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autoCompressPictures="0" defaultThemeVersion="124226"/>
  <xr:revisionPtr revIDLastSave="0" documentId="13_ncr:1_{97090FB9-1BB7-4AAF-9D9D-8902985D53C3}" xr6:coauthVersionLast="36" xr6:coauthVersionMax="36" xr10:uidLastSave="{00000000-0000-0000-0000-000000000000}"/>
  <bookViews>
    <workbookView xWindow="5988" yWindow="0" windowWidth="12228" windowHeight="8640" tabRatio="677" xr2:uid="{00000000-000D-0000-FFFF-FFFF00000000}"/>
  </bookViews>
  <sheets>
    <sheet name="2015 CHaMP Snorkel UTMLatLong" sheetId="75" r:id="rId1"/>
    <sheet name="Jul 133 (full)" sheetId="37" r:id="rId2"/>
    <sheet name="Aug 133 (full)" sheetId="60" r:id="rId3"/>
    <sheet name="Aug 133 (subsample)" sheetId="65" r:id="rId4"/>
    <sheet name="Sept 174" sheetId="68" r:id="rId5"/>
    <sheet name="Jul 175" sheetId="41" r:id="rId6"/>
    <sheet name="Jul 213" sheetId="49" r:id="rId7"/>
    <sheet name="Jul 323" sheetId="48" r:id="rId8"/>
    <sheet name="Jul 362" sheetId="50" r:id="rId9"/>
    <sheet name="Jul 427" sheetId="47" r:id="rId10"/>
    <sheet name="Jul 559" sheetId="42" r:id="rId11"/>
    <sheet name="Aug 608" sheetId="57" r:id="rId12"/>
    <sheet name="Aug 643" sheetId="64" r:id="rId13"/>
    <sheet name="Aug 725" sheetId="55" r:id="rId14"/>
    <sheet name="Jul 777" sheetId="46" r:id="rId15"/>
    <sheet name="Jul 835" sheetId="72" r:id="rId16"/>
    <sheet name="Jul 840" sheetId="51" r:id="rId17"/>
    <sheet name="Aug 5  901 (full)" sheetId="61" r:id="rId18"/>
    <sheet name="Aug 11  901 (subsample)" sheetId="52" r:id="rId19"/>
    <sheet name="Aug 950" sheetId="63" r:id="rId20"/>
    <sheet name="Jul 1078" sheetId="44" r:id="rId21"/>
    <sheet name="Jul 1129 (full)" sheetId="38" r:id="rId22"/>
    <sheet name="Aug 1129 (full)" sheetId="62" r:id="rId23"/>
    <sheet name="Sept 1129 (subsample)" sheetId="39" r:id="rId24"/>
    <sheet name="Aug 1138" sheetId="70" r:id="rId25"/>
    <sheet name="Aug 1328" sheetId="53" r:id="rId26"/>
    <sheet name="Jul 1408" sheetId="43" r:id="rId27"/>
    <sheet name="Aug 1503" sheetId="54" r:id="rId28"/>
    <sheet name="Jul 1709" sheetId="45" r:id="rId29"/>
    <sheet name="Aug 1840" sheetId="66" r:id="rId30"/>
    <sheet name="Aug 2044" sheetId="58" r:id="rId31"/>
    <sheet name="Jul 2159" sheetId="40" r:id="rId32"/>
    <sheet name="Aug 2166" sheetId="73" r:id="rId33"/>
    <sheet name="Aug 2159" sheetId="59" r:id="rId34"/>
    <sheet name="Sept PS3" sheetId="67" r:id="rId35"/>
    <sheet name="Sept Jim Gregory's" sheetId="69" r:id="rId36"/>
    <sheet name="SUMMARY" sheetId="74" r:id="rId37"/>
  </sheets>
  <calcPr calcId="191029"/>
</workbook>
</file>

<file path=xl/calcChain.xml><?xml version="1.0" encoding="utf-8"?>
<calcChain xmlns="http://schemas.openxmlformats.org/spreadsheetml/2006/main">
  <c r="K45" i="57" l="1"/>
  <c r="K26" i="57"/>
  <c r="N29" i="66" l="1"/>
  <c r="N167" i="54"/>
  <c r="N39" i="54"/>
  <c r="N72" i="53"/>
  <c r="N34" i="53"/>
  <c r="N86" i="70"/>
  <c r="N27" i="63"/>
  <c r="N77" i="52"/>
  <c r="N15" i="52"/>
  <c r="N144" i="64"/>
  <c r="N56" i="64"/>
  <c r="N203" i="72" l="1"/>
  <c r="N131" i="72"/>
  <c r="N265" i="73"/>
  <c r="N140" i="73"/>
  <c r="K95" i="67" l="1"/>
  <c r="K51" i="67"/>
  <c r="K94" i="67"/>
  <c r="K93" i="67"/>
  <c r="K92" i="67"/>
  <c r="K91" i="67"/>
  <c r="K90" i="67"/>
  <c r="K89" i="67"/>
  <c r="K88" i="67"/>
  <c r="K87" i="67"/>
  <c r="K86" i="67"/>
  <c r="K85" i="67"/>
  <c r="K84" i="67"/>
  <c r="K83" i="67"/>
  <c r="K82" i="67"/>
  <c r="K81" i="67"/>
  <c r="K80" i="67"/>
  <c r="K79" i="67"/>
  <c r="K78" i="67"/>
  <c r="K77" i="67"/>
  <c r="K76" i="67"/>
  <c r="K75" i="67"/>
  <c r="K74" i="67"/>
  <c r="K73" i="67"/>
  <c r="K72" i="67"/>
  <c r="K71" i="67"/>
  <c r="K70" i="67"/>
  <c r="K69" i="67"/>
  <c r="K68" i="67"/>
  <c r="K67" i="67"/>
  <c r="K66" i="67"/>
  <c r="K65" i="67"/>
  <c r="K64" i="67"/>
  <c r="K63" i="67"/>
  <c r="K62" i="67"/>
  <c r="K61" i="67"/>
  <c r="K60" i="67"/>
  <c r="K59" i="67"/>
  <c r="K58" i="67"/>
  <c r="K57" i="67"/>
  <c r="K56" i="67"/>
  <c r="K55" i="67"/>
  <c r="K54" i="67"/>
  <c r="K50" i="67"/>
  <c r="K49" i="67"/>
  <c r="K48" i="67"/>
  <c r="K47" i="67"/>
  <c r="K46" i="67"/>
  <c r="K45" i="67"/>
  <c r="K44" i="67"/>
  <c r="K43" i="67"/>
  <c r="K42" i="67"/>
  <c r="K41" i="67"/>
  <c r="K40" i="67"/>
  <c r="K39" i="67"/>
  <c r="K38" i="67"/>
  <c r="K37" i="67"/>
  <c r="K36" i="67"/>
  <c r="K35" i="67"/>
  <c r="K34" i="67"/>
  <c r="K33" i="67"/>
  <c r="K32" i="67"/>
  <c r="K31" i="67"/>
  <c r="K30" i="67"/>
  <c r="K29" i="67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6" i="67" l="1"/>
  <c r="K52" i="67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7" i="73"/>
  <c r="K28" i="73"/>
  <c r="K29" i="73"/>
  <c r="K30" i="73"/>
  <c r="K31" i="73"/>
  <c r="K32" i="73"/>
  <c r="K33" i="73"/>
  <c r="K34" i="73"/>
  <c r="K35" i="73"/>
  <c r="K36" i="73"/>
  <c r="K37" i="73"/>
  <c r="K38" i="73"/>
  <c r="K39" i="73"/>
  <c r="K40" i="73"/>
  <c r="K41" i="73"/>
  <c r="K42" i="73" l="1"/>
  <c r="K25" i="73"/>
  <c r="K37" i="72"/>
  <c r="K36" i="72"/>
  <c r="K35" i="72"/>
  <c r="K34" i="72"/>
  <c r="K33" i="72"/>
  <c r="K32" i="72"/>
  <c r="K31" i="72"/>
  <c r="K30" i="72"/>
  <c r="K29" i="72"/>
  <c r="K28" i="72"/>
  <c r="K27" i="72"/>
  <c r="K26" i="72"/>
  <c r="K25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23" i="72" l="1"/>
  <c r="K38" i="72"/>
  <c r="N158" i="39"/>
  <c r="N58" i="67"/>
  <c r="N111" i="65"/>
  <c r="N289" i="62"/>
  <c r="N114" i="61"/>
  <c r="N235" i="60"/>
  <c r="N40" i="60"/>
  <c r="N220" i="55"/>
  <c r="N47" i="55"/>
  <c r="N106" i="37" l="1"/>
  <c r="N28" i="37"/>
  <c r="N110" i="38"/>
  <c r="N48" i="38"/>
  <c r="K44" i="38"/>
  <c r="K45" i="38"/>
  <c r="K16" i="38"/>
  <c r="K17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3" i="38"/>
  <c r="K42" i="38"/>
  <c r="K41" i="38"/>
  <c r="K40" i="38"/>
  <c r="K39" i="38"/>
  <c r="K38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5" i="38"/>
  <c r="K14" i="38"/>
  <c r="K13" i="38"/>
  <c r="K12" i="38"/>
  <c r="K11" i="38"/>
  <c r="K10" i="38"/>
  <c r="K64" i="38" l="1"/>
  <c r="K36" i="38"/>
  <c r="K29" i="39"/>
  <c r="K28" i="39"/>
  <c r="K27" i="39"/>
  <c r="K26" i="39"/>
  <c r="K25" i="39"/>
  <c r="K24" i="39"/>
  <c r="K23" i="39"/>
  <c r="K22" i="39"/>
  <c r="K21" i="39"/>
  <c r="K18" i="39"/>
  <c r="K17" i="39"/>
  <c r="K16" i="39"/>
  <c r="K15" i="39"/>
  <c r="K14" i="39"/>
  <c r="K13" i="39"/>
  <c r="K12" i="39"/>
  <c r="K11" i="39"/>
  <c r="K10" i="39"/>
  <c r="N42" i="3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65" i="69"/>
  <c r="K64" i="69"/>
  <c r="K63" i="69"/>
  <c r="K62" i="69"/>
  <c r="K61" i="69"/>
  <c r="K60" i="69"/>
  <c r="K59" i="69"/>
  <c r="K58" i="69"/>
  <c r="K57" i="69"/>
  <c r="K56" i="69"/>
  <c r="K55" i="69"/>
  <c r="K54" i="69"/>
  <c r="K53" i="69"/>
  <c r="K52" i="69"/>
  <c r="K51" i="69"/>
  <c r="K50" i="69"/>
  <c r="K49" i="69"/>
  <c r="K46" i="69"/>
  <c r="K45" i="69"/>
  <c r="K44" i="69"/>
  <c r="K43" i="69"/>
  <c r="K42" i="69"/>
  <c r="K41" i="69"/>
  <c r="K40" i="69"/>
  <c r="K39" i="69"/>
  <c r="K38" i="69"/>
  <c r="K37" i="69"/>
  <c r="K36" i="69"/>
  <c r="K35" i="69"/>
  <c r="K34" i="69"/>
  <c r="K33" i="69"/>
  <c r="K32" i="69"/>
  <c r="K31" i="69"/>
  <c r="K30" i="69"/>
  <c r="K29" i="69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N28" i="67"/>
  <c r="N18" i="65"/>
  <c r="N88" i="62"/>
  <c r="K55" i="62"/>
  <c r="K54" i="62"/>
  <c r="K31" i="62"/>
  <c r="K30" i="62"/>
  <c r="K93" i="61"/>
  <c r="K92" i="61"/>
  <c r="K91" i="61"/>
  <c r="K90" i="61"/>
  <c r="K89" i="61"/>
  <c r="K50" i="61"/>
  <c r="K49" i="61"/>
  <c r="K48" i="61"/>
  <c r="K47" i="61"/>
  <c r="K46" i="61"/>
  <c r="K85" i="59"/>
  <c r="K46" i="59"/>
  <c r="K54" i="59"/>
  <c r="K15" i="59"/>
  <c r="K31" i="70"/>
  <c r="K30" i="70"/>
  <c r="K29" i="70"/>
  <c r="K28" i="70"/>
  <c r="K27" i="70"/>
  <c r="K26" i="70"/>
  <c r="K25" i="70"/>
  <c r="K24" i="70"/>
  <c r="K23" i="70"/>
  <c r="K22" i="70"/>
  <c r="K19" i="70"/>
  <c r="K18" i="70"/>
  <c r="K17" i="70"/>
  <c r="K16" i="70"/>
  <c r="K15" i="70"/>
  <c r="K14" i="70"/>
  <c r="K13" i="70"/>
  <c r="K12" i="70"/>
  <c r="K11" i="70"/>
  <c r="K10" i="70"/>
  <c r="K41" i="68"/>
  <c r="K40" i="68"/>
  <c r="K39" i="68"/>
  <c r="K38" i="68"/>
  <c r="K37" i="68"/>
  <c r="K36" i="68"/>
  <c r="K35" i="68"/>
  <c r="K34" i="68"/>
  <c r="K33" i="68"/>
  <c r="K32" i="68"/>
  <c r="K31" i="68"/>
  <c r="K30" i="68"/>
  <c r="K29" i="68"/>
  <c r="K28" i="68"/>
  <c r="K27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51" i="66"/>
  <c r="K50" i="66"/>
  <c r="K49" i="66"/>
  <c r="K48" i="66"/>
  <c r="K47" i="66"/>
  <c r="K46" i="66"/>
  <c r="K45" i="66"/>
  <c r="K44" i="66"/>
  <c r="K43" i="66"/>
  <c r="K42" i="66"/>
  <c r="K41" i="66"/>
  <c r="K40" i="66"/>
  <c r="K39" i="66"/>
  <c r="K38" i="66"/>
  <c r="K37" i="66"/>
  <c r="K36" i="66"/>
  <c r="K35" i="66"/>
  <c r="K34" i="66"/>
  <c r="K33" i="66"/>
  <c r="K32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59" i="65"/>
  <c r="K58" i="65"/>
  <c r="K57" i="65"/>
  <c r="K56" i="65"/>
  <c r="K55" i="65"/>
  <c r="K54" i="65"/>
  <c r="K53" i="65"/>
  <c r="K52" i="65"/>
  <c r="K51" i="65"/>
  <c r="K50" i="65"/>
  <c r="K49" i="65"/>
  <c r="K48" i="65"/>
  <c r="K47" i="65"/>
  <c r="K46" i="65"/>
  <c r="K45" i="65"/>
  <c r="K44" i="65"/>
  <c r="K43" i="65"/>
  <c r="K42" i="65"/>
  <c r="K41" i="65"/>
  <c r="K40" i="65"/>
  <c r="K39" i="65"/>
  <c r="K38" i="65"/>
  <c r="K37" i="65"/>
  <c r="K36" i="65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25" i="64"/>
  <c r="K24" i="64"/>
  <c r="K23" i="64"/>
  <c r="K22" i="64"/>
  <c r="K21" i="64"/>
  <c r="K20" i="64"/>
  <c r="K19" i="64"/>
  <c r="K16" i="64"/>
  <c r="K15" i="64"/>
  <c r="K14" i="64"/>
  <c r="K13" i="64"/>
  <c r="K12" i="64"/>
  <c r="K11" i="64"/>
  <c r="K10" i="64"/>
  <c r="K47" i="63"/>
  <c r="K46" i="63"/>
  <c r="K45" i="63"/>
  <c r="K44" i="63"/>
  <c r="K43" i="63"/>
  <c r="K42" i="63"/>
  <c r="K41" i="63"/>
  <c r="K40" i="63"/>
  <c r="K39" i="63"/>
  <c r="K38" i="63"/>
  <c r="K37" i="63"/>
  <c r="K36" i="63"/>
  <c r="K35" i="63"/>
  <c r="K34" i="63"/>
  <c r="K33" i="63"/>
  <c r="K32" i="63"/>
  <c r="K31" i="63"/>
  <c r="K30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53" i="62"/>
  <c r="K52" i="62"/>
  <c r="K51" i="62"/>
  <c r="K50" i="62"/>
  <c r="K49" i="62"/>
  <c r="K48" i="62"/>
  <c r="K47" i="62"/>
  <c r="K46" i="62"/>
  <c r="K45" i="62"/>
  <c r="K44" i="62"/>
  <c r="K43" i="62"/>
  <c r="K42" i="62"/>
  <c r="K41" i="62"/>
  <c r="K40" i="62"/>
  <c r="K39" i="62"/>
  <c r="K38" i="62"/>
  <c r="K37" i="62"/>
  <c r="K36" i="62"/>
  <c r="K35" i="62"/>
  <c r="K34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88" i="61"/>
  <c r="K87" i="61"/>
  <c r="K86" i="61"/>
  <c r="K85" i="61"/>
  <c r="K84" i="61"/>
  <c r="K83" i="61"/>
  <c r="K82" i="61"/>
  <c r="K81" i="61"/>
  <c r="K80" i="61"/>
  <c r="K79" i="61"/>
  <c r="K78" i="61"/>
  <c r="K77" i="61"/>
  <c r="K76" i="61"/>
  <c r="K75" i="61"/>
  <c r="K74" i="61"/>
  <c r="K73" i="61"/>
  <c r="K72" i="61"/>
  <c r="K71" i="61"/>
  <c r="K70" i="61"/>
  <c r="K69" i="61"/>
  <c r="K68" i="61"/>
  <c r="K67" i="61"/>
  <c r="K66" i="61"/>
  <c r="K65" i="61"/>
  <c r="K64" i="61"/>
  <c r="K63" i="61"/>
  <c r="K62" i="61"/>
  <c r="K61" i="61"/>
  <c r="K60" i="61"/>
  <c r="K59" i="61"/>
  <c r="K58" i="61"/>
  <c r="K57" i="61"/>
  <c r="K56" i="61"/>
  <c r="K55" i="61"/>
  <c r="K54" i="61"/>
  <c r="K53" i="61"/>
  <c r="K45" i="61"/>
  <c r="K44" i="61"/>
  <c r="K43" i="61"/>
  <c r="K42" i="61"/>
  <c r="K41" i="61"/>
  <c r="K40" i="61"/>
  <c r="K39" i="61"/>
  <c r="K38" i="61"/>
  <c r="K37" i="61"/>
  <c r="K36" i="61"/>
  <c r="K35" i="61"/>
  <c r="K34" i="61"/>
  <c r="K33" i="61"/>
  <c r="K32" i="61"/>
  <c r="K31" i="61"/>
  <c r="K30" i="61"/>
  <c r="K29" i="61"/>
  <c r="K28" i="61"/>
  <c r="K27" i="61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83" i="60"/>
  <c r="K82" i="60"/>
  <c r="K81" i="60"/>
  <c r="K80" i="60"/>
  <c r="K79" i="60"/>
  <c r="K78" i="60"/>
  <c r="K77" i="60"/>
  <c r="K76" i="60"/>
  <c r="K75" i="60"/>
  <c r="K74" i="60"/>
  <c r="K73" i="60"/>
  <c r="K72" i="60"/>
  <c r="K71" i="60"/>
  <c r="K70" i="60"/>
  <c r="K69" i="60"/>
  <c r="K68" i="60"/>
  <c r="K67" i="60"/>
  <c r="K66" i="60"/>
  <c r="K65" i="60"/>
  <c r="K64" i="60"/>
  <c r="K63" i="60"/>
  <c r="K62" i="60"/>
  <c r="K61" i="60"/>
  <c r="K60" i="60"/>
  <c r="K59" i="60"/>
  <c r="K58" i="60"/>
  <c r="K57" i="60"/>
  <c r="K56" i="60"/>
  <c r="K55" i="60"/>
  <c r="K54" i="60"/>
  <c r="K53" i="60"/>
  <c r="K52" i="60"/>
  <c r="K51" i="60"/>
  <c r="K50" i="60"/>
  <c r="K49" i="60"/>
  <c r="K48" i="60"/>
  <c r="K45" i="60"/>
  <c r="K44" i="60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3" i="59"/>
  <c r="K52" i="59"/>
  <c r="K51" i="59"/>
  <c r="K50" i="59"/>
  <c r="K49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4" i="59"/>
  <c r="K13" i="59"/>
  <c r="K12" i="59"/>
  <c r="K11" i="59"/>
  <c r="K10" i="59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35" i="55"/>
  <c r="K34" i="55"/>
  <c r="K33" i="55"/>
  <c r="K32" i="55"/>
  <c r="K31" i="55"/>
  <c r="K30" i="55"/>
  <c r="K29" i="55"/>
  <c r="K28" i="55"/>
  <c r="K27" i="55"/>
  <c r="K26" i="55"/>
  <c r="K25" i="55"/>
  <c r="K24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27" i="54"/>
  <c r="K26" i="54"/>
  <c r="K25" i="54"/>
  <c r="K24" i="54"/>
  <c r="K23" i="54"/>
  <c r="K22" i="54"/>
  <c r="K21" i="54"/>
  <c r="K20" i="54"/>
  <c r="K17" i="54"/>
  <c r="K16" i="54"/>
  <c r="K15" i="54"/>
  <c r="K14" i="54"/>
  <c r="K13" i="54"/>
  <c r="K12" i="54"/>
  <c r="K11" i="54"/>
  <c r="K10" i="54"/>
  <c r="K27" i="53"/>
  <c r="K26" i="53"/>
  <c r="K25" i="53"/>
  <c r="K24" i="53"/>
  <c r="K23" i="53"/>
  <c r="K22" i="53"/>
  <c r="K21" i="53"/>
  <c r="K20" i="53"/>
  <c r="K17" i="53"/>
  <c r="K16" i="53"/>
  <c r="K15" i="53"/>
  <c r="K14" i="53"/>
  <c r="K13" i="53"/>
  <c r="K12" i="53"/>
  <c r="K11" i="53"/>
  <c r="K10" i="53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45" i="51"/>
  <c r="K44" i="51"/>
  <c r="K43" i="51"/>
  <c r="K42" i="51"/>
  <c r="K41" i="51"/>
  <c r="K40" i="51"/>
  <c r="K39" i="51"/>
  <c r="K38" i="51"/>
  <c r="K37" i="51"/>
  <c r="K36" i="51"/>
  <c r="K35" i="51"/>
  <c r="K34" i="51"/>
  <c r="K33" i="51"/>
  <c r="K32" i="51"/>
  <c r="K31" i="51"/>
  <c r="K30" i="51"/>
  <c r="K29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35" i="50"/>
  <c r="K34" i="50"/>
  <c r="K33" i="50"/>
  <c r="K32" i="50"/>
  <c r="K31" i="50"/>
  <c r="K30" i="50"/>
  <c r="K29" i="50"/>
  <c r="K28" i="50"/>
  <c r="K27" i="50"/>
  <c r="K26" i="50"/>
  <c r="K25" i="50"/>
  <c r="K24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31" i="49"/>
  <c r="K30" i="49"/>
  <c r="K29" i="49"/>
  <c r="K28" i="49"/>
  <c r="K27" i="49"/>
  <c r="K26" i="49"/>
  <c r="K25" i="49"/>
  <c r="K24" i="49"/>
  <c r="K23" i="49"/>
  <c r="K22" i="49"/>
  <c r="K19" i="49"/>
  <c r="K18" i="49"/>
  <c r="K17" i="49"/>
  <c r="K16" i="49"/>
  <c r="K15" i="49"/>
  <c r="K14" i="49"/>
  <c r="K13" i="49"/>
  <c r="K12" i="49"/>
  <c r="K11" i="49"/>
  <c r="K10" i="49"/>
  <c r="K35" i="48"/>
  <c r="K34" i="48"/>
  <c r="K33" i="48"/>
  <c r="K32" i="48"/>
  <c r="K31" i="48"/>
  <c r="K30" i="48"/>
  <c r="K29" i="48"/>
  <c r="K28" i="48"/>
  <c r="K27" i="48"/>
  <c r="K26" i="48"/>
  <c r="K25" i="48"/>
  <c r="K24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23" i="46"/>
  <c r="K22" i="46"/>
  <c r="K21" i="46"/>
  <c r="K20" i="46"/>
  <c r="K19" i="46"/>
  <c r="K18" i="46"/>
  <c r="K15" i="46"/>
  <c r="K14" i="46"/>
  <c r="K13" i="46"/>
  <c r="K12" i="46"/>
  <c r="K11" i="46"/>
  <c r="K10" i="46"/>
  <c r="K35" i="45"/>
  <c r="K34" i="45"/>
  <c r="K33" i="45"/>
  <c r="K32" i="45"/>
  <c r="K31" i="45"/>
  <c r="K30" i="45"/>
  <c r="K29" i="45"/>
  <c r="K28" i="45"/>
  <c r="K27" i="45"/>
  <c r="K26" i="45"/>
  <c r="K25" i="45"/>
  <c r="K24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35" i="43"/>
  <c r="K34" i="43"/>
  <c r="K33" i="43"/>
  <c r="K32" i="43"/>
  <c r="K31" i="43"/>
  <c r="K30" i="43"/>
  <c r="K29" i="43"/>
  <c r="K28" i="43"/>
  <c r="K27" i="43"/>
  <c r="K26" i="43"/>
  <c r="K25" i="43"/>
  <c r="K24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86" i="69" l="1"/>
  <c r="K47" i="59"/>
  <c r="K86" i="59"/>
  <c r="K30" i="39"/>
  <c r="K23" i="58"/>
  <c r="K38" i="58"/>
  <c r="K20" i="70"/>
  <c r="K32" i="70"/>
  <c r="K27" i="57"/>
  <c r="K46" i="57"/>
  <c r="K25" i="68"/>
  <c r="K42" i="68"/>
  <c r="K47" i="69"/>
  <c r="K30" i="66"/>
  <c r="K52" i="66"/>
  <c r="K18" i="54"/>
  <c r="K28" i="54"/>
  <c r="K22" i="43"/>
  <c r="K36" i="43"/>
  <c r="K18" i="53"/>
  <c r="K28" i="53"/>
  <c r="K24" i="44"/>
  <c r="K40" i="44"/>
  <c r="K30" i="52"/>
  <c r="K52" i="52"/>
  <c r="K27" i="51"/>
  <c r="K46" i="51"/>
  <c r="K17" i="64"/>
  <c r="K26" i="64"/>
  <c r="K25" i="42"/>
  <c r="K42" i="42"/>
  <c r="K22" i="50"/>
  <c r="K36" i="50"/>
  <c r="K24" i="41"/>
  <c r="K40" i="41"/>
  <c r="K28" i="63"/>
  <c r="K48" i="63"/>
  <c r="K34" i="65"/>
  <c r="K94" i="61"/>
  <c r="K51" i="61"/>
  <c r="K46" i="60"/>
  <c r="K84" i="60"/>
  <c r="K22" i="55"/>
  <c r="K36" i="55"/>
  <c r="K20" i="49"/>
  <c r="K32" i="49"/>
  <c r="K22" i="48"/>
  <c r="K36" i="48"/>
  <c r="K26" i="47"/>
  <c r="K44" i="47"/>
  <c r="K16" i="46"/>
  <c r="K24" i="46"/>
  <c r="K30" i="40"/>
  <c r="K52" i="40"/>
  <c r="K22" i="45"/>
  <c r="K36" i="45"/>
  <c r="K19" i="39"/>
  <c r="K60" i="65"/>
  <c r="K56" i="62"/>
  <c r="K32" i="62"/>
  <c r="K46" i="37"/>
  <c r="K84" i="37"/>
  <c r="N110" i="49" l="1"/>
  <c r="N57" i="49"/>
  <c r="N162" i="48"/>
  <c r="N95" i="48"/>
  <c r="N139" i="47"/>
  <c r="N91" i="47"/>
  <c r="N153" i="46"/>
  <c r="N68" i="46"/>
  <c r="N185" i="45"/>
  <c r="N76" i="45"/>
  <c r="N21" i="44"/>
  <c r="N16" i="43"/>
  <c r="N29" i="42"/>
  <c r="N17" i="42"/>
  <c r="N28" i="41"/>
  <c r="N20" i="41"/>
  <c r="N113" i="40"/>
  <c r="N67" i="40"/>
</calcChain>
</file>

<file path=xl/sharedStrings.xml><?xml version="1.0" encoding="utf-8"?>
<sst xmlns="http://schemas.openxmlformats.org/spreadsheetml/2006/main" count="26385" uniqueCount="583">
  <si>
    <t>Number</t>
  </si>
  <si>
    <t xml:space="preserve">Species </t>
  </si>
  <si>
    <t>Size</t>
  </si>
  <si>
    <t>Unit</t>
  </si>
  <si>
    <t>Habitat</t>
  </si>
  <si>
    <t>New/Natural Structure</t>
  </si>
  <si>
    <t>Snorkeler</t>
  </si>
  <si>
    <t>JTG</t>
  </si>
  <si>
    <t>14.0 C</t>
  </si>
  <si>
    <t>RT</t>
  </si>
  <si>
    <t>U1</t>
  </si>
  <si>
    <t>NT</t>
  </si>
  <si>
    <t>GG</t>
  </si>
  <si>
    <t>CH</t>
  </si>
  <si>
    <t>JM</t>
  </si>
  <si>
    <t>R</t>
  </si>
  <si>
    <t>Edge</t>
  </si>
  <si>
    <t>Open</t>
  </si>
  <si>
    <t xml:space="preserve">Edge </t>
  </si>
  <si>
    <t>U2</t>
  </si>
  <si>
    <t>Riff</t>
  </si>
  <si>
    <t>JD</t>
  </si>
  <si>
    <t>Fast</t>
  </si>
  <si>
    <t>SC</t>
  </si>
  <si>
    <t>MWF</t>
  </si>
  <si>
    <t>NR</t>
  </si>
  <si>
    <t>NB</t>
  </si>
  <si>
    <t>NW</t>
  </si>
  <si>
    <t>U3</t>
  </si>
  <si>
    <t>U4</t>
  </si>
  <si>
    <t>U5</t>
  </si>
  <si>
    <t>U6</t>
  </si>
  <si>
    <t>Slow</t>
  </si>
  <si>
    <t xml:space="preserve">Fast </t>
  </si>
  <si>
    <t>BLT</t>
  </si>
  <si>
    <t>Undercut</t>
  </si>
  <si>
    <t>Bed Rock Pool</t>
  </si>
  <si>
    <t>NW-Edge</t>
  </si>
  <si>
    <t>NB-Edge</t>
  </si>
  <si>
    <t>Slow-Edge</t>
  </si>
  <si>
    <t>Open-Edge</t>
  </si>
  <si>
    <t>Open-Fast</t>
  </si>
  <si>
    <t>Overhanging-Edge</t>
  </si>
  <si>
    <t>EG</t>
  </si>
  <si>
    <t>UK</t>
  </si>
  <si>
    <t>JG</t>
  </si>
  <si>
    <t>PW</t>
  </si>
  <si>
    <t>AT</t>
  </si>
  <si>
    <t>ST</t>
  </si>
  <si>
    <t>50-70</t>
  </si>
  <si>
    <t>S. Pool</t>
  </si>
  <si>
    <t>U7</t>
  </si>
  <si>
    <t>U8</t>
  </si>
  <si>
    <t>Vegetation</t>
  </si>
  <si>
    <t>60-90</t>
  </si>
  <si>
    <t>U9</t>
  </si>
  <si>
    <t>U10</t>
  </si>
  <si>
    <t>Side Channel</t>
  </si>
  <si>
    <t>U11</t>
  </si>
  <si>
    <t>UNK</t>
  </si>
  <si>
    <t>SP</t>
  </si>
  <si>
    <t>WMF</t>
  </si>
  <si>
    <t>U19</t>
  </si>
  <si>
    <t>U12</t>
  </si>
  <si>
    <t>U13</t>
  </si>
  <si>
    <t>Vegetation/Edge</t>
  </si>
  <si>
    <t>U18</t>
  </si>
  <si>
    <t>U14</t>
  </si>
  <si>
    <t>U15</t>
  </si>
  <si>
    <t>U16</t>
  </si>
  <si>
    <t>U17</t>
  </si>
  <si>
    <t>U25</t>
  </si>
  <si>
    <t>U20</t>
  </si>
  <si>
    <t>U21</t>
  </si>
  <si>
    <t>U22</t>
  </si>
  <si>
    <t>U23</t>
  </si>
  <si>
    <t>U24</t>
  </si>
  <si>
    <t>-</t>
  </si>
  <si>
    <t>No Fish</t>
  </si>
  <si>
    <t>U31</t>
  </si>
  <si>
    <t>OCP</t>
  </si>
  <si>
    <t>U26</t>
  </si>
  <si>
    <t>U28</t>
  </si>
  <si>
    <t>U27</t>
  </si>
  <si>
    <t>U29</t>
  </si>
  <si>
    <t>U30</t>
  </si>
  <si>
    <t>Side Pool</t>
  </si>
  <si>
    <t>U32</t>
  </si>
  <si>
    <t>U33</t>
  </si>
  <si>
    <t>U34</t>
  </si>
  <si>
    <t>U35</t>
  </si>
  <si>
    <t>U36</t>
  </si>
  <si>
    <t>10.0 C</t>
  </si>
  <si>
    <t>Tad</t>
  </si>
  <si>
    <t>U7?</t>
  </si>
  <si>
    <t>U?</t>
  </si>
  <si>
    <t>Split Channels</t>
  </si>
  <si>
    <t>River left SC?</t>
  </si>
  <si>
    <t>U14?</t>
  </si>
  <si>
    <t>Pool DS of Horo</t>
  </si>
  <si>
    <t>Long side pole RR</t>
  </si>
  <si>
    <t>OFF Channel</t>
  </si>
  <si>
    <t>Open-Slow</t>
  </si>
  <si>
    <t>Aquatic Vegetation</t>
  </si>
  <si>
    <t>Tad, JM</t>
  </si>
  <si>
    <t>End of Site</t>
  </si>
  <si>
    <t>T</t>
  </si>
  <si>
    <t>SCH</t>
  </si>
  <si>
    <t>Temp. 12.5C</t>
  </si>
  <si>
    <t>Off Channel Side Pool</t>
  </si>
  <si>
    <t>Temp. 14.0 C</t>
  </si>
  <si>
    <t>Poor Visibility</t>
  </si>
  <si>
    <t>RAPD</t>
  </si>
  <si>
    <t>40-50</t>
  </si>
  <si>
    <t>30-40</t>
  </si>
  <si>
    <t>Rough End Channel</t>
  </si>
  <si>
    <t>14.0 C Down Stream</t>
  </si>
  <si>
    <t>Jm</t>
  </si>
  <si>
    <t>RL</t>
  </si>
  <si>
    <t>OC Side Pool</t>
  </si>
  <si>
    <t>S. Pool-Side</t>
  </si>
  <si>
    <t>NW-Side</t>
  </si>
  <si>
    <t>NW-Undercut</t>
  </si>
  <si>
    <t>River Left</t>
  </si>
  <si>
    <t>River Right</t>
  </si>
  <si>
    <t>GG-Pond Right</t>
  </si>
  <si>
    <t>JM-Pond Left</t>
  </si>
  <si>
    <t>No Fish (Dry)</t>
  </si>
  <si>
    <t>No Fish (Poor Visibility)</t>
  </si>
  <si>
    <t>Visibility Limited (Deep), River Right</t>
  </si>
  <si>
    <t>Visibility 2 (sun not over ridge), River Right</t>
  </si>
  <si>
    <t>Poor Visibility, River Left</t>
  </si>
  <si>
    <t>14.0 C 0.58 on Gauge)</t>
  </si>
  <si>
    <t>Clearley Cr. Confluence</t>
  </si>
  <si>
    <t xml:space="preserve">River Left </t>
  </si>
  <si>
    <t>Temp. 12.5 C</t>
  </si>
  <si>
    <t>NM (Slow)</t>
  </si>
  <si>
    <t>Slow (Bottom of deep pool)</t>
  </si>
  <si>
    <t>Temp. 15.0 C</t>
  </si>
  <si>
    <t>12.0 C</t>
  </si>
  <si>
    <t>12.5 C</t>
  </si>
  <si>
    <t>CT</t>
  </si>
  <si>
    <t>Rapid</t>
  </si>
  <si>
    <t>RW</t>
  </si>
  <si>
    <t>Off Channel</t>
  </si>
  <si>
    <t>SR</t>
  </si>
  <si>
    <t>Edge-Slow</t>
  </si>
  <si>
    <t>Edge-Fast</t>
  </si>
  <si>
    <t>End of Site.</t>
  </si>
  <si>
    <t>*4Yr</t>
  </si>
  <si>
    <t>Boulder</t>
  </si>
  <si>
    <t>Temp. 14:0 C</t>
  </si>
  <si>
    <t>Adult Chinook, "RL Only"</t>
  </si>
  <si>
    <t>NF</t>
  </si>
  <si>
    <t>5 Yr.</t>
  </si>
  <si>
    <t>Under Bridge</t>
  </si>
  <si>
    <t xml:space="preserve">Adult Chinook </t>
  </si>
  <si>
    <t>NW-Fast</t>
  </si>
  <si>
    <t xml:space="preserve">End of Site </t>
  </si>
  <si>
    <t>Over Hang-UGG</t>
  </si>
  <si>
    <t>Edge-NW</t>
  </si>
  <si>
    <t>Edge-NB</t>
  </si>
  <si>
    <t>Slow-NB</t>
  </si>
  <si>
    <t>Fast-NB</t>
  </si>
  <si>
    <t>Slow-NW</t>
  </si>
  <si>
    <t>Edge-Slow-Natural Grass</t>
  </si>
  <si>
    <t>Edge-Slow-NW</t>
  </si>
  <si>
    <t>Edge-Slow-NB</t>
  </si>
  <si>
    <t>Edge-Fast-NB</t>
  </si>
  <si>
    <t>11.5 C</t>
  </si>
  <si>
    <t>5 Yr</t>
  </si>
  <si>
    <t>Root Ball</t>
  </si>
  <si>
    <t>Open-NB</t>
  </si>
  <si>
    <t>Undercut-LWD</t>
  </si>
  <si>
    <t>Overhang-Vegetation</t>
  </si>
  <si>
    <t>Split Channel.</t>
  </si>
  <si>
    <t>SGG 1</t>
  </si>
  <si>
    <t xml:space="preserve">SGG 2 </t>
  </si>
  <si>
    <t>Edge-Right</t>
  </si>
  <si>
    <t>Edge-Left</t>
  </si>
  <si>
    <t>TE</t>
  </si>
  <si>
    <t>NB-Slow</t>
  </si>
  <si>
    <t>WF</t>
  </si>
  <si>
    <t>DV</t>
  </si>
  <si>
    <t>End of Site 13:44</t>
  </si>
  <si>
    <t>8.0 C</t>
  </si>
  <si>
    <t>NFO</t>
  </si>
  <si>
    <t>13.0 C</t>
  </si>
  <si>
    <t>?</t>
  </si>
  <si>
    <t>Thermo Graph Rock</t>
  </si>
  <si>
    <t>15.0 C</t>
  </si>
  <si>
    <t>Over Hang Vegetation</t>
  </si>
  <si>
    <t>Burnt</t>
  </si>
  <si>
    <t>Off Chnl</t>
  </si>
  <si>
    <t>End of New Site 901</t>
  </si>
  <si>
    <t>NB-Fast</t>
  </si>
  <si>
    <t>UKN</t>
  </si>
  <si>
    <t>PW-Fast</t>
  </si>
  <si>
    <t>PW-Slow</t>
  </si>
  <si>
    <t>NW-Slow</t>
  </si>
  <si>
    <t>NB-Edge-Slow</t>
  </si>
  <si>
    <t>WB-Edge</t>
  </si>
  <si>
    <t>MG</t>
  </si>
  <si>
    <t xml:space="preserve">End of Site. </t>
  </si>
  <si>
    <t>16.0 C</t>
  </si>
  <si>
    <t>Over Head Vegetation</t>
  </si>
  <si>
    <t>August</t>
  </si>
  <si>
    <t>N/A</t>
  </si>
  <si>
    <t>Species</t>
  </si>
  <si>
    <t>11.0 C</t>
  </si>
  <si>
    <t>RIFF</t>
  </si>
  <si>
    <t>BT</t>
  </si>
  <si>
    <t>BOULDER</t>
  </si>
  <si>
    <t xml:space="preserve">R </t>
  </si>
  <si>
    <t>P POOL</t>
  </si>
  <si>
    <t>U4 SEE BELOW</t>
  </si>
  <si>
    <t>U6?</t>
  </si>
  <si>
    <t>OC</t>
  </si>
  <si>
    <t>ARIAL SURVEY?</t>
  </si>
  <si>
    <t>BEGIN OF FIRST ?</t>
  </si>
  <si>
    <t>NO VIS…</t>
  </si>
  <si>
    <t>RAIN-TURBID</t>
  </si>
  <si>
    <t>CALLED</t>
  </si>
  <si>
    <t>EG-JD</t>
  </si>
  <si>
    <t>SLOW POOL</t>
  </si>
  <si>
    <t>OUT UT THRMO OKAY</t>
  </si>
  <si>
    <t>POOL</t>
  </si>
  <si>
    <t>* BEGEN CONST.</t>
  </si>
  <si>
    <t>JOHN JOINED</t>
  </si>
  <si>
    <t>ELECTRO SHOCKED</t>
  </si>
  <si>
    <t>IN VEG</t>
  </si>
  <si>
    <t>BURNT</t>
  </si>
  <si>
    <t>EDGE</t>
  </si>
  <si>
    <t>VIS 3</t>
  </si>
  <si>
    <t>EG/JM</t>
  </si>
  <si>
    <t>1 RT GILL BURNT</t>
  </si>
  <si>
    <t>TOO MUDDY</t>
  </si>
  <si>
    <t>LOW VIS</t>
  </si>
  <si>
    <t>2 BURNT</t>
  </si>
  <si>
    <t>1 BURNT</t>
  </si>
  <si>
    <t>ALL BURNT</t>
  </si>
  <si>
    <t>OFF CHANEL</t>
  </si>
  <si>
    <t>A FEW BURNT</t>
  </si>
  <si>
    <t>5 BURNT</t>
  </si>
  <si>
    <t>BEGIN POND/POOL</t>
  </si>
  <si>
    <t>NFO 13.0 C</t>
  </si>
  <si>
    <t>3 BURNT</t>
  </si>
  <si>
    <t>RAPID</t>
  </si>
  <si>
    <t>U37</t>
  </si>
  <si>
    <t>U38</t>
  </si>
  <si>
    <t>U39</t>
  </si>
  <si>
    <t>U40</t>
  </si>
  <si>
    <t>U41</t>
  </si>
  <si>
    <t>BTWN TAG ARRAY</t>
  </si>
  <si>
    <t>TOP OF POOL</t>
  </si>
  <si>
    <t>SPLIT CHNL</t>
  </si>
  <si>
    <t>JD=CHNL RIGHT</t>
  </si>
  <si>
    <t>EG=LEFT</t>
  </si>
  <si>
    <t>CHNL POOL RIGHT</t>
  </si>
  <si>
    <t>JD/EG</t>
  </si>
  <si>
    <t>JM-WALKING</t>
  </si>
  <si>
    <t>DRY</t>
  </si>
  <si>
    <t>RAIN</t>
  </si>
  <si>
    <t xml:space="preserve"> JD-CENTER</t>
  </si>
  <si>
    <t>DARK SIDE</t>
  </si>
  <si>
    <t>PW ROOT BALL</t>
  </si>
  <si>
    <t>PW TREE</t>
  </si>
  <si>
    <t>TOP OF FS MID SECTION</t>
  </si>
  <si>
    <t>T-POST</t>
  </si>
  <si>
    <t xml:space="preserve">GRADE CHANGE </t>
  </si>
  <si>
    <t>AQUATIC VEG</t>
  </si>
  <si>
    <t>CHNL LEFT</t>
  </si>
  <si>
    <t>OFF CHNL POOL</t>
  </si>
  <si>
    <t>CHNL RIGHT</t>
  </si>
  <si>
    <t>DISCONNECTED</t>
  </si>
  <si>
    <t>AQ VEG</t>
  </si>
  <si>
    <t>AQ VEG/PW</t>
  </si>
  <si>
    <t>PW/AQ VEG</t>
  </si>
  <si>
    <t xml:space="preserve">AQ VEG </t>
  </si>
  <si>
    <t>GRADE CH</t>
  </si>
  <si>
    <t>END OF SITE</t>
  </si>
  <si>
    <t>3 GOOD</t>
  </si>
  <si>
    <t>OPEN</t>
  </si>
  <si>
    <t>FAST</t>
  </si>
  <si>
    <t>FAST / NB</t>
  </si>
  <si>
    <t>BEDROCK/NB</t>
  </si>
  <si>
    <t>JD/GG</t>
  </si>
  <si>
    <t>OPEN/EDGE</t>
  </si>
  <si>
    <t>FAST/OPEN</t>
  </si>
  <si>
    <t>OPEN/NB</t>
  </si>
  <si>
    <t>NEW FLAGGED</t>
  </si>
  <si>
    <t>UNITS FOR SITE</t>
  </si>
  <si>
    <t>OPEN/AQ VEG</t>
  </si>
  <si>
    <t>ELECTRO SHOCK</t>
  </si>
  <si>
    <t>PB</t>
  </si>
  <si>
    <t>7 BURNT</t>
  </si>
  <si>
    <t>BACK TO 1 SNORKLER</t>
  </si>
  <si>
    <t>U11 NFO</t>
  </si>
  <si>
    <t>APPERS TO HAVE</t>
  </si>
  <si>
    <t>WHIRLING DISEASE</t>
  </si>
  <si>
    <t>8 WERE BURNT</t>
  </si>
  <si>
    <t>END OF SITE 14.0 C</t>
  </si>
  <si>
    <t>F</t>
  </si>
  <si>
    <t>GG/SC</t>
  </si>
  <si>
    <t>50-60</t>
  </si>
  <si>
    <t>AT LEFT SIDE, JG RIGHT</t>
  </si>
  <si>
    <t>AQUA VEG</t>
  </si>
  <si>
    <t>CHAMP SITE OVERLAP</t>
  </si>
  <si>
    <t>1 BLACK TAIL</t>
  </si>
  <si>
    <t>LIMITED VIS VEG</t>
  </si>
  <si>
    <t>VG</t>
  </si>
  <si>
    <t>POOL/PW</t>
  </si>
  <si>
    <t>CHAMP U2</t>
  </si>
  <si>
    <t>U3-NT ZERO FISH</t>
  </si>
  <si>
    <t>U4-S. POOL</t>
  </si>
  <si>
    <t>U5-?</t>
  </si>
  <si>
    <t>UTM 11  0681538</t>
  </si>
  <si>
    <t>U5        4912252</t>
  </si>
  <si>
    <t>UNDER CUT/NW</t>
  </si>
  <si>
    <t xml:space="preserve">UNDER CUT </t>
  </si>
  <si>
    <t>END OF SITE 12.0 C</t>
  </si>
  <si>
    <t>START</t>
  </si>
  <si>
    <t>OPEN WATER</t>
  </si>
  <si>
    <t>POCKET WATER</t>
  </si>
  <si>
    <t>STOP 8.0 C</t>
  </si>
  <si>
    <t>JT</t>
  </si>
  <si>
    <t>DEBRIS</t>
  </si>
  <si>
    <t>60-65</t>
  </si>
  <si>
    <t>SMALL WOOD DEBRIS</t>
  </si>
  <si>
    <t>65-75</t>
  </si>
  <si>
    <t>RIFFLE</t>
  </si>
  <si>
    <t>BEDROCK POOL</t>
  </si>
  <si>
    <t>SIDE POOL</t>
  </si>
  <si>
    <t>STOP 12.0 C</t>
  </si>
  <si>
    <t>JUST AFTER JIM'S SITE</t>
  </si>
  <si>
    <t>10.0C</t>
  </si>
  <si>
    <t>VEG</t>
  </si>
  <si>
    <t xml:space="preserve"> T POST U-5 ?</t>
  </si>
  <si>
    <t>RIFFLE *</t>
  </si>
  <si>
    <t xml:space="preserve">RIFFLE AREA </t>
  </si>
  <si>
    <t>OPEN/BLOCK</t>
  </si>
  <si>
    <t>PW/VEG</t>
  </si>
  <si>
    <t>SIDE CHANNEL</t>
  </si>
  <si>
    <t>sc</t>
  </si>
  <si>
    <t xml:space="preserve"> </t>
  </si>
  <si>
    <t xml:space="preserve">Recorder:  </t>
  </si>
  <si>
    <t xml:space="preserve">Site:  </t>
  </si>
  <si>
    <t xml:space="preserve">Date:  </t>
  </si>
  <si>
    <t xml:space="preserve">H2O temp:  </t>
  </si>
  <si>
    <t xml:space="preserve">Visit:  </t>
  </si>
  <si>
    <t xml:space="preserve">Visibility:  </t>
  </si>
  <si>
    <t xml:space="preserve">Notes:  </t>
  </si>
  <si>
    <t>Time</t>
  </si>
  <si>
    <t>Comments</t>
  </si>
  <si>
    <t>2015 Snorkeling Fish Survey</t>
  </si>
  <si>
    <t>2-1</t>
  </si>
  <si>
    <t>Totals</t>
  </si>
  <si>
    <t>COULD NOT FIND DATA SHEETS (JMarkham)</t>
  </si>
  <si>
    <t>POOL BELOW WORK AREA</t>
  </si>
  <si>
    <t>PS3</t>
  </si>
  <si>
    <t>UNKNOWN LOCATION; Jim Gregory's</t>
  </si>
  <si>
    <t>3</t>
  </si>
  <si>
    <t>10 C</t>
  </si>
  <si>
    <t>original lower PS3</t>
  </si>
  <si>
    <t>U</t>
  </si>
  <si>
    <t>SITE</t>
  </si>
  <si>
    <t>DATE</t>
  </si>
  <si>
    <t>No Fish Obsvd</t>
  </si>
  <si>
    <t>N.F.O.</t>
  </si>
  <si>
    <r>
      <t>END OF SITE 13.0</t>
    </r>
    <r>
      <rPr>
        <sz val="11"/>
        <rFont val="Calibri"/>
        <family val="2"/>
      </rPr>
      <t>°</t>
    </r>
    <r>
      <rPr>
        <sz val="11"/>
        <rFont val="Calibri"/>
        <family val="2"/>
        <scheme val="minor"/>
      </rPr>
      <t xml:space="preserve"> C</t>
    </r>
  </si>
  <si>
    <t>PLUNGE POOL</t>
  </si>
  <si>
    <t>P. Pool</t>
  </si>
  <si>
    <t>PL. Pool</t>
  </si>
  <si>
    <t>SLOW/OPEN</t>
  </si>
  <si>
    <t>NB F</t>
  </si>
  <si>
    <t>SLOW / NW</t>
  </si>
  <si>
    <t>FAST / NW</t>
  </si>
  <si>
    <t>SLOW</t>
  </si>
  <si>
    <t>NW S</t>
  </si>
  <si>
    <t>NB / NW</t>
  </si>
  <si>
    <t>1710</t>
  </si>
  <si>
    <t>1716</t>
  </si>
  <si>
    <t>1718</t>
  </si>
  <si>
    <t>1722</t>
  </si>
  <si>
    <t>1724</t>
  </si>
  <si>
    <t>1726</t>
  </si>
  <si>
    <t>1729</t>
  </si>
  <si>
    <t>1731</t>
  </si>
  <si>
    <t>1745</t>
  </si>
  <si>
    <t>1746</t>
  </si>
  <si>
    <t>1748</t>
  </si>
  <si>
    <t>1755</t>
  </si>
  <si>
    <t>1756</t>
  </si>
  <si>
    <t>1758</t>
  </si>
  <si>
    <t>1759</t>
  </si>
  <si>
    <t>1802</t>
  </si>
  <si>
    <t>1803</t>
  </si>
  <si>
    <t>1804</t>
  </si>
  <si>
    <t>"WAY HIDDEN"</t>
  </si>
  <si>
    <t>N.F.O. (SIDE CHNL)</t>
  </si>
  <si>
    <t>SPAWNING COLOR</t>
  </si>
  <si>
    <t>RIVER RT.</t>
  </si>
  <si>
    <t>UNDERCUT</t>
  </si>
  <si>
    <t>OFF C.</t>
  </si>
  <si>
    <t>EDGE/PW</t>
  </si>
  <si>
    <t xml:space="preserve">EDGE </t>
  </si>
  <si>
    <t>NB/FAST</t>
  </si>
  <si>
    <t>SLOW/EDGE</t>
  </si>
  <si>
    <t>OPEN/FAST</t>
  </si>
  <si>
    <t xml:space="preserve">OPEN </t>
  </si>
  <si>
    <t>13.5 C</t>
  </si>
  <si>
    <t>NB/EDGE</t>
  </si>
  <si>
    <t>SLOW/OPEN/EDGE</t>
  </si>
  <si>
    <t xml:space="preserve">SLOW/OPEN </t>
  </si>
  <si>
    <t>PW/FAST</t>
  </si>
  <si>
    <t>LANE CHANGE: JM,JD,GG</t>
  </si>
  <si>
    <t>FAST/PW</t>
  </si>
  <si>
    <t>JM,JD,GG</t>
  </si>
  <si>
    <t>EDGE/NW</t>
  </si>
  <si>
    <t>HOLDING UNDER PW</t>
  </si>
  <si>
    <t>RIVER RT ONLY</t>
  </si>
  <si>
    <t>MORT ON PB</t>
  </si>
  <si>
    <t>END OF SITE 15.5 C</t>
  </si>
  <si>
    <t>3 Good</t>
  </si>
  <si>
    <t>12.0 c</t>
  </si>
  <si>
    <t>E</t>
  </si>
  <si>
    <t>SU</t>
  </si>
  <si>
    <t>N GRASS</t>
  </si>
  <si>
    <t>NT E</t>
  </si>
  <si>
    <t xml:space="preserve">NT </t>
  </si>
  <si>
    <t xml:space="preserve">NT F </t>
  </si>
  <si>
    <t>RIFF E/F</t>
  </si>
  <si>
    <t>RIFF E</t>
  </si>
  <si>
    <t xml:space="preserve">RIFF F </t>
  </si>
  <si>
    <t xml:space="preserve">RIFF </t>
  </si>
  <si>
    <t>OC E/S</t>
  </si>
  <si>
    <t>OC E</t>
  </si>
  <si>
    <t>OC S</t>
  </si>
  <si>
    <t xml:space="preserve">SP </t>
  </si>
  <si>
    <t>SP S</t>
  </si>
  <si>
    <t>RIFF S</t>
  </si>
  <si>
    <t>RIFF E/S</t>
  </si>
  <si>
    <t xml:space="preserve">SP F </t>
  </si>
  <si>
    <t xml:space="preserve">RAPID F </t>
  </si>
  <si>
    <t>RAPID S</t>
  </si>
  <si>
    <t>RAPID E</t>
  </si>
  <si>
    <t xml:space="preserve">PP </t>
  </si>
  <si>
    <t>PP S</t>
  </si>
  <si>
    <t>SP F</t>
  </si>
  <si>
    <t>NT S</t>
  </si>
  <si>
    <t>RIFF F</t>
  </si>
  <si>
    <t>This site might be one of the winter study sites and not for CHaMP(?)</t>
  </si>
  <si>
    <t>174 Upper Jordan Creek</t>
  </si>
  <si>
    <t>175  ~0.25mile below Sixmile Creek</t>
  </si>
  <si>
    <t>213 YFSR below West Fork Bridge</t>
  </si>
  <si>
    <t>323 YFSR above Jordan Creek</t>
  </si>
  <si>
    <t>362 Lightening Creek</t>
  </si>
  <si>
    <t>427 YFSR below Custer Bridge</t>
  </si>
  <si>
    <t>559 YFSR above Fivemile Creek</t>
  </si>
  <si>
    <t>608 Lower Tenmile Creek</t>
  </si>
  <si>
    <t>643 West Fork</t>
  </si>
  <si>
    <t>725 YFSR across from PS3</t>
  </si>
  <si>
    <t>777 YFSR lower Preachers Cove area</t>
  </si>
  <si>
    <t>835 mid Preachers Cove area</t>
  </si>
  <si>
    <t>840 YFSR headwaters</t>
  </si>
  <si>
    <t>950 Cabin Creek</t>
  </si>
  <si>
    <t>1129-A lower PS3 (original reach)</t>
  </si>
  <si>
    <t>1078 YFSR ~1mile above Eightmile Creek</t>
  </si>
  <si>
    <t>1129 lower PS3 (original reach)</t>
  </si>
  <si>
    <t>1129 (middle of PS3)(new subsample reach)</t>
  </si>
  <si>
    <t>901 upper PS2 (new subsample reach)</t>
  </si>
  <si>
    <t>133 Lower PS2 (new subsample reach)</t>
  </si>
  <si>
    <t>1138 Eightmile Creek</t>
  </si>
  <si>
    <t>1328 YFSR below Custer Bridge</t>
  </si>
  <si>
    <t>1408 lower Jordan Creek</t>
  </si>
  <si>
    <t>1503 YFSR across from PS2</t>
  </si>
  <si>
    <t>1840 Sixmile Creek</t>
  </si>
  <si>
    <t>2044 Fivemile Creek</t>
  </si>
  <si>
    <t>2166 upper Preachers Cover area</t>
  </si>
  <si>
    <t>Units based on 2014 CHaMP resurvey</t>
  </si>
  <si>
    <t>3/9/2016 Jim Gregory said this might be PS3, but does not know.</t>
  </si>
  <si>
    <t>incomplete survey, possibly winter study snorkle; not included in data sent to CHaMP</t>
  </si>
  <si>
    <t>incomplete survey, terminated because of rain/turbidity; not included in data sent to CHaMP</t>
  </si>
  <si>
    <t>1129 (subsample)</t>
  </si>
  <si>
    <t>901 (subsample)</t>
  </si>
  <si>
    <t>133 (subsample)</t>
  </si>
  <si>
    <t>901 (full reach)</t>
  </si>
  <si>
    <t>133 (full reach)</t>
  </si>
  <si>
    <t>1129 (full reach)</t>
  </si>
  <si>
    <t>133 Lower PS2 (full reach)</t>
  </si>
  <si>
    <t>901 upper PS2 (full reach)</t>
  </si>
  <si>
    <t>OK if missing Unit numbers because this data was not sent to CHaMP.</t>
  </si>
  <si>
    <t>Units 1-9 data sent to CHaMP (did not include Unit 10 because it is not in the new subsample reach).</t>
  </si>
  <si>
    <t>END OF SUBSAMPLE REACH</t>
  </si>
  <si>
    <t>1709 YFSR Preachers Cove area above West Fork confluence</t>
  </si>
  <si>
    <t>11 CHaMP Habitat Units in 2015</t>
  </si>
  <si>
    <t>15 units snorkeled, 16 units habitat surveyed but only 15 units mapped; JG and JM agree this is a CHaMP discrepancy not SBT.</t>
  </si>
  <si>
    <t>Unit 17 was not mapped with correct numbers for snorkelers; was probably snorkeled (adjacent to unit 8 backwater pool) but did not know was 17; JG and JM estimate that habitat 17 which is adj to 8 which had 0 fish, also had 0 fish</t>
  </si>
  <si>
    <t>Site</t>
  </si>
  <si>
    <t>Site #</t>
  </si>
  <si>
    <t>Stream and Location</t>
  </si>
  <si>
    <t>Category</t>
  </si>
  <si>
    <t>Panel</t>
  </si>
  <si>
    <t>N</t>
  </si>
  <si>
    <t>Latitude</t>
  </si>
  <si>
    <t>Longitude</t>
  </si>
  <si>
    <t>Transport</t>
  </si>
  <si>
    <t>YFI00001-000133</t>
  </si>
  <si>
    <t>Pond Series 2 full  lower reach</t>
  </si>
  <si>
    <t>Adaptive Management-Treatment</t>
  </si>
  <si>
    <t>Annual</t>
  </si>
  <si>
    <t>133 subsample</t>
  </si>
  <si>
    <t>Pond Series 2 lower reach subsample</t>
  </si>
  <si>
    <t>YFI00001-000174</t>
  </si>
  <si>
    <t>Jordan Creek below Montana Gulch</t>
  </si>
  <si>
    <t>Source</t>
  </si>
  <si>
    <t>Rotating Panel 3</t>
  </si>
  <si>
    <t>YFI00001-000175</t>
  </si>
  <si>
    <t>Yankee Fork below Greylock Creek</t>
  </si>
  <si>
    <t>Depositional</t>
  </si>
  <si>
    <t>YFI00001-000213</t>
  </si>
  <si>
    <t>Yankee Fork below West Fork</t>
  </si>
  <si>
    <t>Mainstem Control</t>
  </si>
  <si>
    <t>YFI00001-000323</t>
  </si>
  <si>
    <t>Yankee Fork below Adair Creek</t>
  </si>
  <si>
    <t>Rotating Panel 2 → Annual</t>
  </si>
  <si>
    <t>YFI00001-000362</t>
  </si>
  <si>
    <t>Lightning Creek above CHaMP site 106</t>
  </si>
  <si>
    <t>YFI00001-000427</t>
  </si>
  <si>
    <t>Yankee Fork below 4th of July Creek</t>
  </si>
  <si>
    <t>Rotating Panel 1 → Annual</t>
  </si>
  <si>
    <t>YFI00001-000559</t>
  </si>
  <si>
    <t>Yankee Fork above Fivemile Creek</t>
  </si>
  <si>
    <t>Floodplain Enhancement-Treatment</t>
  </si>
  <si>
    <t>YFI00001-000608</t>
  </si>
  <si>
    <t>Tenmile Creek near mouth</t>
  </si>
  <si>
    <t>YFI00001-000643</t>
  </si>
  <si>
    <t>West Fork above Sawmill Creek</t>
  </si>
  <si>
    <t>YFI00001-000725</t>
  </si>
  <si>
    <t>Yankee Fork adjacent to Pond Series 3</t>
  </si>
  <si>
    <t>YFI00001-000777</t>
  </si>
  <si>
    <t>Yankee Fork lower Preachers Cove reach</t>
  </si>
  <si>
    <t>YFI00001-000835</t>
  </si>
  <si>
    <t>Yankee Fork mid Preachers Cove reach</t>
  </si>
  <si>
    <t>YFI00001-000840</t>
  </si>
  <si>
    <t>Yankee Fork headwaters</t>
  </si>
  <si>
    <t> ─</t>
  </si>
  <si>
    <t>YFI00001-000901</t>
  </si>
  <si>
    <t>Pond Series 2 full upper reach</t>
  </si>
  <si>
    <t>Step Panel 2013,2014,2015,2018,2021</t>
  </si>
  <si>
    <t>901 subsample</t>
  </si>
  <si>
    <t xml:space="preserve">Pond Series 2 upper reach subsample </t>
  </si>
  <si>
    <t>YFI00001-000950</t>
  </si>
  <si>
    <t>Cabin Creek headwaters</t>
  </si>
  <si>
    <t>Reconnection-Control</t>
  </si>
  <si>
    <t>YFI00001-001078</t>
  </si>
  <si>
    <t>Yankee Fork above Eightmile Creek</t>
  </si>
  <si>
    <t>YFI00001-001129</t>
  </si>
  <si>
    <t>Pond Series 3 full lower reach</t>
  </si>
  <si>
    <t>1129 subsample</t>
  </si>
  <si>
    <t xml:space="preserve">Pond Series 3 lower reach subsample </t>
  </si>
  <si>
    <t>YFI00001-001138</t>
  </si>
  <si>
    <t>Eightmile Creek at mouth</t>
  </si>
  <si>
    <t>Step Panel 2013,2014,2017,2020</t>
  </si>
  <si>
    <t>YFI00001-001328</t>
  </si>
  <si>
    <t>Yankee Fork above Swift Gulch</t>
  </si>
  <si>
    <t>YFI00001-001408</t>
  </si>
  <si>
    <t>Jordan Creek above Red Rock Creek</t>
  </si>
  <si>
    <t>YFI00001-001503</t>
  </si>
  <si>
    <t>Yankee Fork above Jerrys Creek</t>
  </si>
  <si>
    <t>YFI00001-001709</t>
  </si>
  <si>
    <t>Yankee Fork above West Fork</t>
  </si>
  <si>
    <t>YFI00001-001840</t>
  </si>
  <si>
    <t>Sixmile Creek ~2 miles above mouth</t>
  </si>
  <si>
    <t>YFI00001-002044</t>
  </si>
  <si>
    <t>Fivemile Creek ~2 miles above mouth</t>
  </si>
  <si>
    <t>YFI00001-002159</t>
  </si>
  <si>
    <t>Pond Series 3 upper reach</t>
  </si>
  <si>
    <t>YFI00001-002166</t>
  </si>
  <si>
    <t>Yankee Fork upper Preachers Cove reach</t>
  </si>
  <si>
    <t>Step Panel 2013,2014,2015,2016,2019</t>
  </si>
  <si>
    <t>UTM 11T WGS84/NAD83</t>
  </si>
  <si>
    <t>2015 Yankee Fork Restoration Project CHaMP Site Snorkel Survey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</si>
</sst>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1" fillId="0" borderId="1" xfId="61" applyFont="1" applyFill="1" applyBorder="1" applyAlignment="1">
      <alignment wrapText="1"/>
    </xf>
    <xf numFmtId="0" fontId="1" fillId="0" borderId="1" xfId="62" applyFont="1" applyFill="1" applyBorder="1" applyAlignment="1">
      <alignment horizontal="center"/>
    </xf>
    <xf numFmtId="0" fontId="1" fillId="0" borderId="1" xfId="62" applyFont="1" applyFill="1" applyBorder="1" applyAlignment="1">
      <alignment horizontal="left" wrapText="1"/>
    </xf>
    <xf numFmtId="1" fontId="1" fillId="0" borderId="1" xfId="62" applyNumberFormat="1" applyFont="1" applyFill="1" applyBorder="1" applyAlignment="1">
      <alignment horizontal="center" wrapText="1"/>
    </xf>
    <xf numFmtId="165" fontId="1" fillId="0" borderId="1" xfId="62" applyNumberFormat="1" applyFont="1" applyFill="1" applyBorder="1" applyAlignment="1">
      <alignment horizontal="center" wrapText="1"/>
    </xf>
    <xf numFmtId="0" fontId="1" fillId="0" borderId="0" xfId="62" applyFont="1" applyFill="1" applyAlignment="1">
      <alignment horizontal="center"/>
    </xf>
    <xf numFmtId="0" fontId="12" fillId="0" borderId="1" xfId="61" applyFont="1" applyFill="1" applyBorder="1" applyAlignment="1">
      <alignment wrapText="1"/>
    </xf>
    <xf numFmtId="0" fontId="1" fillId="0" borderId="2" xfId="62" applyFont="1" applyFill="1" applyBorder="1" applyAlignment="1">
      <alignment horizontal="center"/>
    </xf>
    <xf numFmtId="0" fontId="9" fillId="0" borderId="2" xfId="62" applyFill="1" applyBorder="1" applyAlignment="1">
      <alignment horizontal="left"/>
    </xf>
    <xf numFmtId="1" fontId="9" fillId="0" borderId="2" xfId="62" applyNumberFormat="1" applyFill="1" applyBorder="1" applyAlignment="1">
      <alignment horizontal="center"/>
    </xf>
    <xf numFmtId="165" fontId="9" fillId="0" borderId="2" xfId="62" applyNumberFormat="1" applyFill="1" applyBorder="1" applyAlignment="1">
      <alignment horizontal="center"/>
    </xf>
    <xf numFmtId="0" fontId="9" fillId="0" borderId="0" xfId="62" applyFill="1" applyAlignment="1">
      <alignment horizontal="center"/>
    </xf>
    <xf numFmtId="0" fontId="1" fillId="0" borderId="3" xfId="62" applyFont="1" applyFill="1" applyBorder="1" applyAlignment="1">
      <alignment horizontal="center"/>
    </xf>
    <xf numFmtId="0" fontId="9" fillId="0" borderId="3" xfId="62" applyFill="1" applyBorder="1" applyAlignment="1">
      <alignment horizontal="left"/>
    </xf>
    <xf numFmtId="1" fontId="9" fillId="0" borderId="3" xfId="62" applyNumberFormat="1" applyFill="1" applyBorder="1" applyAlignment="1">
      <alignment horizontal="center"/>
    </xf>
    <xf numFmtId="165" fontId="9" fillId="0" borderId="3" xfId="62" applyNumberFormat="1" applyFill="1" applyBorder="1" applyAlignment="1">
      <alignment horizontal="center"/>
    </xf>
    <xf numFmtId="0" fontId="9" fillId="0" borderId="1" xfId="62" applyFill="1" applyBorder="1" applyAlignment="1">
      <alignment horizontal="left"/>
    </xf>
    <xf numFmtId="1" fontId="9" fillId="0" borderId="1" xfId="62" applyNumberFormat="1" applyFill="1" applyBorder="1" applyAlignment="1">
      <alignment horizontal="center"/>
    </xf>
    <xf numFmtId="165" fontId="9" fillId="0" borderId="1" xfId="62" applyNumberFormat="1" applyFill="1" applyBorder="1" applyAlignment="1">
      <alignment horizontal="left"/>
    </xf>
    <xf numFmtId="165" fontId="9" fillId="0" borderId="1" xfId="62" applyNumberFormat="1" applyFill="1" applyBorder="1" applyAlignment="1">
      <alignment horizontal="center"/>
    </xf>
    <xf numFmtId="0" fontId="9" fillId="0" borderId="1" xfId="62" applyFont="1" applyFill="1" applyBorder="1" applyAlignment="1">
      <alignment horizontal="left"/>
    </xf>
    <xf numFmtId="0" fontId="9" fillId="0" borderId="0" xfId="63" applyFill="1"/>
    <xf numFmtId="0" fontId="9" fillId="0" borderId="0" xfId="62" applyFill="1" applyAlignment="1">
      <alignment horizontal="left"/>
    </xf>
    <xf numFmtId="1" fontId="9" fillId="0" borderId="0" xfId="62" applyNumberFormat="1" applyFill="1" applyAlignment="1">
      <alignment horizontal="center"/>
    </xf>
    <xf numFmtId="165" fontId="9" fillId="0" borderId="0" xfId="62" applyNumberFormat="1" applyFill="1" applyAlignment="1">
      <alignment horizontal="center"/>
    </xf>
    <xf numFmtId="0" fontId="1" fillId="0" borderId="0" xfId="63" applyFont="1" applyFill="1"/>
    <xf numFmtId="1" fontId="1" fillId="0" borderId="0" xfId="62" applyNumberFormat="1" applyFont="1" applyFill="1" applyAlignment="1">
      <alignment horizontal="left"/>
    </xf>
  </cellXfs>
  <cellStyles count="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10" xfId="63" xr:uid="{48A51C00-A715-4228-B879-534A1E130C3D}"/>
    <cellStyle name="Normal 8" xfId="62" xr:uid="{04E31B8D-C8B3-4EFF-8E70-2C97371A56A4}"/>
    <cellStyle name="Normal_Sheet1" xfId="61" xr:uid="{EA0905B5-5C29-46F1-8329-3DBA69569657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4DAB-7B57-4E4F-8292-D20F72D5A7AB}">
  <dimension ref="A1:I32"/>
  <sheetViews>
    <sheetView tabSelected="1" workbookViewId="0">
      <pane xSplit="2" topLeftCell="C1" activePane="topRight" state="frozen"/>
      <selection pane="topRight" activeCell="D1" sqref="D1"/>
    </sheetView>
  </sheetViews>
  <sheetFormatPr defaultColWidth="9" defaultRowHeight="14.4" x14ac:dyDescent="0.3"/>
  <cols>
    <col min="1" max="1" width="15.88671875" style="83" bestFit="1" customWidth="1"/>
    <col min="2" max="2" width="17.5546875" style="67" customWidth="1"/>
    <col min="3" max="3" width="37.6640625" style="84" customWidth="1"/>
    <col min="4" max="4" width="29.5546875" style="84" customWidth="1"/>
    <col min="5" max="5" width="36.44140625" style="84" customWidth="1"/>
    <col min="6" max="6" width="8.5546875" style="85" customWidth="1"/>
    <col min="7" max="7" width="10.44140625" style="85" customWidth="1"/>
    <col min="8" max="8" width="8.5546875" style="86" customWidth="1"/>
    <col min="9" max="9" width="10.44140625" style="86" customWidth="1"/>
    <col min="10" max="16384" width="9" style="73"/>
  </cols>
  <sheetData>
    <row r="1" spans="1:9" x14ac:dyDescent="0.3">
      <c r="A1" s="87" t="s">
        <v>582</v>
      </c>
      <c r="F1" s="88" t="s">
        <v>581</v>
      </c>
    </row>
    <row r="2" spans="1:9" s="67" customFormat="1" x14ac:dyDescent="0.3">
      <c r="A2" s="62" t="s">
        <v>498</v>
      </c>
      <c r="B2" s="63" t="s">
        <v>499</v>
      </c>
      <c r="C2" s="64" t="s">
        <v>500</v>
      </c>
      <c r="D2" s="64" t="s">
        <v>501</v>
      </c>
      <c r="E2" s="64" t="s">
        <v>502</v>
      </c>
      <c r="F2" s="65" t="s">
        <v>425</v>
      </c>
      <c r="G2" s="65" t="s">
        <v>503</v>
      </c>
      <c r="H2" s="66" t="s">
        <v>504</v>
      </c>
      <c r="I2" s="66" t="s">
        <v>505</v>
      </c>
    </row>
    <row r="3" spans="1:9" x14ac:dyDescent="0.3">
      <c r="A3" s="68" t="s">
        <v>507</v>
      </c>
      <c r="B3" s="69">
        <v>133</v>
      </c>
      <c r="C3" s="70" t="s">
        <v>508</v>
      </c>
      <c r="D3" s="70" t="s">
        <v>509</v>
      </c>
      <c r="E3" s="70" t="s">
        <v>510</v>
      </c>
      <c r="F3" s="71">
        <v>681532</v>
      </c>
      <c r="G3" s="71">
        <v>4911361</v>
      </c>
      <c r="H3" s="72">
        <v>44.332820749344499</v>
      </c>
      <c r="I3" s="72">
        <v>-114.723025697374</v>
      </c>
    </row>
    <row r="4" spans="1:9" x14ac:dyDescent="0.3">
      <c r="A4" s="68" t="s">
        <v>507</v>
      </c>
      <c r="B4" s="74" t="s">
        <v>511</v>
      </c>
      <c r="C4" s="75" t="s">
        <v>512</v>
      </c>
      <c r="D4" s="75" t="s">
        <v>509</v>
      </c>
      <c r="E4" s="75" t="s">
        <v>510</v>
      </c>
      <c r="F4" s="76">
        <v>681526</v>
      </c>
      <c r="G4" s="76">
        <v>4911572</v>
      </c>
      <c r="H4" s="77">
        <v>44.334720375769002</v>
      </c>
      <c r="I4" s="77">
        <v>-114.72302741383101</v>
      </c>
    </row>
    <row r="5" spans="1:9" x14ac:dyDescent="0.3">
      <c r="A5" s="68" t="s">
        <v>513</v>
      </c>
      <c r="B5" s="69">
        <v>174</v>
      </c>
      <c r="C5" s="70" t="s">
        <v>514</v>
      </c>
      <c r="D5" s="70" t="s">
        <v>515</v>
      </c>
      <c r="E5" s="70" t="s">
        <v>516</v>
      </c>
      <c r="F5" s="71">
        <v>680914</v>
      </c>
      <c r="G5" s="71">
        <v>4922019</v>
      </c>
      <c r="H5" s="72">
        <v>44.428852446381597</v>
      </c>
      <c r="I5" s="72">
        <v>-114.727062963073</v>
      </c>
    </row>
    <row r="6" spans="1:9" x14ac:dyDescent="0.3">
      <c r="A6" s="68" t="s">
        <v>517</v>
      </c>
      <c r="B6" s="63">
        <v>175</v>
      </c>
      <c r="C6" s="78" t="s">
        <v>518</v>
      </c>
      <c r="D6" s="78" t="s">
        <v>519</v>
      </c>
      <c r="E6" s="78" t="s">
        <v>510</v>
      </c>
      <c r="F6" s="79">
        <v>687929</v>
      </c>
      <c r="G6" s="79">
        <v>4920242</v>
      </c>
      <c r="H6" s="80">
        <v>44.411080711479002</v>
      </c>
      <c r="I6" s="81">
        <v>-114.639645623498</v>
      </c>
    </row>
    <row r="7" spans="1:9" x14ac:dyDescent="0.3">
      <c r="A7" s="68" t="s">
        <v>520</v>
      </c>
      <c r="B7" s="69">
        <v>213</v>
      </c>
      <c r="C7" s="70" t="s">
        <v>521</v>
      </c>
      <c r="D7" s="70" t="s">
        <v>522</v>
      </c>
      <c r="E7" s="70" t="s">
        <v>510</v>
      </c>
      <c r="F7" s="71">
        <v>681396</v>
      </c>
      <c r="G7" s="71">
        <v>4913037</v>
      </c>
      <c r="H7" s="72">
        <v>44.347931791553997</v>
      </c>
      <c r="I7" s="72">
        <v>-114.724146754188</v>
      </c>
    </row>
    <row r="8" spans="1:9" x14ac:dyDescent="0.3">
      <c r="A8" s="68" t="s">
        <v>523</v>
      </c>
      <c r="B8" s="69">
        <v>323</v>
      </c>
      <c r="C8" s="70" t="s">
        <v>524</v>
      </c>
      <c r="D8" s="70" t="s">
        <v>519</v>
      </c>
      <c r="E8" s="70" t="s">
        <v>525</v>
      </c>
      <c r="F8" s="71">
        <v>682791</v>
      </c>
      <c r="G8" s="71">
        <v>4917064</v>
      </c>
      <c r="H8" s="72">
        <v>44.383807529555703</v>
      </c>
      <c r="I8" s="72">
        <v>-114.70524395057799</v>
      </c>
    </row>
    <row r="9" spans="1:9" x14ac:dyDescent="0.3">
      <c r="A9" s="68" t="s">
        <v>526</v>
      </c>
      <c r="B9" s="63">
        <v>362</v>
      </c>
      <c r="C9" s="82" t="s">
        <v>527</v>
      </c>
      <c r="D9" s="78" t="s">
        <v>506</v>
      </c>
      <c r="E9" s="78" t="s">
        <v>516</v>
      </c>
      <c r="F9" s="79">
        <v>676230</v>
      </c>
      <c r="G9" s="79">
        <v>4918452</v>
      </c>
      <c r="H9" s="81">
        <v>44.397918881177901</v>
      </c>
      <c r="I9" s="81">
        <v>-114.78707779159301</v>
      </c>
    </row>
    <row r="10" spans="1:9" x14ac:dyDescent="0.3">
      <c r="A10" s="68" t="s">
        <v>528</v>
      </c>
      <c r="B10" s="69">
        <v>427</v>
      </c>
      <c r="C10" s="70" t="s">
        <v>529</v>
      </c>
      <c r="D10" s="70" t="s">
        <v>519</v>
      </c>
      <c r="E10" s="70" t="s">
        <v>530</v>
      </c>
      <c r="F10" s="71">
        <v>685050</v>
      </c>
      <c r="G10" s="71">
        <v>4918408</v>
      </c>
      <c r="H10" s="72">
        <v>44.395324354809901</v>
      </c>
      <c r="I10" s="72">
        <v>-114.676428999344</v>
      </c>
    </row>
    <row r="11" spans="1:9" x14ac:dyDescent="0.3">
      <c r="A11" s="68" t="s">
        <v>531</v>
      </c>
      <c r="B11" s="69">
        <v>559</v>
      </c>
      <c r="C11" s="70" t="s">
        <v>532</v>
      </c>
      <c r="D11" s="70" t="s">
        <v>519</v>
      </c>
      <c r="E11" s="70" t="s">
        <v>530</v>
      </c>
      <c r="F11" s="71">
        <v>687012</v>
      </c>
      <c r="G11" s="71">
        <v>4919965</v>
      </c>
      <c r="H11" s="72">
        <v>44.408826372943501</v>
      </c>
      <c r="I11" s="72">
        <v>-114.651253108413</v>
      </c>
    </row>
    <row r="12" spans="1:9" x14ac:dyDescent="0.3">
      <c r="A12" s="68" t="s">
        <v>534</v>
      </c>
      <c r="B12" s="69">
        <v>608</v>
      </c>
      <c r="C12" s="70" t="s">
        <v>535</v>
      </c>
      <c r="D12" s="70" t="s">
        <v>515</v>
      </c>
      <c r="E12" s="70" t="s">
        <v>516</v>
      </c>
      <c r="F12" s="71">
        <v>692043</v>
      </c>
      <c r="G12" s="71">
        <v>4926736</v>
      </c>
      <c r="H12" s="72">
        <v>44.468413934026003</v>
      </c>
      <c r="I12" s="72">
        <v>-114.585613872992</v>
      </c>
    </row>
    <row r="13" spans="1:9" x14ac:dyDescent="0.3">
      <c r="A13" s="68" t="s">
        <v>536</v>
      </c>
      <c r="B13" s="63">
        <v>643</v>
      </c>
      <c r="C13" s="78" t="s">
        <v>537</v>
      </c>
      <c r="D13" s="78" t="s">
        <v>519</v>
      </c>
      <c r="E13" s="78" t="s">
        <v>516</v>
      </c>
      <c r="F13" s="79">
        <v>679905</v>
      </c>
      <c r="G13" s="79">
        <v>4914695</v>
      </c>
      <c r="H13" s="81">
        <v>44.363218156352801</v>
      </c>
      <c r="I13" s="81">
        <v>-114.742265926939</v>
      </c>
    </row>
    <row r="14" spans="1:9" x14ac:dyDescent="0.3">
      <c r="A14" s="68" t="s">
        <v>538</v>
      </c>
      <c r="B14" s="69">
        <v>725</v>
      </c>
      <c r="C14" s="70" t="s">
        <v>539</v>
      </c>
      <c r="D14" s="70" t="s">
        <v>522</v>
      </c>
      <c r="E14" s="70" t="s">
        <v>510</v>
      </c>
      <c r="F14" s="71">
        <v>681388</v>
      </c>
      <c r="G14" s="71">
        <v>4912402</v>
      </c>
      <c r="H14" s="72">
        <v>44.342221425256</v>
      </c>
      <c r="I14" s="72">
        <v>-114.724468153576</v>
      </c>
    </row>
    <row r="15" spans="1:9" x14ac:dyDescent="0.3">
      <c r="A15" s="68" t="s">
        <v>540</v>
      </c>
      <c r="B15" s="69">
        <v>777</v>
      </c>
      <c r="C15" s="70" t="s">
        <v>541</v>
      </c>
      <c r="D15" s="70" t="s">
        <v>522</v>
      </c>
      <c r="E15" s="70" t="s">
        <v>510</v>
      </c>
      <c r="F15" s="71">
        <v>681035</v>
      </c>
      <c r="G15" s="71">
        <v>4914153</v>
      </c>
      <c r="H15" s="72">
        <v>44.358061303136999</v>
      </c>
      <c r="I15" s="72">
        <v>-114.728284441922</v>
      </c>
    </row>
    <row r="16" spans="1:9" x14ac:dyDescent="0.3">
      <c r="A16" s="68" t="s">
        <v>542</v>
      </c>
      <c r="B16" s="69">
        <v>835</v>
      </c>
      <c r="C16" s="70" t="s">
        <v>543</v>
      </c>
      <c r="D16" s="70" t="s">
        <v>533</v>
      </c>
      <c r="E16" s="70" t="s">
        <v>510</v>
      </c>
      <c r="F16" s="71">
        <v>680957</v>
      </c>
      <c r="G16" s="71">
        <v>4914609</v>
      </c>
      <c r="H16" s="72">
        <v>44.3621828708268</v>
      </c>
      <c r="I16" s="72">
        <v>-114.72910393386999</v>
      </c>
    </row>
    <row r="17" spans="1:9" x14ac:dyDescent="0.3">
      <c r="A17" s="68" t="s">
        <v>544</v>
      </c>
      <c r="B17" s="63">
        <v>840</v>
      </c>
      <c r="C17" s="78" t="s">
        <v>545</v>
      </c>
      <c r="D17" s="78" t="s">
        <v>546</v>
      </c>
      <c r="E17" s="78" t="s">
        <v>546</v>
      </c>
      <c r="F17" s="79">
        <v>694260</v>
      </c>
      <c r="G17" s="79">
        <v>4932483</v>
      </c>
      <c r="H17" s="81">
        <v>44.519513104285998</v>
      </c>
      <c r="I17" s="81">
        <v>-114.555606925936</v>
      </c>
    </row>
    <row r="18" spans="1:9" x14ac:dyDescent="0.3">
      <c r="A18" s="68" t="s">
        <v>547</v>
      </c>
      <c r="B18" s="69">
        <v>901</v>
      </c>
      <c r="C18" s="70" t="s">
        <v>548</v>
      </c>
      <c r="D18" s="70" t="s">
        <v>509</v>
      </c>
      <c r="E18" s="70" t="s">
        <v>549</v>
      </c>
      <c r="F18" s="71">
        <v>681542</v>
      </c>
      <c r="G18" s="71">
        <v>4911666</v>
      </c>
      <c r="H18" s="72">
        <v>44.335561986624597</v>
      </c>
      <c r="I18" s="72">
        <v>-114.722794133417</v>
      </c>
    </row>
    <row r="19" spans="1:9" x14ac:dyDescent="0.3">
      <c r="A19" s="68" t="s">
        <v>547</v>
      </c>
      <c r="B19" s="74" t="s">
        <v>550</v>
      </c>
      <c r="C19" s="75" t="s">
        <v>551</v>
      </c>
      <c r="D19" s="75" t="s">
        <v>509</v>
      </c>
      <c r="E19" s="75" t="s">
        <v>549</v>
      </c>
      <c r="F19" s="76">
        <v>681542</v>
      </c>
      <c r="G19" s="76">
        <v>4911666</v>
      </c>
      <c r="H19" s="77">
        <v>44.335561986624597</v>
      </c>
      <c r="I19" s="77">
        <v>-114.722794133417</v>
      </c>
    </row>
    <row r="20" spans="1:9" x14ac:dyDescent="0.3">
      <c r="A20" s="68" t="s">
        <v>552</v>
      </c>
      <c r="B20" s="63">
        <v>950</v>
      </c>
      <c r="C20" s="78" t="s">
        <v>553</v>
      </c>
      <c r="D20" s="78" t="s">
        <v>506</v>
      </c>
      <c r="E20" s="78" t="s">
        <v>516</v>
      </c>
      <c r="F20" s="79">
        <v>670968</v>
      </c>
      <c r="G20" s="79">
        <v>4921011</v>
      </c>
      <c r="H20" s="81">
        <v>44.422201722024397</v>
      </c>
      <c r="I20" s="81">
        <v>-114.85226321838999</v>
      </c>
    </row>
    <row r="21" spans="1:9" x14ac:dyDescent="0.3">
      <c r="A21" s="68" t="s">
        <v>555</v>
      </c>
      <c r="B21" s="63">
        <v>1078</v>
      </c>
      <c r="C21" s="78" t="s">
        <v>556</v>
      </c>
      <c r="D21" s="78" t="s">
        <v>519</v>
      </c>
      <c r="E21" s="78" t="s">
        <v>516</v>
      </c>
      <c r="F21" s="79">
        <v>689767</v>
      </c>
      <c r="G21" s="79">
        <v>4922107</v>
      </c>
      <c r="H21" s="81">
        <v>44.427377232627101</v>
      </c>
      <c r="I21" s="81">
        <v>-114.615898452409</v>
      </c>
    </row>
    <row r="22" spans="1:9" x14ac:dyDescent="0.3">
      <c r="A22" s="68" t="s">
        <v>557</v>
      </c>
      <c r="B22" s="69">
        <v>1129</v>
      </c>
      <c r="C22" s="70" t="s">
        <v>558</v>
      </c>
      <c r="D22" s="70" t="s">
        <v>509</v>
      </c>
      <c r="E22" s="70" t="s">
        <v>510</v>
      </c>
      <c r="F22" s="71">
        <v>681637</v>
      </c>
      <c r="G22" s="71">
        <v>4912009</v>
      </c>
      <c r="H22" s="72">
        <v>44.3386238055786</v>
      </c>
      <c r="I22" s="72">
        <v>-114.72148387182401</v>
      </c>
    </row>
    <row r="23" spans="1:9" x14ac:dyDescent="0.3">
      <c r="A23" s="68" t="s">
        <v>557</v>
      </c>
      <c r="B23" s="74" t="s">
        <v>559</v>
      </c>
      <c r="C23" s="75" t="s">
        <v>560</v>
      </c>
      <c r="D23" s="75" t="s">
        <v>509</v>
      </c>
      <c r="E23" s="75" t="s">
        <v>510</v>
      </c>
      <c r="F23" s="76">
        <v>681610</v>
      </c>
      <c r="G23" s="76">
        <v>4912098</v>
      </c>
      <c r="H23" s="77">
        <v>44.3394311895429</v>
      </c>
      <c r="I23" s="77">
        <v>-114.721791284937</v>
      </c>
    </row>
    <row r="24" spans="1:9" x14ac:dyDescent="0.3">
      <c r="A24" s="68" t="s">
        <v>561</v>
      </c>
      <c r="B24" s="69">
        <v>1138</v>
      </c>
      <c r="C24" s="70" t="s">
        <v>562</v>
      </c>
      <c r="D24" s="70" t="s">
        <v>506</v>
      </c>
      <c r="E24" s="70" t="s">
        <v>516</v>
      </c>
      <c r="F24" s="71">
        <v>689345</v>
      </c>
      <c r="G24" s="71">
        <v>4922291</v>
      </c>
      <c r="H24" s="72">
        <v>44.429142830220798</v>
      </c>
      <c r="I24" s="72">
        <v>-114.62112845260199</v>
      </c>
    </row>
    <row r="25" spans="1:9" x14ac:dyDescent="0.3">
      <c r="A25" s="68" t="s">
        <v>564</v>
      </c>
      <c r="B25" s="69">
        <v>1328</v>
      </c>
      <c r="C25" s="70" t="s">
        <v>565</v>
      </c>
      <c r="D25" s="70" t="s">
        <v>519</v>
      </c>
      <c r="E25" s="70" t="s">
        <v>510</v>
      </c>
      <c r="F25" s="71">
        <v>684739</v>
      </c>
      <c r="G25" s="71">
        <v>4918231</v>
      </c>
      <c r="H25" s="72">
        <v>44.393811501897801</v>
      </c>
      <c r="I25" s="72">
        <v>-114.680393801989</v>
      </c>
    </row>
    <row r="26" spans="1:9" x14ac:dyDescent="0.3">
      <c r="A26" s="68" t="s">
        <v>566</v>
      </c>
      <c r="B26" s="69">
        <v>1408</v>
      </c>
      <c r="C26" s="70" t="s">
        <v>567</v>
      </c>
      <c r="D26" s="70" t="s">
        <v>515</v>
      </c>
      <c r="E26" s="70" t="s">
        <v>516</v>
      </c>
      <c r="F26" s="71">
        <v>680854</v>
      </c>
      <c r="G26" s="71">
        <v>4918210</v>
      </c>
      <c r="H26" s="72">
        <v>44.394602546570198</v>
      </c>
      <c r="I26" s="72">
        <v>-114.72914316632701</v>
      </c>
    </row>
    <row r="27" spans="1:9" x14ac:dyDescent="0.3">
      <c r="A27" s="68" t="s">
        <v>568</v>
      </c>
      <c r="B27" s="69">
        <v>1503</v>
      </c>
      <c r="C27" s="70" t="s">
        <v>569</v>
      </c>
      <c r="D27" s="70" t="s">
        <v>522</v>
      </c>
      <c r="E27" s="70" t="s">
        <v>510</v>
      </c>
      <c r="F27" s="71">
        <v>681677</v>
      </c>
      <c r="G27" s="71">
        <v>4911654</v>
      </c>
      <c r="H27" s="72">
        <v>44.335420273799699</v>
      </c>
      <c r="I27" s="72">
        <v>-114.721106248903</v>
      </c>
    </row>
    <row r="28" spans="1:9" x14ac:dyDescent="0.3">
      <c r="A28" s="68" t="s">
        <v>570</v>
      </c>
      <c r="B28" s="69">
        <v>1709</v>
      </c>
      <c r="C28" s="70" t="s">
        <v>571</v>
      </c>
      <c r="D28" s="70" t="s">
        <v>554</v>
      </c>
      <c r="E28" s="70" t="s">
        <v>510</v>
      </c>
      <c r="F28" s="71">
        <v>681075</v>
      </c>
      <c r="G28" s="71">
        <v>4913448</v>
      </c>
      <c r="H28" s="72">
        <v>44.3517092423252</v>
      </c>
      <c r="I28" s="72">
        <v>-114.728028077293</v>
      </c>
    </row>
    <row r="29" spans="1:9" x14ac:dyDescent="0.3">
      <c r="A29" s="68" t="s">
        <v>572</v>
      </c>
      <c r="B29" s="63">
        <v>1840</v>
      </c>
      <c r="C29" s="78" t="s">
        <v>573</v>
      </c>
      <c r="D29" s="78" t="s">
        <v>515</v>
      </c>
      <c r="E29" s="78" t="s">
        <v>516</v>
      </c>
      <c r="F29" s="79">
        <v>689363</v>
      </c>
      <c r="G29" s="79">
        <v>4919157</v>
      </c>
      <c r="H29" s="81">
        <v>44.400947531097799</v>
      </c>
      <c r="I29" s="81">
        <v>-114.62204585514399</v>
      </c>
    </row>
    <row r="30" spans="1:9" x14ac:dyDescent="0.3">
      <c r="A30" s="68" t="s">
        <v>574</v>
      </c>
      <c r="B30" s="63">
        <v>2044</v>
      </c>
      <c r="C30" s="78" t="s">
        <v>575</v>
      </c>
      <c r="D30" s="78" t="s">
        <v>515</v>
      </c>
      <c r="E30" s="78" t="s">
        <v>516</v>
      </c>
      <c r="F30" s="79">
        <v>689081</v>
      </c>
      <c r="G30" s="79">
        <v>4917687</v>
      </c>
      <c r="H30" s="81">
        <v>44.387798317051598</v>
      </c>
      <c r="I30" s="81">
        <v>-114.62611900538</v>
      </c>
    </row>
    <row r="31" spans="1:9" x14ac:dyDescent="0.3">
      <c r="A31" s="68" t="s">
        <v>576</v>
      </c>
      <c r="B31" s="69">
        <v>2159</v>
      </c>
      <c r="C31" s="70" t="s">
        <v>577</v>
      </c>
      <c r="D31" s="70" t="s">
        <v>509</v>
      </c>
      <c r="E31" s="70" t="s">
        <v>563</v>
      </c>
      <c r="F31" s="71">
        <v>681454</v>
      </c>
      <c r="G31" s="71">
        <v>4912518</v>
      </c>
      <c r="H31" s="72">
        <v>44.343248451006097</v>
      </c>
      <c r="I31" s="72">
        <v>-114.723600424563</v>
      </c>
    </row>
    <row r="32" spans="1:9" x14ac:dyDescent="0.3">
      <c r="A32" s="68" t="s">
        <v>578</v>
      </c>
      <c r="B32" s="63">
        <v>2166</v>
      </c>
      <c r="C32" s="78" t="s">
        <v>579</v>
      </c>
      <c r="D32" s="78" t="s">
        <v>533</v>
      </c>
      <c r="E32" s="78" t="s">
        <v>580</v>
      </c>
      <c r="F32" s="79">
        <v>681083</v>
      </c>
      <c r="G32" s="79">
        <v>4915010</v>
      </c>
      <c r="H32" s="81">
        <v>44.365758764340796</v>
      </c>
      <c r="I32" s="81">
        <v>-114.727384418524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8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457</v>
      </c>
      <c r="E4" s="4"/>
    </row>
    <row r="5" spans="1:17" x14ac:dyDescent="0.3">
      <c r="A5" s="8" t="s">
        <v>347</v>
      </c>
      <c r="B5" s="10">
        <v>42207</v>
      </c>
      <c r="E5" s="4"/>
    </row>
    <row r="6" spans="1:17" x14ac:dyDescent="0.3">
      <c r="A6" s="8" t="s">
        <v>348</v>
      </c>
      <c r="B6" s="9" t="s">
        <v>8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13</v>
      </c>
      <c r="C10" s="15">
        <v>60</v>
      </c>
      <c r="D10" s="15" t="s">
        <v>10</v>
      </c>
      <c r="E10" s="15" t="s">
        <v>50</v>
      </c>
      <c r="F10" s="15" t="s">
        <v>22</v>
      </c>
      <c r="G10" s="16">
        <v>0.625</v>
      </c>
      <c r="H10" s="17" t="s">
        <v>21</v>
      </c>
      <c r="I10" s="17" t="s">
        <v>151</v>
      </c>
      <c r="K10" s="25">
        <f>SUMIFS($A$10:$A$400,$B$10:$B$400,"CH",$D$10:$D$400,"U1")</f>
        <v>3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60</v>
      </c>
      <c r="Q10" s="20" t="s">
        <v>10</v>
      </c>
    </row>
    <row r="11" spans="1:17" s="18" customFormat="1" x14ac:dyDescent="0.3">
      <c r="A11" s="15">
        <v>1</v>
      </c>
      <c r="B11" s="15" t="s">
        <v>9</v>
      </c>
      <c r="C11" s="15">
        <v>20</v>
      </c>
      <c r="D11" s="15" t="s">
        <v>10</v>
      </c>
      <c r="E11" s="15" t="s">
        <v>50</v>
      </c>
      <c r="F11" s="15" t="s">
        <v>46</v>
      </c>
      <c r="G11" s="16"/>
      <c r="H11" s="17" t="s">
        <v>12</v>
      </c>
      <c r="I11" s="17"/>
      <c r="K11" s="25">
        <f>SUMIFS($A$10:$A$400,$B$10:$B$400,"CH",$D$10:$D$400,"U2")</f>
        <v>31</v>
      </c>
      <c r="L11" s="25" t="s">
        <v>13</v>
      </c>
      <c r="M11" s="25" t="s">
        <v>19</v>
      </c>
      <c r="N11" s="20">
        <v>2</v>
      </c>
      <c r="O11" s="20" t="s">
        <v>13</v>
      </c>
      <c r="P11" s="20">
        <v>50</v>
      </c>
      <c r="Q11" s="20" t="s">
        <v>10</v>
      </c>
    </row>
    <row r="12" spans="1:17" s="18" customFormat="1" x14ac:dyDescent="0.3">
      <c r="A12" s="15">
        <v>2</v>
      </c>
      <c r="B12" s="15" t="s">
        <v>13</v>
      </c>
      <c r="C12" s="15">
        <v>50</v>
      </c>
      <c r="D12" s="15" t="s">
        <v>10</v>
      </c>
      <c r="E12" s="15" t="s">
        <v>50</v>
      </c>
      <c r="F12" s="15" t="s">
        <v>46</v>
      </c>
      <c r="G12" s="16"/>
      <c r="H12" s="17" t="s">
        <v>14</v>
      </c>
      <c r="I12" s="17"/>
      <c r="K12" s="25">
        <f>SUMIFS($A$10:$A$400,$B$10:$B$400,"CH",$D$10:$D$400,"U3")</f>
        <v>14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30</v>
      </c>
      <c r="Q12" s="20" t="s">
        <v>19</v>
      </c>
    </row>
    <row r="13" spans="1:17" s="18" customFormat="1" x14ac:dyDescent="0.3">
      <c r="A13" s="15">
        <v>1</v>
      </c>
      <c r="B13" s="15" t="s">
        <v>13</v>
      </c>
      <c r="C13" s="15">
        <v>30</v>
      </c>
      <c r="D13" s="15" t="s">
        <v>19</v>
      </c>
      <c r="E13" s="15" t="s">
        <v>11</v>
      </c>
      <c r="F13" s="15" t="s">
        <v>46</v>
      </c>
      <c r="G13" s="16">
        <v>0.62777777777777777</v>
      </c>
      <c r="H13" s="17" t="s">
        <v>14</v>
      </c>
      <c r="I13" s="17"/>
      <c r="K13" s="25">
        <f>SUMIFS($A$10:$A$400,$B$10:$B$400,"CH",$D$10:$D$400,"U4")</f>
        <v>1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40</v>
      </c>
      <c r="Q13" s="20" t="s">
        <v>19</v>
      </c>
    </row>
    <row r="14" spans="1:17" s="18" customFormat="1" x14ac:dyDescent="0.3">
      <c r="A14" s="15">
        <v>2</v>
      </c>
      <c r="B14" s="15" t="s">
        <v>13</v>
      </c>
      <c r="C14" s="15">
        <v>40</v>
      </c>
      <c r="D14" s="15" t="s">
        <v>19</v>
      </c>
      <c r="E14" s="15" t="s">
        <v>11</v>
      </c>
      <c r="F14" s="15" t="s">
        <v>16</v>
      </c>
      <c r="G14" s="16"/>
      <c r="H14" s="17" t="s">
        <v>12</v>
      </c>
      <c r="I14" s="17"/>
      <c r="K14" s="25">
        <f>SUMIFS($A$10:$A$400,$B$10:$B$400,"CH",$D$10:$D$400,"U5")</f>
        <v>22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30</v>
      </c>
      <c r="Q14" s="20" t="s">
        <v>19</v>
      </c>
    </row>
    <row r="15" spans="1:17" s="18" customFormat="1" x14ac:dyDescent="0.3">
      <c r="A15" s="15">
        <v>1</v>
      </c>
      <c r="B15" s="15" t="s">
        <v>13</v>
      </c>
      <c r="C15" s="15">
        <v>30</v>
      </c>
      <c r="D15" s="15" t="s">
        <v>19</v>
      </c>
      <c r="E15" s="15" t="s">
        <v>11</v>
      </c>
      <c r="F15" s="15" t="s">
        <v>16</v>
      </c>
      <c r="G15" s="16"/>
      <c r="H15" s="17" t="s">
        <v>12</v>
      </c>
      <c r="I15" s="17"/>
      <c r="K15" s="25">
        <f>SUMIFS($A$10:$A$400,$B$10:$B$400,"CH",$D$10:$D$400,"U6")</f>
        <v>26</v>
      </c>
      <c r="L15" s="25" t="s">
        <v>13</v>
      </c>
      <c r="M15" s="25" t="s">
        <v>31</v>
      </c>
      <c r="N15" s="20">
        <v>1</v>
      </c>
      <c r="O15" s="20" t="s">
        <v>13</v>
      </c>
      <c r="P15" s="20" t="s">
        <v>149</v>
      </c>
      <c r="Q15" s="20" t="s">
        <v>28</v>
      </c>
    </row>
    <row r="16" spans="1:17" s="18" customFormat="1" x14ac:dyDescent="0.3">
      <c r="A16" s="15">
        <v>2</v>
      </c>
      <c r="B16" s="15" t="s">
        <v>9</v>
      </c>
      <c r="C16" s="15">
        <v>20</v>
      </c>
      <c r="D16" s="15" t="s">
        <v>19</v>
      </c>
      <c r="E16" s="15" t="s">
        <v>11</v>
      </c>
      <c r="F16" s="15" t="s">
        <v>16</v>
      </c>
      <c r="G16" s="16"/>
      <c r="H16" s="17" t="s">
        <v>12</v>
      </c>
      <c r="I16" s="17"/>
      <c r="K16" s="25">
        <f>SUMIFS($A$10:$A$400,$B$10:$B$400,"CH",$D$10:$D$400,"U7")</f>
        <v>10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100</v>
      </c>
      <c r="Q16" s="20" t="s">
        <v>28</v>
      </c>
    </row>
    <row r="17" spans="1:17" s="18" customFormat="1" x14ac:dyDescent="0.3">
      <c r="A17" s="15">
        <v>2</v>
      </c>
      <c r="B17" s="15" t="s">
        <v>9</v>
      </c>
      <c r="C17" s="15">
        <v>30</v>
      </c>
      <c r="D17" s="15" t="s">
        <v>19</v>
      </c>
      <c r="E17" s="15" t="s">
        <v>11</v>
      </c>
      <c r="F17" s="15" t="s">
        <v>26</v>
      </c>
      <c r="G17" s="16"/>
      <c r="H17" s="17" t="s">
        <v>21</v>
      </c>
      <c r="I17" s="17"/>
      <c r="K17" s="25">
        <f>SUMIFS($A$10:$A$400,$B$10:$B$400,"CH",$D$10:$D$400,"U8")</f>
        <v>35</v>
      </c>
      <c r="L17" s="25" t="s">
        <v>13</v>
      </c>
      <c r="M17" s="25" t="s">
        <v>52</v>
      </c>
      <c r="N17" s="20">
        <v>2</v>
      </c>
      <c r="O17" s="20" t="s">
        <v>13</v>
      </c>
      <c r="P17" s="20">
        <v>50</v>
      </c>
      <c r="Q17" s="20" t="s">
        <v>28</v>
      </c>
    </row>
    <row r="18" spans="1:17" s="18" customFormat="1" x14ac:dyDescent="0.3">
      <c r="A18" s="15">
        <v>1</v>
      </c>
      <c r="B18" s="15" t="s">
        <v>9</v>
      </c>
      <c r="C18" s="15">
        <v>10</v>
      </c>
      <c r="D18" s="15" t="s">
        <v>19</v>
      </c>
      <c r="E18" s="15" t="s">
        <v>11</v>
      </c>
      <c r="F18" s="15" t="s">
        <v>16</v>
      </c>
      <c r="G18" s="16"/>
      <c r="H18" s="17" t="s">
        <v>12</v>
      </c>
      <c r="I18" s="17"/>
      <c r="K18" s="25">
        <f>SUMIFS($A$10:$A$400,$B$10:$B$400,"CH",$D$10:$D$400,"U9")</f>
        <v>2</v>
      </c>
      <c r="L18" s="25" t="s">
        <v>13</v>
      </c>
      <c r="M18" s="25" t="s">
        <v>55</v>
      </c>
      <c r="N18" s="20">
        <v>5</v>
      </c>
      <c r="O18" s="20" t="s">
        <v>13</v>
      </c>
      <c r="P18" s="20">
        <v>40</v>
      </c>
      <c r="Q18" s="20" t="s">
        <v>28</v>
      </c>
    </row>
    <row r="19" spans="1:17" s="18" customFormat="1" x14ac:dyDescent="0.3">
      <c r="A19" s="15">
        <v>1</v>
      </c>
      <c r="B19" s="15" t="s">
        <v>24</v>
      </c>
      <c r="C19" s="15">
        <v>200</v>
      </c>
      <c r="D19" s="15" t="s">
        <v>19</v>
      </c>
      <c r="E19" s="15" t="s">
        <v>11</v>
      </c>
      <c r="F19" s="15" t="s">
        <v>17</v>
      </c>
      <c r="G19" s="16"/>
      <c r="H19" s="17" t="s">
        <v>12</v>
      </c>
      <c r="I19" s="17"/>
      <c r="K19" s="25">
        <f>SUMIFS($A$10:$A$400,$B$10:$B$400,"CH",$D$10:$D$400,"U10")</f>
        <v>2</v>
      </c>
      <c r="L19" s="25" t="s">
        <v>13</v>
      </c>
      <c r="M19" s="25" t="s">
        <v>56</v>
      </c>
      <c r="N19" s="20">
        <v>5</v>
      </c>
      <c r="O19" s="20" t="s">
        <v>13</v>
      </c>
      <c r="P19" s="20">
        <v>30</v>
      </c>
      <c r="Q19" s="20" t="s">
        <v>28</v>
      </c>
    </row>
    <row r="20" spans="1:17" s="18" customFormat="1" x14ac:dyDescent="0.3">
      <c r="A20" s="15">
        <v>1</v>
      </c>
      <c r="B20" s="15" t="s">
        <v>13</v>
      </c>
      <c r="C20" s="15" t="s">
        <v>149</v>
      </c>
      <c r="D20" s="15" t="s">
        <v>28</v>
      </c>
      <c r="E20" s="15" t="s">
        <v>50</v>
      </c>
      <c r="F20" s="15" t="s">
        <v>17</v>
      </c>
      <c r="G20" s="16"/>
      <c r="H20" s="17" t="s">
        <v>14</v>
      </c>
      <c r="I20" s="17" t="s">
        <v>152</v>
      </c>
      <c r="K20" s="25">
        <f>SUMIFS($A$10:$A$400,$B$10:$B$400,"CH",$D$10:$D$400,"U11")</f>
        <v>1</v>
      </c>
      <c r="L20" s="25" t="s">
        <v>13</v>
      </c>
      <c r="M20" s="25" t="s">
        <v>58</v>
      </c>
      <c r="N20" s="20">
        <v>2</v>
      </c>
      <c r="O20" s="20" t="s">
        <v>13</v>
      </c>
      <c r="P20" s="20">
        <v>50</v>
      </c>
      <c r="Q20" s="20" t="s">
        <v>19</v>
      </c>
    </row>
    <row r="21" spans="1:17" s="18" customFormat="1" x14ac:dyDescent="0.3">
      <c r="A21" s="15">
        <v>1</v>
      </c>
      <c r="B21" s="15" t="s">
        <v>13</v>
      </c>
      <c r="C21" s="15">
        <v>100</v>
      </c>
      <c r="D21" s="15" t="s">
        <v>28</v>
      </c>
      <c r="E21" s="15" t="s">
        <v>50</v>
      </c>
      <c r="F21" s="15" t="s">
        <v>17</v>
      </c>
      <c r="G21" s="16"/>
      <c r="H21" s="17" t="s">
        <v>21</v>
      </c>
      <c r="I21" s="17"/>
      <c r="K21" s="25">
        <f>SUMIFS($A$10:$A$400,$B$10:$B$400,"CH",$D$10:$D$400,"U12")</f>
        <v>4</v>
      </c>
      <c r="L21" s="25" t="s">
        <v>13</v>
      </c>
      <c r="M21" s="25" t="s">
        <v>63</v>
      </c>
      <c r="N21" s="20">
        <v>3</v>
      </c>
      <c r="O21" s="20" t="s">
        <v>13</v>
      </c>
      <c r="P21" s="20">
        <v>40</v>
      </c>
      <c r="Q21" s="20" t="s">
        <v>19</v>
      </c>
    </row>
    <row r="22" spans="1:17" s="18" customFormat="1" x14ac:dyDescent="0.3">
      <c r="A22" s="15">
        <v>2</v>
      </c>
      <c r="B22" s="15" t="s">
        <v>13</v>
      </c>
      <c r="C22" s="15">
        <v>50</v>
      </c>
      <c r="D22" s="15" t="s">
        <v>28</v>
      </c>
      <c r="E22" s="15" t="s">
        <v>50</v>
      </c>
      <c r="F22" s="15"/>
      <c r="G22" s="16"/>
      <c r="H22" s="17" t="s">
        <v>21</v>
      </c>
      <c r="I22" s="17"/>
      <c r="K22" s="25">
        <f>SUMIFS($A$10:$A$400,$B$10:$B$400,"CH",$D$10:$D$400,"U13")</f>
        <v>37</v>
      </c>
      <c r="L22" s="25" t="s">
        <v>13</v>
      </c>
      <c r="M22" s="25" t="s">
        <v>64</v>
      </c>
      <c r="N22" s="20">
        <v>2</v>
      </c>
      <c r="O22" s="20" t="s">
        <v>13</v>
      </c>
      <c r="P22" s="20">
        <v>30</v>
      </c>
      <c r="Q22" s="20" t="s">
        <v>19</v>
      </c>
    </row>
    <row r="23" spans="1:17" s="18" customFormat="1" x14ac:dyDescent="0.3">
      <c r="A23" s="15">
        <v>5</v>
      </c>
      <c r="B23" s="15" t="s">
        <v>13</v>
      </c>
      <c r="C23" s="15">
        <v>40</v>
      </c>
      <c r="D23" s="15" t="s">
        <v>28</v>
      </c>
      <c r="E23" s="15" t="s">
        <v>50</v>
      </c>
      <c r="F23" s="15"/>
      <c r="G23" s="16"/>
      <c r="H23" s="17" t="s">
        <v>21</v>
      </c>
      <c r="I23" s="17"/>
      <c r="K23" s="25">
        <f>SUMIFS($A$10:$A$400,$B$10:$B$400,"CH",$D$10:$D$400,"U14")</f>
        <v>14</v>
      </c>
      <c r="L23" s="25" t="s">
        <v>13</v>
      </c>
      <c r="M23" s="25" t="s">
        <v>67</v>
      </c>
      <c r="N23" s="20">
        <v>2</v>
      </c>
      <c r="O23" s="20" t="s">
        <v>13</v>
      </c>
      <c r="P23" s="20">
        <v>40</v>
      </c>
      <c r="Q23" s="20" t="s">
        <v>19</v>
      </c>
    </row>
    <row r="24" spans="1:17" s="18" customFormat="1" x14ac:dyDescent="0.3">
      <c r="A24" s="15">
        <v>5</v>
      </c>
      <c r="B24" s="15" t="s">
        <v>13</v>
      </c>
      <c r="C24" s="15">
        <v>30</v>
      </c>
      <c r="D24" s="15" t="s">
        <v>28</v>
      </c>
      <c r="E24" s="15" t="s">
        <v>50</v>
      </c>
      <c r="F24" s="15" t="s">
        <v>16</v>
      </c>
      <c r="G24" s="16"/>
      <c r="H24" s="17" t="s">
        <v>21</v>
      </c>
      <c r="I24" s="17"/>
      <c r="K24" s="25">
        <f>SUMIFS($A$10:$A$400,$B$10:$B$400,"CH",$D$10:$D$400,"U15")</f>
        <v>19</v>
      </c>
      <c r="L24" s="25" t="s">
        <v>13</v>
      </c>
      <c r="M24" s="25" t="s">
        <v>68</v>
      </c>
      <c r="N24" s="20">
        <v>2</v>
      </c>
      <c r="O24" s="20" t="s">
        <v>13</v>
      </c>
      <c r="P24" s="20">
        <v>40</v>
      </c>
      <c r="Q24" s="20" t="s">
        <v>19</v>
      </c>
    </row>
    <row r="25" spans="1:17" s="18" customFormat="1" x14ac:dyDescent="0.3">
      <c r="A25" s="15">
        <v>2</v>
      </c>
      <c r="B25" s="15" t="s">
        <v>13</v>
      </c>
      <c r="C25" s="15">
        <v>50</v>
      </c>
      <c r="D25" s="15" t="s">
        <v>19</v>
      </c>
      <c r="E25" s="15" t="s">
        <v>11</v>
      </c>
      <c r="F25" s="15" t="s">
        <v>16</v>
      </c>
      <c r="G25" s="16"/>
      <c r="H25" s="17" t="s">
        <v>12</v>
      </c>
      <c r="I25" s="17"/>
      <c r="K25" s="25">
        <f>SUMIFS($A$10:$A$400,$B$10:$B$400,"CH",$D$10:$D$400,"U16")</f>
        <v>5</v>
      </c>
      <c r="L25" s="25" t="s">
        <v>13</v>
      </c>
      <c r="M25" s="25" t="s">
        <v>69</v>
      </c>
      <c r="N25" s="20">
        <v>2</v>
      </c>
      <c r="O25" s="20" t="s">
        <v>13</v>
      </c>
      <c r="P25" s="20">
        <v>30</v>
      </c>
      <c r="Q25" s="20" t="s">
        <v>19</v>
      </c>
    </row>
    <row r="26" spans="1:17" s="18" customFormat="1" x14ac:dyDescent="0.3">
      <c r="A26" s="15">
        <v>3</v>
      </c>
      <c r="B26" s="15" t="s">
        <v>13</v>
      </c>
      <c r="C26" s="15">
        <v>40</v>
      </c>
      <c r="D26" s="15" t="s">
        <v>19</v>
      </c>
      <c r="E26" s="15" t="s">
        <v>11</v>
      </c>
      <c r="F26" s="15" t="s">
        <v>16</v>
      </c>
      <c r="G26" s="16"/>
      <c r="H26" s="17" t="s">
        <v>12</v>
      </c>
      <c r="I26" s="17"/>
      <c r="K26" s="25">
        <f>SUM(K10:K25)</f>
        <v>226</v>
      </c>
      <c r="L26" s="25"/>
      <c r="M26" s="25"/>
      <c r="N26" s="20">
        <v>10</v>
      </c>
      <c r="O26" s="20" t="s">
        <v>13</v>
      </c>
      <c r="P26" s="20">
        <v>60</v>
      </c>
      <c r="Q26" s="20" t="s">
        <v>19</v>
      </c>
    </row>
    <row r="27" spans="1:17" s="18" customFormat="1" x14ac:dyDescent="0.3">
      <c r="A27" s="15">
        <v>2</v>
      </c>
      <c r="B27" s="15" t="s">
        <v>13</v>
      </c>
      <c r="C27" s="15">
        <v>30</v>
      </c>
      <c r="D27" s="15" t="s">
        <v>19</v>
      </c>
      <c r="E27" s="15" t="s">
        <v>11</v>
      </c>
      <c r="F27" s="15" t="s">
        <v>16</v>
      </c>
      <c r="G27" s="16"/>
      <c r="H27" s="17" t="s">
        <v>12</v>
      </c>
      <c r="I27" s="17"/>
      <c r="K27" s="25"/>
      <c r="L27" s="25"/>
      <c r="M27" s="25"/>
      <c r="N27" s="20">
        <v>2</v>
      </c>
      <c r="O27" s="20" t="s">
        <v>13</v>
      </c>
      <c r="P27" s="20">
        <v>50</v>
      </c>
      <c r="Q27" s="20" t="s">
        <v>19</v>
      </c>
    </row>
    <row r="28" spans="1:17" s="18" customFormat="1" x14ac:dyDescent="0.3">
      <c r="A28" s="15">
        <v>2</v>
      </c>
      <c r="B28" s="15" t="s">
        <v>13</v>
      </c>
      <c r="C28" s="15">
        <v>40</v>
      </c>
      <c r="D28" s="15" t="s">
        <v>19</v>
      </c>
      <c r="E28" s="15" t="s">
        <v>11</v>
      </c>
      <c r="F28" s="15" t="s">
        <v>150</v>
      </c>
      <c r="G28" s="16"/>
      <c r="H28" s="17" t="s">
        <v>21</v>
      </c>
      <c r="I28" s="17"/>
      <c r="K28" s="25">
        <f>SUMIFS($A$10:$A$400,$B$10:$B$400,"RT",$D$10:$D$400,"U1")</f>
        <v>1</v>
      </c>
      <c r="L28" s="25" t="s">
        <v>9</v>
      </c>
      <c r="M28" s="25" t="s">
        <v>10</v>
      </c>
      <c r="N28" s="20">
        <v>2</v>
      </c>
      <c r="O28" s="20" t="s">
        <v>13</v>
      </c>
      <c r="P28" s="20">
        <v>80</v>
      </c>
      <c r="Q28" s="20" t="s">
        <v>19</v>
      </c>
    </row>
    <row r="29" spans="1:17" s="18" customFormat="1" x14ac:dyDescent="0.3">
      <c r="A29" s="15">
        <v>1</v>
      </c>
      <c r="B29" s="15" t="s">
        <v>34</v>
      </c>
      <c r="C29" s="15">
        <v>150</v>
      </c>
      <c r="D29" s="15" t="s">
        <v>19</v>
      </c>
      <c r="E29" s="15" t="s">
        <v>11</v>
      </c>
      <c r="F29" s="15" t="s">
        <v>46</v>
      </c>
      <c r="G29" s="16"/>
      <c r="H29" s="17" t="s">
        <v>21</v>
      </c>
      <c r="I29" s="17"/>
      <c r="K29" s="25">
        <f>SUMIFS($A$10:$A$400,$B$10:$B$400,"RT",$D$10:$D$400,"U2")</f>
        <v>5</v>
      </c>
      <c r="L29" s="25" t="s">
        <v>9</v>
      </c>
      <c r="M29" s="25" t="s">
        <v>19</v>
      </c>
      <c r="N29" s="20">
        <v>1</v>
      </c>
      <c r="O29" s="20" t="s">
        <v>13</v>
      </c>
      <c r="P29" s="20">
        <v>50</v>
      </c>
      <c r="Q29" s="20" t="s">
        <v>29</v>
      </c>
    </row>
    <row r="30" spans="1:17" s="18" customFormat="1" x14ac:dyDescent="0.3">
      <c r="A30" s="15">
        <v>2</v>
      </c>
      <c r="B30" s="15" t="s">
        <v>13</v>
      </c>
      <c r="C30" s="15">
        <v>40</v>
      </c>
      <c r="D30" s="15" t="s">
        <v>19</v>
      </c>
      <c r="E30" s="15" t="s">
        <v>11</v>
      </c>
      <c r="F30" s="15"/>
      <c r="G30" s="16"/>
      <c r="H30" s="17" t="s">
        <v>12</v>
      </c>
      <c r="I30" s="17"/>
      <c r="K30" s="25">
        <f>SUMIFS($A$10:$A$400,$B$10:$B$400,"RT",$D$10:$D$400,"U3")</f>
        <v>0</v>
      </c>
      <c r="L30" s="25" t="s">
        <v>9</v>
      </c>
      <c r="M30" s="25" t="s">
        <v>28</v>
      </c>
      <c r="N30" s="20">
        <v>2</v>
      </c>
      <c r="O30" s="20" t="s">
        <v>13</v>
      </c>
      <c r="P30" s="20">
        <v>40</v>
      </c>
      <c r="Q30" s="20" t="s">
        <v>30</v>
      </c>
    </row>
    <row r="31" spans="1:17" s="18" customFormat="1" x14ac:dyDescent="0.3">
      <c r="A31" s="15">
        <v>2</v>
      </c>
      <c r="B31" s="15" t="s">
        <v>13</v>
      </c>
      <c r="C31" s="15">
        <v>30</v>
      </c>
      <c r="D31" s="15" t="s">
        <v>19</v>
      </c>
      <c r="E31" s="15" t="s">
        <v>11</v>
      </c>
      <c r="F31" s="15" t="s">
        <v>16</v>
      </c>
      <c r="G31" s="16"/>
      <c r="H31" s="17" t="s">
        <v>14</v>
      </c>
      <c r="I31" s="17"/>
      <c r="K31" s="25">
        <f>SUMIFS($A$10:$A$400,$B$10:$B$400,"RT",$D$10:$D$400,"U4")</f>
        <v>4</v>
      </c>
      <c r="L31" s="25" t="s">
        <v>9</v>
      </c>
      <c r="M31" s="25" t="s">
        <v>29</v>
      </c>
      <c r="N31" s="20">
        <v>2</v>
      </c>
      <c r="O31" s="20" t="s">
        <v>13</v>
      </c>
      <c r="P31" s="20">
        <v>60</v>
      </c>
      <c r="Q31" s="20" t="s">
        <v>30</v>
      </c>
    </row>
    <row r="32" spans="1:17" s="18" customFormat="1" x14ac:dyDescent="0.3">
      <c r="A32" s="15">
        <v>10</v>
      </c>
      <c r="B32" s="15" t="s">
        <v>13</v>
      </c>
      <c r="C32" s="15">
        <v>60</v>
      </c>
      <c r="D32" s="15" t="s">
        <v>19</v>
      </c>
      <c r="E32" s="15" t="s">
        <v>11</v>
      </c>
      <c r="F32" s="15" t="s">
        <v>46</v>
      </c>
      <c r="G32" s="16"/>
      <c r="H32" s="17" t="s">
        <v>21</v>
      </c>
      <c r="I32" s="17"/>
      <c r="K32" s="25">
        <f>SUMIFS($A$10:$A$400,$B$10:$B$400,"RT",$D$10:$D$400,"U5")</f>
        <v>4</v>
      </c>
      <c r="L32" s="25" t="s">
        <v>9</v>
      </c>
      <c r="M32" s="25" t="s">
        <v>30</v>
      </c>
      <c r="N32" s="20">
        <v>1</v>
      </c>
      <c r="O32" s="20" t="s">
        <v>13</v>
      </c>
      <c r="P32" s="20">
        <v>40</v>
      </c>
      <c r="Q32" s="20" t="s">
        <v>30</v>
      </c>
    </row>
    <row r="33" spans="1:17" s="18" customFormat="1" x14ac:dyDescent="0.3">
      <c r="A33" s="15">
        <v>2</v>
      </c>
      <c r="B33" s="15" t="s">
        <v>13</v>
      </c>
      <c r="C33" s="15">
        <v>50</v>
      </c>
      <c r="D33" s="15" t="s">
        <v>19</v>
      </c>
      <c r="E33" s="15" t="s">
        <v>11</v>
      </c>
      <c r="F33" s="15" t="s">
        <v>46</v>
      </c>
      <c r="G33" s="16"/>
      <c r="H33" s="17" t="s">
        <v>14</v>
      </c>
      <c r="I33" s="17"/>
      <c r="K33" s="25">
        <f>SUMIFS($A$10:$A$400,$B$10:$B$400,"RT",$D$10:$D$400,"U6")</f>
        <v>35</v>
      </c>
      <c r="L33" s="25" t="s">
        <v>9</v>
      </c>
      <c r="M33" s="25" t="s">
        <v>31</v>
      </c>
      <c r="N33" s="20">
        <v>5</v>
      </c>
      <c r="O33" s="20" t="s">
        <v>13</v>
      </c>
      <c r="P33" s="20">
        <v>60</v>
      </c>
      <c r="Q33" s="20" t="s">
        <v>30</v>
      </c>
    </row>
    <row r="34" spans="1:17" s="18" customFormat="1" x14ac:dyDescent="0.3">
      <c r="A34" s="15">
        <v>2</v>
      </c>
      <c r="B34" s="15" t="s">
        <v>13</v>
      </c>
      <c r="C34" s="15">
        <v>80</v>
      </c>
      <c r="D34" s="15" t="s">
        <v>19</v>
      </c>
      <c r="E34" s="15" t="s">
        <v>11</v>
      </c>
      <c r="F34" s="15" t="s">
        <v>46</v>
      </c>
      <c r="G34" s="16"/>
      <c r="H34" s="17" t="s">
        <v>21</v>
      </c>
      <c r="I34" s="17"/>
      <c r="K34" s="25">
        <f>SUMIFS($A$10:$A$400,$B$10:$B$400,"RT",$D$10:$D$400,"U7")</f>
        <v>1</v>
      </c>
      <c r="L34" s="25" t="s">
        <v>9</v>
      </c>
      <c r="M34" s="25" t="s">
        <v>51</v>
      </c>
      <c r="N34" s="20">
        <v>5</v>
      </c>
      <c r="O34" s="20" t="s">
        <v>13</v>
      </c>
      <c r="P34" s="20">
        <v>40</v>
      </c>
      <c r="Q34" s="20" t="s">
        <v>30</v>
      </c>
    </row>
    <row r="35" spans="1:17" s="18" customFormat="1" x14ac:dyDescent="0.3">
      <c r="A35" s="15">
        <v>2</v>
      </c>
      <c r="B35" s="15" t="s">
        <v>9</v>
      </c>
      <c r="C35" s="15">
        <v>40</v>
      </c>
      <c r="D35" s="15" t="s">
        <v>29</v>
      </c>
      <c r="E35" s="15" t="s">
        <v>20</v>
      </c>
      <c r="F35" s="15" t="s">
        <v>16</v>
      </c>
      <c r="G35" s="16"/>
      <c r="H35" s="17" t="s">
        <v>12</v>
      </c>
      <c r="I35" s="17"/>
      <c r="K35" s="25">
        <f>SUMIFS($A$10:$A$400,$B$10:$B$400,"RT",$D$10:$D$400,"U8")</f>
        <v>3</v>
      </c>
      <c r="L35" s="25" t="s">
        <v>9</v>
      </c>
      <c r="M35" s="25" t="s">
        <v>52</v>
      </c>
      <c r="N35" s="20">
        <v>1</v>
      </c>
      <c r="O35" s="20" t="s">
        <v>13</v>
      </c>
      <c r="P35" s="20">
        <v>30</v>
      </c>
      <c r="Q35" s="20" t="s">
        <v>30</v>
      </c>
    </row>
    <row r="36" spans="1:17" s="18" customFormat="1" x14ac:dyDescent="0.3">
      <c r="A36" s="15">
        <v>1</v>
      </c>
      <c r="B36" s="15" t="s">
        <v>13</v>
      </c>
      <c r="C36" s="15">
        <v>50</v>
      </c>
      <c r="D36" s="15" t="s">
        <v>29</v>
      </c>
      <c r="E36" s="15" t="s">
        <v>20</v>
      </c>
      <c r="F36" s="15" t="s">
        <v>16</v>
      </c>
      <c r="G36" s="16"/>
      <c r="H36" s="17" t="s">
        <v>14</v>
      </c>
      <c r="I36" s="17"/>
      <c r="K36" s="25">
        <f>SUMIFS($A$10:$A$400,$B$10:$B$400,"RT",$D$10:$D$400,"U9")</f>
        <v>2</v>
      </c>
      <c r="L36" s="25" t="s">
        <v>9</v>
      </c>
      <c r="M36" s="25" t="s">
        <v>55</v>
      </c>
      <c r="N36" s="20">
        <v>3</v>
      </c>
      <c r="O36" s="20" t="s">
        <v>13</v>
      </c>
      <c r="P36" s="20">
        <v>80</v>
      </c>
      <c r="Q36" s="20" t="s">
        <v>30</v>
      </c>
    </row>
    <row r="37" spans="1:17" s="18" customFormat="1" x14ac:dyDescent="0.3">
      <c r="A37" s="15">
        <v>1</v>
      </c>
      <c r="B37" s="15" t="s">
        <v>9</v>
      </c>
      <c r="C37" s="15">
        <v>10</v>
      </c>
      <c r="D37" s="15" t="s">
        <v>29</v>
      </c>
      <c r="E37" s="15" t="s">
        <v>20</v>
      </c>
      <c r="F37" s="15"/>
      <c r="G37" s="16"/>
      <c r="H37" s="17" t="s">
        <v>12</v>
      </c>
      <c r="I37" s="17"/>
      <c r="K37" s="25">
        <f>SUMIFS($A$10:$A$400,$B$10:$B$400,"RT",$D$10:$D$400,"U10")</f>
        <v>5</v>
      </c>
      <c r="L37" s="25" t="s">
        <v>9</v>
      </c>
      <c r="M37" s="25" t="s">
        <v>56</v>
      </c>
      <c r="N37" s="20">
        <v>2</v>
      </c>
      <c r="O37" s="20" t="s">
        <v>13</v>
      </c>
      <c r="P37" s="20">
        <v>80</v>
      </c>
      <c r="Q37" s="20" t="s">
        <v>30</v>
      </c>
    </row>
    <row r="38" spans="1:17" s="18" customFormat="1" x14ac:dyDescent="0.3">
      <c r="A38" s="15">
        <v>1</v>
      </c>
      <c r="B38" s="15" t="s">
        <v>9</v>
      </c>
      <c r="C38" s="15">
        <v>20</v>
      </c>
      <c r="D38" s="15" t="s">
        <v>29</v>
      </c>
      <c r="E38" s="15" t="s">
        <v>20</v>
      </c>
      <c r="F38" s="15"/>
      <c r="G38" s="16"/>
      <c r="H38" s="17" t="s">
        <v>12</v>
      </c>
      <c r="I38" s="17"/>
      <c r="K38" s="25">
        <f>SUMIFS($A$10:$A$400,$B$10:$B$400,"RT",$D$10:$D$400,"U11")</f>
        <v>7</v>
      </c>
      <c r="L38" s="25" t="s">
        <v>9</v>
      </c>
      <c r="M38" s="25" t="s">
        <v>58</v>
      </c>
      <c r="N38" s="20">
        <v>1</v>
      </c>
      <c r="O38" s="20" t="s">
        <v>13</v>
      </c>
      <c r="P38" s="20">
        <v>30</v>
      </c>
      <c r="Q38" s="20" t="s">
        <v>30</v>
      </c>
    </row>
    <row r="39" spans="1:17" s="18" customFormat="1" x14ac:dyDescent="0.3">
      <c r="A39" s="15">
        <v>2</v>
      </c>
      <c r="B39" s="15" t="s">
        <v>13</v>
      </c>
      <c r="C39" s="15">
        <v>40</v>
      </c>
      <c r="D39" s="15" t="s">
        <v>30</v>
      </c>
      <c r="E39" s="15" t="s">
        <v>50</v>
      </c>
      <c r="F39" s="15" t="s">
        <v>46</v>
      </c>
      <c r="G39" s="16">
        <v>0.63958333333333328</v>
      </c>
      <c r="H39" s="17" t="s">
        <v>14</v>
      </c>
      <c r="I39" s="17"/>
      <c r="K39" s="25">
        <f>SUMIFS($A$10:$A$400,$B$10:$B$400,"RT",$D$10:$D$400,"U12")</f>
        <v>10</v>
      </c>
      <c r="L39" s="25" t="s">
        <v>9</v>
      </c>
      <c r="M39" s="25" t="s">
        <v>63</v>
      </c>
      <c r="N39" s="20">
        <v>1</v>
      </c>
      <c r="O39" s="20" t="s">
        <v>13</v>
      </c>
      <c r="P39" s="20">
        <v>40</v>
      </c>
      <c r="Q39" s="20" t="s">
        <v>31</v>
      </c>
    </row>
    <row r="40" spans="1:17" s="18" customFormat="1" x14ac:dyDescent="0.3">
      <c r="A40" s="15">
        <v>2</v>
      </c>
      <c r="B40" s="15" t="s">
        <v>9</v>
      </c>
      <c r="C40" s="15">
        <v>30</v>
      </c>
      <c r="D40" s="15" t="s">
        <v>30</v>
      </c>
      <c r="E40" s="15" t="s">
        <v>50</v>
      </c>
      <c r="F40" s="15" t="s">
        <v>46</v>
      </c>
      <c r="G40" s="16"/>
      <c r="H40" s="17" t="s">
        <v>14</v>
      </c>
      <c r="I40" s="17"/>
      <c r="K40" s="25">
        <f>SUMIFS($A$10:$A$400,$B$10:$B$400,"RT",$D$10:$D$400,"U13")</f>
        <v>19</v>
      </c>
      <c r="L40" s="25" t="s">
        <v>9</v>
      </c>
      <c r="M40" s="25" t="s">
        <v>64</v>
      </c>
      <c r="N40" s="20">
        <v>20</v>
      </c>
      <c r="O40" s="20" t="s">
        <v>13</v>
      </c>
      <c r="P40" s="20">
        <v>40</v>
      </c>
      <c r="Q40" s="20" t="s">
        <v>31</v>
      </c>
    </row>
    <row r="41" spans="1:17" s="18" customFormat="1" x14ac:dyDescent="0.3">
      <c r="A41" s="15">
        <v>2</v>
      </c>
      <c r="B41" s="15" t="s">
        <v>13</v>
      </c>
      <c r="C41" s="15">
        <v>60</v>
      </c>
      <c r="D41" s="15" t="s">
        <v>30</v>
      </c>
      <c r="E41" s="15" t="s">
        <v>50</v>
      </c>
      <c r="F41" s="15" t="s">
        <v>46</v>
      </c>
      <c r="G41" s="16"/>
      <c r="H41" s="17" t="s">
        <v>21</v>
      </c>
      <c r="I41" s="17"/>
      <c r="K41" s="25">
        <f>SUMIFS($A$10:$A$400,$B$10:$B$400,"RT",$D$10:$D$400,"U14")</f>
        <v>5</v>
      </c>
      <c r="L41" s="25" t="s">
        <v>9</v>
      </c>
      <c r="M41" s="25" t="s">
        <v>67</v>
      </c>
      <c r="N41" s="20">
        <v>2</v>
      </c>
      <c r="O41" s="20" t="s">
        <v>13</v>
      </c>
      <c r="P41" s="20">
        <v>30</v>
      </c>
      <c r="Q41" s="20" t="s">
        <v>31</v>
      </c>
    </row>
    <row r="42" spans="1:17" s="18" customFormat="1" x14ac:dyDescent="0.3">
      <c r="A42" s="15">
        <v>1</v>
      </c>
      <c r="B42" s="15" t="s">
        <v>13</v>
      </c>
      <c r="C42" s="15">
        <v>40</v>
      </c>
      <c r="D42" s="15" t="s">
        <v>30</v>
      </c>
      <c r="E42" s="15" t="s">
        <v>50</v>
      </c>
      <c r="F42" s="15" t="s">
        <v>46</v>
      </c>
      <c r="G42" s="16"/>
      <c r="H42" s="17" t="s">
        <v>21</v>
      </c>
      <c r="I42" s="17"/>
      <c r="K42" s="25">
        <f>SUMIFS($A$10:$A$400,$B$10:$B$400,"RT",$D$10:$D$400,"U15")</f>
        <v>11</v>
      </c>
      <c r="L42" s="25" t="s">
        <v>9</v>
      </c>
      <c r="M42" s="25" t="s">
        <v>68</v>
      </c>
      <c r="N42" s="20">
        <v>2</v>
      </c>
      <c r="O42" s="20" t="s">
        <v>13</v>
      </c>
      <c r="P42" s="20">
        <v>50</v>
      </c>
      <c r="Q42" s="20" t="s">
        <v>31</v>
      </c>
    </row>
    <row r="43" spans="1:17" s="18" customFormat="1" x14ac:dyDescent="0.3">
      <c r="A43" s="15">
        <v>1</v>
      </c>
      <c r="B43" s="15" t="s">
        <v>24</v>
      </c>
      <c r="C43" s="15">
        <v>250</v>
      </c>
      <c r="D43" s="15" t="s">
        <v>30</v>
      </c>
      <c r="E43" s="15" t="s">
        <v>50</v>
      </c>
      <c r="F43" s="15" t="s">
        <v>17</v>
      </c>
      <c r="G43" s="16"/>
      <c r="H43" s="17" t="s">
        <v>21</v>
      </c>
      <c r="I43" s="17"/>
      <c r="K43" s="25">
        <f>SUMIFS($A$10:$A$400,$B$10:$B$400,"RT",$D$10:$D$400,"U16")</f>
        <v>3</v>
      </c>
      <c r="L43" s="25" t="s">
        <v>9</v>
      </c>
      <c r="M43" s="25" t="s">
        <v>69</v>
      </c>
      <c r="N43" s="20">
        <v>1</v>
      </c>
      <c r="O43" s="20" t="s">
        <v>13</v>
      </c>
      <c r="P43" s="20" t="s">
        <v>154</v>
      </c>
      <c r="Q43" s="20" t="s">
        <v>31</v>
      </c>
    </row>
    <row r="44" spans="1:17" s="18" customFormat="1" x14ac:dyDescent="0.3">
      <c r="A44" s="15">
        <v>1</v>
      </c>
      <c r="B44" s="15" t="s">
        <v>34</v>
      </c>
      <c r="C44" s="15">
        <v>100</v>
      </c>
      <c r="D44" s="15" t="s">
        <v>30</v>
      </c>
      <c r="E44" s="15" t="s">
        <v>50</v>
      </c>
      <c r="F44" s="15" t="s">
        <v>17</v>
      </c>
      <c r="G44" s="16"/>
      <c r="H44" s="17" t="s">
        <v>21</v>
      </c>
      <c r="I44" s="17"/>
      <c r="K44" s="25">
        <f>SUM(K28:K43)</f>
        <v>115</v>
      </c>
      <c r="L44" s="20"/>
      <c r="M44" s="20"/>
      <c r="N44" s="20">
        <v>6</v>
      </c>
      <c r="O44" s="20" t="s">
        <v>13</v>
      </c>
      <c r="P44" s="20">
        <v>50</v>
      </c>
      <c r="Q44" s="20" t="s">
        <v>51</v>
      </c>
    </row>
    <row r="45" spans="1:17" s="18" customFormat="1" x14ac:dyDescent="0.3">
      <c r="A45" s="15">
        <v>1</v>
      </c>
      <c r="B45" s="15" t="s">
        <v>34</v>
      </c>
      <c r="C45" s="15">
        <v>200</v>
      </c>
      <c r="D45" s="15" t="s">
        <v>30</v>
      </c>
      <c r="E45" s="15" t="s">
        <v>50</v>
      </c>
      <c r="F45" s="15" t="s">
        <v>27</v>
      </c>
      <c r="G45" s="16"/>
      <c r="H45" s="17" t="s">
        <v>14</v>
      </c>
      <c r="I45" s="17"/>
      <c r="K45" s="20"/>
      <c r="L45" s="20"/>
      <c r="M45" s="20"/>
      <c r="N45" s="20">
        <v>2</v>
      </c>
      <c r="O45" s="20" t="s">
        <v>13</v>
      </c>
      <c r="P45" s="20">
        <v>40</v>
      </c>
      <c r="Q45" s="20" t="s">
        <v>51</v>
      </c>
    </row>
    <row r="46" spans="1:17" s="18" customFormat="1" x14ac:dyDescent="0.3">
      <c r="A46" s="15">
        <v>5</v>
      </c>
      <c r="B46" s="15" t="s">
        <v>13</v>
      </c>
      <c r="C46" s="15">
        <v>60</v>
      </c>
      <c r="D46" s="15" t="s">
        <v>30</v>
      </c>
      <c r="E46" s="15" t="s">
        <v>50</v>
      </c>
      <c r="F46" s="15" t="s">
        <v>27</v>
      </c>
      <c r="G46" s="16"/>
      <c r="H46" s="17" t="s">
        <v>21</v>
      </c>
      <c r="I46" s="17"/>
      <c r="K46" s="20"/>
      <c r="L46" s="20"/>
      <c r="M46" s="20"/>
      <c r="N46" s="20">
        <v>1</v>
      </c>
      <c r="O46" s="20" t="s">
        <v>13</v>
      </c>
      <c r="P46" s="20">
        <v>70</v>
      </c>
      <c r="Q46" s="20" t="s">
        <v>51</v>
      </c>
    </row>
    <row r="47" spans="1:17" s="18" customFormat="1" x14ac:dyDescent="0.3">
      <c r="A47" s="15">
        <v>5</v>
      </c>
      <c r="B47" s="15" t="s">
        <v>13</v>
      </c>
      <c r="C47" s="15">
        <v>40</v>
      </c>
      <c r="D47" s="15" t="s">
        <v>30</v>
      </c>
      <c r="E47" s="15" t="s">
        <v>50</v>
      </c>
      <c r="F47" s="15" t="s">
        <v>27</v>
      </c>
      <c r="G47" s="16"/>
      <c r="H47" s="17" t="s">
        <v>21</v>
      </c>
      <c r="I47" s="17"/>
      <c r="K47" s="20"/>
      <c r="L47" s="20"/>
      <c r="M47" s="20"/>
      <c r="N47" s="20">
        <v>1</v>
      </c>
      <c r="O47" s="20" t="s">
        <v>13</v>
      </c>
      <c r="P47" s="20">
        <v>100</v>
      </c>
      <c r="Q47" s="20" t="s">
        <v>51</v>
      </c>
    </row>
    <row r="48" spans="1:17" s="18" customFormat="1" x14ac:dyDescent="0.3">
      <c r="A48" s="15">
        <v>1</v>
      </c>
      <c r="B48" s="15" t="s">
        <v>13</v>
      </c>
      <c r="C48" s="15">
        <v>30</v>
      </c>
      <c r="D48" s="15" t="s">
        <v>30</v>
      </c>
      <c r="E48" s="15" t="s">
        <v>50</v>
      </c>
      <c r="F48" s="15" t="s">
        <v>22</v>
      </c>
      <c r="G48" s="16"/>
      <c r="H48" s="17" t="s">
        <v>21</v>
      </c>
      <c r="I48" s="17"/>
      <c r="K48" s="20"/>
      <c r="L48" s="20"/>
      <c r="M48" s="20"/>
      <c r="N48" s="20">
        <v>2</v>
      </c>
      <c r="O48" s="20" t="s">
        <v>13</v>
      </c>
      <c r="P48" s="20">
        <v>40</v>
      </c>
      <c r="Q48" s="20" t="s">
        <v>52</v>
      </c>
    </row>
    <row r="49" spans="1:17" s="18" customFormat="1" x14ac:dyDescent="0.3">
      <c r="A49" s="15">
        <v>3</v>
      </c>
      <c r="B49" s="15" t="s">
        <v>13</v>
      </c>
      <c r="C49" s="15">
        <v>80</v>
      </c>
      <c r="D49" s="15" t="s">
        <v>30</v>
      </c>
      <c r="E49" s="15" t="s">
        <v>50</v>
      </c>
      <c r="F49" s="15" t="s">
        <v>27</v>
      </c>
      <c r="G49" s="16"/>
      <c r="H49" s="17" t="s">
        <v>21</v>
      </c>
      <c r="I49" s="17"/>
      <c r="K49" s="20"/>
      <c r="L49" s="20"/>
      <c r="M49" s="20"/>
      <c r="N49" s="20">
        <v>1</v>
      </c>
      <c r="O49" s="20" t="s">
        <v>13</v>
      </c>
      <c r="P49" s="20">
        <v>30</v>
      </c>
      <c r="Q49" s="20" t="s">
        <v>52</v>
      </c>
    </row>
    <row r="50" spans="1:17" s="18" customFormat="1" x14ac:dyDescent="0.3">
      <c r="A50" s="15">
        <v>2</v>
      </c>
      <c r="B50" s="15" t="s">
        <v>9</v>
      </c>
      <c r="C50" s="15">
        <v>20</v>
      </c>
      <c r="D50" s="15" t="s">
        <v>30</v>
      </c>
      <c r="E50" s="15" t="s">
        <v>50</v>
      </c>
      <c r="F50" s="15" t="s">
        <v>16</v>
      </c>
      <c r="G50" s="16"/>
      <c r="H50" s="17" t="s">
        <v>12</v>
      </c>
      <c r="I50" s="17"/>
      <c r="K50" s="20"/>
      <c r="L50" s="20"/>
      <c r="M50" s="20"/>
      <c r="N50" s="20">
        <v>2</v>
      </c>
      <c r="O50" s="20" t="s">
        <v>13</v>
      </c>
      <c r="P50" s="20">
        <v>40</v>
      </c>
      <c r="Q50" s="20" t="s">
        <v>52</v>
      </c>
    </row>
    <row r="51" spans="1:17" s="18" customFormat="1" x14ac:dyDescent="0.3">
      <c r="A51" s="15">
        <v>1</v>
      </c>
      <c r="B51" s="15" t="s">
        <v>34</v>
      </c>
      <c r="C51" s="15">
        <v>150</v>
      </c>
      <c r="D51" s="15" t="s">
        <v>30</v>
      </c>
      <c r="E51" s="15" t="s">
        <v>50</v>
      </c>
      <c r="F51" s="15" t="s">
        <v>46</v>
      </c>
      <c r="G51" s="16"/>
      <c r="H51" s="17" t="s">
        <v>14</v>
      </c>
      <c r="I51" s="17"/>
      <c r="K51" s="20"/>
      <c r="L51" s="20"/>
      <c r="M51" s="20"/>
      <c r="N51" s="20">
        <v>5</v>
      </c>
      <c r="O51" s="20" t="s">
        <v>13</v>
      </c>
      <c r="P51" s="20">
        <v>50</v>
      </c>
      <c r="Q51" s="20" t="s">
        <v>52</v>
      </c>
    </row>
    <row r="52" spans="1:17" s="18" customFormat="1" x14ac:dyDescent="0.3">
      <c r="A52" s="15">
        <v>2</v>
      </c>
      <c r="B52" s="15" t="s">
        <v>13</v>
      </c>
      <c r="C52" s="15">
        <v>80</v>
      </c>
      <c r="D52" s="15" t="s">
        <v>30</v>
      </c>
      <c r="E52" s="15" t="s">
        <v>50</v>
      </c>
      <c r="F52" s="15" t="s">
        <v>27</v>
      </c>
      <c r="G52" s="16"/>
      <c r="H52" s="17" t="s">
        <v>12</v>
      </c>
      <c r="I52" s="17"/>
      <c r="K52" s="20"/>
      <c r="L52" s="20"/>
      <c r="M52" s="20"/>
      <c r="N52" s="20">
        <v>3</v>
      </c>
      <c r="O52" s="20" t="s">
        <v>13</v>
      </c>
      <c r="P52" s="20">
        <v>60</v>
      </c>
      <c r="Q52" s="20" t="s">
        <v>52</v>
      </c>
    </row>
    <row r="53" spans="1:17" s="18" customFormat="1" x14ac:dyDescent="0.3">
      <c r="A53" s="15">
        <v>1</v>
      </c>
      <c r="B53" s="15" t="s">
        <v>13</v>
      </c>
      <c r="C53" s="15">
        <v>30</v>
      </c>
      <c r="D53" s="15" t="s">
        <v>30</v>
      </c>
      <c r="E53" s="15" t="s">
        <v>50</v>
      </c>
      <c r="F53" s="15" t="s">
        <v>27</v>
      </c>
      <c r="G53" s="16"/>
      <c r="H53" s="17" t="s">
        <v>21</v>
      </c>
      <c r="I53" s="17"/>
      <c r="K53" s="20"/>
      <c r="L53" s="20"/>
      <c r="M53" s="20"/>
      <c r="N53" s="20">
        <v>15</v>
      </c>
      <c r="O53" s="20" t="s">
        <v>13</v>
      </c>
      <c r="P53" s="20">
        <v>40</v>
      </c>
      <c r="Q53" s="20" t="s">
        <v>52</v>
      </c>
    </row>
    <row r="54" spans="1:17" s="18" customFormat="1" x14ac:dyDescent="0.3">
      <c r="A54" s="15">
        <v>31</v>
      </c>
      <c r="B54" s="15" t="s">
        <v>9</v>
      </c>
      <c r="C54" s="15">
        <v>30</v>
      </c>
      <c r="D54" s="15" t="s">
        <v>31</v>
      </c>
      <c r="E54" s="15" t="s">
        <v>11</v>
      </c>
      <c r="F54" s="15" t="s">
        <v>16</v>
      </c>
      <c r="G54" s="16">
        <v>0.64513888888888882</v>
      </c>
      <c r="H54" s="17" t="s">
        <v>12</v>
      </c>
      <c r="I54" s="17"/>
      <c r="K54" s="20"/>
      <c r="L54" s="20"/>
      <c r="M54" s="20"/>
      <c r="N54" s="20">
        <v>7</v>
      </c>
      <c r="O54" s="20" t="s">
        <v>13</v>
      </c>
      <c r="P54" s="20">
        <v>40</v>
      </c>
      <c r="Q54" s="20" t="s">
        <v>52</v>
      </c>
    </row>
    <row r="55" spans="1:17" s="18" customFormat="1" x14ac:dyDescent="0.3">
      <c r="A55" s="15">
        <v>1</v>
      </c>
      <c r="B55" s="15" t="s">
        <v>9</v>
      </c>
      <c r="C55" s="15">
        <v>20</v>
      </c>
      <c r="D55" s="15" t="s">
        <v>31</v>
      </c>
      <c r="E55" s="15" t="s">
        <v>11</v>
      </c>
      <c r="F55" s="15" t="s">
        <v>16</v>
      </c>
      <c r="G55" s="16"/>
      <c r="H55" s="17" t="s">
        <v>14</v>
      </c>
      <c r="I55" s="17"/>
      <c r="K55" s="20"/>
      <c r="L55" s="20"/>
      <c r="M55" s="20"/>
      <c r="N55" s="20">
        <v>2</v>
      </c>
      <c r="O55" s="20" t="s">
        <v>13</v>
      </c>
      <c r="P55" s="20">
        <v>100</v>
      </c>
      <c r="Q55" s="20" t="s">
        <v>55</v>
      </c>
    </row>
    <row r="56" spans="1:17" s="18" customFormat="1" x14ac:dyDescent="0.3">
      <c r="A56" s="15">
        <v>1</v>
      </c>
      <c r="B56" s="15" t="s">
        <v>13</v>
      </c>
      <c r="C56" s="15">
        <v>40</v>
      </c>
      <c r="D56" s="15" t="s">
        <v>31</v>
      </c>
      <c r="E56" s="15" t="s">
        <v>11</v>
      </c>
      <c r="F56" s="15" t="s">
        <v>26</v>
      </c>
      <c r="G56" s="16"/>
      <c r="H56" s="17" t="s">
        <v>21</v>
      </c>
      <c r="I56" s="17"/>
      <c r="K56" s="20"/>
      <c r="L56" s="20"/>
      <c r="M56" s="20"/>
      <c r="N56" s="20">
        <v>2</v>
      </c>
      <c r="O56" s="20" t="s">
        <v>13</v>
      </c>
      <c r="P56" s="20">
        <v>50</v>
      </c>
      <c r="Q56" s="20" t="s">
        <v>56</v>
      </c>
    </row>
    <row r="57" spans="1:17" s="18" customFormat="1" x14ac:dyDescent="0.3">
      <c r="A57" s="15">
        <v>20</v>
      </c>
      <c r="B57" s="15" t="s">
        <v>13</v>
      </c>
      <c r="C57" s="15">
        <v>40</v>
      </c>
      <c r="D57" s="15" t="s">
        <v>31</v>
      </c>
      <c r="E57" s="15" t="s">
        <v>11</v>
      </c>
      <c r="F57" s="15"/>
      <c r="G57" s="16"/>
      <c r="H57" s="17" t="s">
        <v>12</v>
      </c>
      <c r="I57" s="17"/>
      <c r="K57" s="20"/>
      <c r="L57" s="20"/>
      <c r="M57" s="20"/>
      <c r="N57" s="20">
        <v>1</v>
      </c>
      <c r="O57" s="20" t="s">
        <v>13</v>
      </c>
      <c r="P57" s="20">
        <v>40</v>
      </c>
      <c r="Q57" s="20" t="s">
        <v>58</v>
      </c>
    </row>
    <row r="58" spans="1:17" s="18" customFormat="1" x14ac:dyDescent="0.3">
      <c r="A58" s="15">
        <v>2</v>
      </c>
      <c r="B58" s="15" t="s">
        <v>13</v>
      </c>
      <c r="C58" s="15">
        <v>30</v>
      </c>
      <c r="D58" s="15" t="s">
        <v>31</v>
      </c>
      <c r="E58" s="15" t="s">
        <v>11</v>
      </c>
      <c r="F58" s="15"/>
      <c r="G58" s="16"/>
      <c r="H58" s="17" t="s">
        <v>12</v>
      </c>
      <c r="I58" s="17"/>
      <c r="K58" s="20"/>
      <c r="L58" s="20"/>
      <c r="M58" s="20"/>
      <c r="N58" s="20">
        <v>1</v>
      </c>
      <c r="O58" s="20" t="s">
        <v>13</v>
      </c>
      <c r="P58" s="20">
        <v>50</v>
      </c>
      <c r="Q58" s="20" t="s">
        <v>63</v>
      </c>
    </row>
    <row r="59" spans="1:17" s="18" customFormat="1" x14ac:dyDescent="0.3">
      <c r="A59" s="15">
        <v>2</v>
      </c>
      <c r="B59" s="15" t="s">
        <v>13</v>
      </c>
      <c r="C59" s="15">
        <v>50</v>
      </c>
      <c r="D59" s="15" t="s">
        <v>31</v>
      </c>
      <c r="E59" s="15" t="s">
        <v>11</v>
      </c>
      <c r="F59" s="15" t="s">
        <v>26</v>
      </c>
      <c r="G59" s="16"/>
      <c r="H59" s="17" t="s">
        <v>14</v>
      </c>
      <c r="I59" s="17"/>
      <c r="K59" s="20"/>
      <c r="L59" s="20"/>
      <c r="M59" s="20"/>
      <c r="N59" s="20">
        <v>2</v>
      </c>
      <c r="O59" s="20" t="s">
        <v>13</v>
      </c>
      <c r="P59" s="20">
        <v>40</v>
      </c>
      <c r="Q59" s="20" t="s">
        <v>63</v>
      </c>
    </row>
    <row r="60" spans="1:17" s="18" customFormat="1" x14ac:dyDescent="0.3">
      <c r="A60" s="15">
        <v>3</v>
      </c>
      <c r="B60" s="15" t="s">
        <v>9</v>
      </c>
      <c r="C60" s="15">
        <v>20</v>
      </c>
      <c r="D60" s="15" t="s">
        <v>31</v>
      </c>
      <c r="E60" s="15" t="s">
        <v>11</v>
      </c>
      <c r="F60" s="15"/>
      <c r="G60" s="16"/>
      <c r="H60" s="17" t="s">
        <v>12</v>
      </c>
      <c r="I60" s="17"/>
      <c r="K60" s="20"/>
      <c r="L60" s="20"/>
      <c r="M60" s="20"/>
      <c r="N60" s="20">
        <v>1</v>
      </c>
      <c r="O60" s="20" t="s">
        <v>13</v>
      </c>
      <c r="P60" s="20">
        <v>60</v>
      </c>
      <c r="Q60" s="20" t="s">
        <v>63</v>
      </c>
    </row>
    <row r="61" spans="1:17" s="18" customFormat="1" x14ac:dyDescent="0.3">
      <c r="A61" s="15">
        <v>1</v>
      </c>
      <c r="B61" s="15" t="s">
        <v>13</v>
      </c>
      <c r="C61" s="15" t="s">
        <v>154</v>
      </c>
      <c r="D61" s="15" t="s">
        <v>31</v>
      </c>
      <c r="E61" s="15" t="s">
        <v>11</v>
      </c>
      <c r="F61" s="15" t="s">
        <v>155</v>
      </c>
      <c r="G61" s="16"/>
      <c r="H61" s="17" t="s">
        <v>14</v>
      </c>
      <c r="I61" s="17" t="s">
        <v>156</v>
      </c>
      <c r="K61" s="20"/>
      <c r="L61" s="20"/>
      <c r="M61" s="20"/>
      <c r="N61" s="20">
        <v>2</v>
      </c>
      <c r="O61" s="20" t="s">
        <v>13</v>
      </c>
      <c r="P61" s="20">
        <v>30</v>
      </c>
      <c r="Q61" s="20" t="s">
        <v>64</v>
      </c>
    </row>
    <row r="62" spans="1:17" s="18" customFormat="1" x14ac:dyDescent="0.3">
      <c r="A62" s="15">
        <v>1</v>
      </c>
      <c r="B62" s="15" t="s">
        <v>9</v>
      </c>
      <c r="C62" s="15">
        <v>120</v>
      </c>
      <c r="D62" s="15" t="s">
        <v>51</v>
      </c>
      <c r="E62" s="15" t="s">
        <v>20</v>
      </c>
      <c r="F62" s="15" t="s">
        <v>22</v>
      </c>
      <c r="G62" s="16">
        <v>0.64861111111111114</v>
      </c>
      <c r="H62" s="17" t="s">
        <v>21</v>
      </c>
      <c r="I62" s="17"/>
      <c r="K62" s="20"/>
      <c r="L62" s="20"/>
      <c r="M62" s="20"/>
      <c r="N62" s="20">
        <v>7</v>
      </c>
      <c r="O62" s="20" t="s">
        <v>13</v>
      </c>
      <c r="P62" s="20">
        <v>50</v>
      </c>
      <c r="Q62" s="20" t="s">
        <v>64</v>
      </c>
    </row>
    <row r="63" spans="1:17" s="18" customFormat="1" x14ac:dyDescent="0.3">
      <c r="A63" s="15">
        <v>6</v>
      </c>
      <c r="B63" s="15" t="s">
        <v>13</v>
      </c>
      <c r="C63" s="15">
        <v>50</v>
      </c>
      <c r="D63" s="15" t="s">
        <v>51</v>
      </c>
      <c r="E63" s="15" t="s">
        <v>20</v>
      </c>
      <c r="F63" s="15" t="s">
        <v>16</v>
      </c>
      <c r="G63" s="16"/>
      <c r="H63" s="17" t="s">
        <v>14</v>
      </c>
      <c r="I63" s="17"/>
      <c r="K63" s="20"/>
      <c r="L63" s="20"/>
      <c r="M63" s="20"/>
      <c r="N63" s="20">
        <v>5</v>
      </c>
      <c r="O63" s="20" t="s">
        <v>13</v>
      </c>
      <c r="P63" s="20">
        <v>50</v>
      </c>
      <c r="Q63" s="20" t="s">
        <v>64</v>
      </c>
    </row>
    <row r="64" spans="1:17" s="18" customFormat="1" x14ac:dyDescent="0.3">
      <c r="A64" s="15">
        <v>2</v>
      </c>
      <c r="B64" s="15" t="s">
        <v>13</v>
      </c>
      <c r="C64" s="15">
        <v>40</v>
      </c>
      <c r="D64" s="15" t="s">
        <v>51</v>
      </c>
      <c r="E64" s="15" t="s">
        <v>20</v>
      </c>
      <c r="F64" s="15"/>
      <c r="G64" s="16"/>
      <c r="H64" s="17" t="s">
        <v>12</v>
      </c>
      <c r="I64" s="17"/>
      <c r="K64" s="20"/>
      <c r="L64" s="20"/>
      <c r="M64" s="20"/>
      <c r="N64" s="20">
        <v>14</v>
      </c>
      <c r="O64" s="20" t="s">
        <v>13</v>
      </c>
      <c r="P64" s="20">
        <v>40</v>
      </c>
      <c r="Q64" s="20" t="s">
        <v>64</v>
      </c>
    </row>
    <row r="65" spans="1:17" s="18" customFormat="1" x14ac:dyDescent="0.3">
      <c r="A65" s="15">
        <v>1</v>
      </c>
      <c r="B65" s="15" t="s">
        <v>13</v>
      </c>
      <c r="C65" s="15">
        <v>70</v>
      </c>
      <c r="D65" s="15" t="s">
        <v>51</v>
      </c>
      <c r="E65" s="15" t="s">
        <v>20</v>
      </c>
      <c r="F65" s="15" t="s">
        <v>22</v>
      </c>
      <c r="G65" s="16"/>
      <c r="H65" s="17" t="s">
        <v>12</v>
      </c>
      <c r="I65" s="17"/>
      <c r="K65" s="20"/>
      <c r="L65" s="20"/>
      <c r="M65" s="20"/>
      <c r="N65" s="20">
        <v>2</v>
      </c>
      <c r="O65" s="20" t="s">
        <v>13</v>
      </c>
      <c r="P65" s="20">
        <v>60</v>
      </c>
      <c r="Q65" s="20" t="s">
        <v>64</v>
      </c>
    </row>
    <row r="66" spans="1:17" s="18" customFormat="1" x14ac:dyDescent="0.3">
      <c r="A66" s="15">
        <v>1</v>
      </c>
      <c r="B66" s="15" t="s">
        <v>13</v>
      </c>
      <c r="C66" s="15">
        <v>100</v>
      </c>
      <c r="D66" s="15" t="s">
        <v>51</v>
      </c>
      <c r="E66" s="15" t="s">
        <v>20</v>
      </c>
      <c r="F66" s="15" t="s">
        <v>22</v>
      </c>
      <c r="G66" s="16"/>
      <c r="H66" s="17" t="s">
        <v>21</v>
      </c>
      <c r="I66" s="17"/>
      <c r="K66" s="20"/>
      <c r="L66" s="20"/>
      <c r="M66" s="20"/>
      <c r="N66" s="20">
        <v>2</v>
      </c>
      <c r="O66" s="20" t="s">
        <v>13</v>
      </c>
      <c r="P66" s="20">
        <v>60</v>
      </c>
      <c r="Q66" s="20" t="s">
        <v>64</v>
      </c>
    </row>
    <row r="67" spans="1:17" s="18" customFormat="1" x14ac:dyDescent="0.3">
      <c r="A67" s="15">
        <v>2</v>
      </c>
      <c r="B67" s="15" t="s">
        <v>9</v>
      </c>
      <c r="C67" s="15">
        <v>30</v>
      </c>
      <c r="D67" s="15" t="s">
        <v>52</v>
      </c>
      <c r="E67" s="15" t="s">
        <v>50</v>
      </c>
      <c r="F67" s="15"/>
      <c r="G67" s="16"/>
      <c r="H67" s="17" t="s">
        <v>14</v>
      </c>
      <c r="I67" s="17"/>
      <c r="K67" s="20"/>
      <c r="L67" s="20"/>
      <c r="M67" s="20"/>
      <c r="N67" s="20">
        <v>5</v>
      </c>
      <c r="O67" s="20" t="s">
        <v>13</v>
      </c>
      <c r="P67" s="20">
        <v>40</v>
      </c>
      <c r="Q67" s="20" t="s">
        <v>64</v>
      </c>
    </row>
    <row r="68" spans="1:17" s="18" customFormat="1" x14ac:dyDescent="0.3">
      <c r="A68" s="15">
        <v>2</v>
      </c>
      <c r="B68" s="15" t="s">
        <v>13</v>
      </c>
      <c r="C68" s="15">
        <v>40</v>
      </c>
      <c r="D68" s="15" t="s">
        <v>52</v>
      </c>
      <c r="E68" s="15" t="s">
        <v>50</v>
      </c>
      <c r="F68" s="15"/>
      <c r="G68" s="16"/>
      <c r="H68" s="17" t="s">
        <v>12</v>
      </c>
      <c r="I68" s="17"/>
      <c r="K68" s="20"/>
      <c r="L68" s="20"/>
      <c r="M68" s="20"/>
      <c r="N68" s="20">
        <v>2</v>
      </c>
      <c r="O68" s="20" t="s">
        <v>13</v>
      </c>
      <c r="P68" s="20">
        <v>50</v>
      </c>
      <c r="Q68" s="20" t="s">
        <v>67</v>
      </c>
    </row>
    <row r="69" spans="1:17" s="18" customFormat="1" x14ac:dyDescent="0.3">
      <c r="A69" s="15">
        <v>1</v>
      </c>
      <c r="B69" s="15" t="s">
        <v>13</v>
      </c>
      <c r="C69" s="15">
        <v>30</v>
      </c>
      <c r="D69" s="15" t="s">
        <v>52</v>
      </c>
      <c r="E69" s="15" t="s">
        <v>50</v>
      </c>
      <c r="F69" s="15"/>
      <c r="G69" s="16"/>
      <c r="H69" s="17" t="s">
        <v>12</v>
      </c>
      <c r="I69" s="17"/>
      <c r="K69" s="20"/>
      <c r="L69" s="20"/>
      <c r="M69" s="20"/>
      <c r="N69" s="20">
        <v>3</v>
      </c>
      <c r="O69" s="20" t="s">
        <v>13</v>
      </c>
      <c r="P69" s="20">
        <v>40</v>
      </c>
      <c r="Q69" s="20" t="s">
        <v>67</v>
      </c>
    </row>
    <row r="70" spans="1:17" s="18" customFormat="1" x14ac:dyDescent="0.3">
      <c r="A70" s="15">
        <v>2</v>
      </c>
      <c r="B70" s="15" t="s">
        <v>13</v>
      </c>
      <c r="C70" s="15">
        <v>40</v>
      </c>
      <c r="D70" s="15" t="s">
        <v>52</v>
      </c>
      <c r="E70" s="15" t="s">
        <v>50</v>
      </c>
      <c r="F70" s="15" t="s">
        <v>16</v>
      </c>
      <c r="G70" s="16"/>
      <c r="H70" s="17" t="s">
        <v>14</v>
      </c>
      <c r="I70" s="17"/>
      <c r="K70" s="20"/>
      <c r="L70" s="20"/>
      <c r="M70" s="20"/>
      <c r="N70" s="20">
        <v>1</v>
      </c>
      <c r="O70" s="20" t="s">
        <v>13</v>
      </c>
      <c r="P70" s="20">
        <v>40</v>
      </c>
      <c r="Q70" s="20" t="s">
        <v>67</v>
      </c>
    </row>
    <row r="71" spans="1:17" s="18" customFormat="1" x14ac:dyDescent="0.3">
      <c r="A71" s="15">
        <v>5</v>
      </c>
      <c r="B71" s="15" t="s">
        <v>13</v>
      </c>
      <c r="C71" s="15">
        <v>50</v>
      </c>
      <c r="D71" s="15" t="s">
        <v>52</v>
      </c>
      <c r="E71" s="15" t="s">
        <v>50</v>
      </c>
      <c r="F71" s="15" t="s">
        <v>16</v>
      </c>
      <c r="G71" s="16"/>
      <c r="H71" s="17" t="s">
        <v>14</v>
      </c>
      <c r="I71" s="17"/>
      <c r="K71" s="20"/>
      <c r="L71" s="20"/>
      <c r="M71" s="20"/>
      <c r="N71" s="20">
        <v>1</v>
      </c>
      <c r="O71" s="20" t="s">
        <v>13</v>
      </c>
      <c r="P71" s="20">
        <v>40</v>
      </c>
      <c r="Q71" s="20" t="s">
        <v>67</v>
      </c>
    </row>
    <row r="72" spans="1:17" s="18" customFormat="1" x14ac:dyDescent="0.3">
      <c r="A72" s="15">
        <v>1</v>
      </c>
      <c r="B72" s="15" t="s">
        <v>34</v>
      </c>
      <c r="C72" s="15">
        <v>150</v>
      </c>
      <c r="D72" s="15" t="s">
        <v>52</v>
      </c>
      <c r="E72" s="15" t="s">
        <v>50</v>
      </c>
      <c r="F72" s="15" t="s">
        <v>17</v>
      </c>
      <c r="G72" s="16"/>
      <c r="H72" s="17" t="s">
        <v>21</v>
      </c>
      <c r="I72" s="17"/>
      <c r="K72" s="20"/>
      <c r="L72" s="20"/>
      <c r="M72" s="20"/>
      <c r="N72" s="20">
        <v>1</v>
      </c>
      <c r="O72" s="20" t="s">
        <v>13</v>
      </c>
      <c r="P72" s="20">
        <v>50</v>
      </c>
      <c r="Q72" s="20" t="s">
        <v>67</v>
      </c>
    </row>
    <row r="73" spans="1:17" s="18" customFormat="1" x14ac:dyDescent="0.3">
      <c r="A73" s="15">
        <v>3</v>
      </c>
      <c r="B73" s="15" t="s">
        <v>13</v>
      </c>
      <c r="C73" s="15">
        <v>60</v>
      </c>
      <c r="D73" s="15" t="s">
        <v>52</v>
      </c>
      <c r="E73" s="15" t="s">
        <v>50</v>
      </c>
      <c r="F73" s="15"/>
      <c r="G73" s="16"/>
      <c r="H73" s="17" t="s">
        <v>14</v>
      </c>
      <c r="I73" s="17"/>
      <c r="K73" s="20"/>
      <c r="L73" s="20"/>
      <c r="M73" s="20"/>
      <c r="N73" s="20">
        <v>1</v>
      </c>
      <c r="O73" s="20" t="s">
        <v>13</v>
      </c>
      <c r="P73" s="20">
        <v>70</v>
      </c>
      <c r="Q73" s="20" t="s">
        <v>67</v>
      </c>
    </row>
    <row r="74" spans="1:17" s="18" customFormat="1" x14ac:dyDescent="0.3">
      <c r="A74" s="15">
        <v>15</v>
      </c>
      <c r="B74" s="15" t="s">
        <v>13</v>
      </c>
      <c r="C74" s="15">
        <v>40</v>
      </c>
      <c r="D74" s="15" t="s">
        <v>52</v>
      </c>
      <c r="E74" s="15" t="s">
        <v>50</v>
      </c>
      <c r="F74" s="15"/>
      <c r="G74" s="16"/>
      <c r="H74" s="17" t="s">
        <v>12</v>
      </c>
      <c r="I74" s="17"/>
      <c r="K74" s="20"/>
      <c r="L74" s="20"/>
      <c r="M74" s="20"/>
      <c r="N74" s="20">
        <v>1</v>
      </c>
      <c r="O74" s="20" t="s">
        <v>13</v>
      </c>
      <c r="P74" s="20">
        <v>50</v>
      </c>
      <c r="Q74" s="20" t="s">
        <v>67</v>
      </c>
    </row>
    <row r="75" spans="1:17" s="18" customFormat="1" x14ac:dyDescent="0.3">
      <c r="A75" s="15">
        <v>7</v>
      </c>
      <c r="B75" s="15" t="s">
        <v>13</v>
      </c>
      <c r="C75" s="15">
        <v>40</v>
      </c>
      <c r="D75" s="15" t="s">
        <v>52</v>
      </c>
      <c r="E75" s="15" t="s">
        <v>50</v>
      </c>
      <c r="F75" s="15"/>
      <c r="G75" s="16"/>
      <c r="H75" s="17" t="s">
        <v>14</v>
      </c>
      <c r="I75" s="17"/>
      <c r="K75" s="20"/>
      <c r="L75" s="20"/>
      <c r="M75" s="20"/>
      <c r="N75" s="20">
        <v>2</v>
      </c>
      <c r="O75" s="20" t="s">
        <v>13</v>
      </c>
      <c r="P75" s="20">
        <v>40</v>
      </c>
      <c r="Q75" s="20" t="s">
        <v>67</v>
      </c>
    </row>
    <row r="76" spans="1:17" s="18" customFormat="1" x14ac:dyDescent="0.3">
      <c r="A76" s="15">
        <v>1</v>
      </c>
      <c r="B76" s="15" t="s">
        <v>9</v>
      </c>
      <c r="C76" s="15">
        <v>150</v>
      </c>
      <c r="D76" s="15" t="s">
        <v>52</v>
      </c>
      <c r="E76" s="15" t="s">
        <v>50</v>
      </c>
      <c r="F76" s="15" t="s">
        <v>22</v>
      </c>
      <c r="G76" s="16"/>
      <c r="H76" s="17" t="s">
        <v>21</v>
      </c>
      <c r="I76" s="17"/>
      <c r="K76" s="20"/>
      <c r="L76" s="20"/>
      <c r="M76" s="20"/>
      <c r="N76" s="20">
        <v>2</v>
      </c>
      <c r="O76" s="20" t="s">
        <v>13</v>
      </c>
      <c r="P76" s="20">
        <v>30</v>
      </c>
      <c r="Q76" s="20" t="s">
        <v>67</v>
      </c>
    </row>
    <row r="77" spans="1:17" s="18" customFormat="1" x14ac:dyDescent="0.3">
      <c r="A77" s="15">
        <v>1</v>
      </c>
      <c r="B77" s="15" t="s">
        <v>153</v>
      </c>
      <c r="C77" s="15">
        <v>300</v>
      </c>
      <c r="D77" s="15" t="s">
        <v>52</v>
      </c>
      <c r="E77" s="15" t="s">
        <v>50</v>
      </c>
      <c r="F77" s="15" t="s">
        <v>22</v>
      </c>
      <c r="G77" s="16"/>
      <c r="H77" s="17" t="s">
        <v>14</v>
      </c>
      <c r="I77" s="17"/>
      <c r="K77" s="20"/>
      <c r="L77" s="20"/>
      <c r="M77" s="20"/>
      <c r="N77" s="20">
        <v>1</v>
      </c>
      <c r="O77" s="20" t="s">
        <v>13</v>
      </c>
      <c r="P77" s="20">
        <v>50</v>
      </c>
      <c r="Q77" s="20" t="s">
        <v>68</v>
      </c>
    </row>
    <row r="78" spans="1:17" s="18" customFormat="1" x14ac:dyDescent="0.3">
      <c r="A78" s="15">
        <v>2</v>
      </c>
      <c r="B78" s="15" t="s">
        <v>13</v>
      </c>
      <c r="C78" s="15">
        <v>100</v>
      </c>
      <c r="D78" s="15" t="s">
        <v>55</v>
      </c>
      <c r="E78" s="15" t="s">
        <v>142</v>
      </c>
      <c r="F78" s="15" t="s">
        <v>22</v>
      </c>
      <c r="G78" s="16">
        <v>0.65277777777777779</v>
      </c>
      <c r="H78" s="17" t="s">
        <v>21</v>
      </c>
      <c r="I78" s="17"/>
      <c r="K78" s="20"/>
      <c r="L78" s="20"/>
      <c r="M78" s="20"/>
      <c r="N78" s="20">
        <v>1</v>
      </c>
      <c r="O78" s="20" t="s">
        <v>13</v>
      </c>
      <c r="P78" s="20">
        <v>50</v>
      </c>
      <c r="Q78" s="20" t="s">
        <v>68</v>
      </c>
    </row>
    <row r="79" spans="1:17" s="18" customFormat="1" x14ac:dyDescent="0.3">
      <c r="A79" s="15">
        <v>1</v>
      </c>
      <c r="B79" s="15" t="s">
        <v>9</v>
      </c>
      <c r="C79" s="15">
        <v>20</v>
      </c>
      <c r="D79" s="15" t="s">
        <v>55</v>
      </c>
      <c r="E79" s="15" t="s">
        <v>142</v>
      </c>
      <c r="F79" s="15" t="s">
        <v>16</v>
      </c>
      <c r="G79" s="16"/>
      <c r="H79" s="17" t="s">
        <v>7</v>
      </c>
      <c r="I79" s="17"/>
      <c r="K79" s="20"/>
      <c r="L79" s="20"/>
      <c r="M79" s="20"/>
      <c r="N79" s="20">
        <v>3</v>
      </c>
      <c r="O79" s="20" t="s">
        <v>13</v>
      </c>
      <c r="P79" s="20">
        <v>50</v>
      </c>
      <c r="Q79" s="20" t="s">
        <v>68</v>
      </c>
    </row>
    <row r="80" spans="1:17" s="18" customFormat="1" x14ac:dyDescent="0.3">
      <c r="A80" s="15">
        <v>1</v>
      </c>
      <c r="B80" s="15" t="s">
        <v>9</v>
      </c>
      <c r="C80" s="15">
        <v>120</v>
      </c>
      <c r="D80" s="15" t="s">
        <v>55</v>
      </c>
      <c r="E80" s="15" t="s">
        <v>142</v>
      </c>
      <c r="F80" s="15" t="s">
        <v>22</v>
      </c>
      <c r="G80" s="16"/>
      <c r="H80" s="17" t="s">
        <v>14</v>
      </c>
      <c r="I80" s="17"/>
      <c r="K80" s="20"/>
      <c r="L80" s="20"/>
      <c r="M80" s="20"/>
      <c r="N80" s="20">
        <v>1</v>
      </c>
      <c r="O80" s="20" t="s">
        <v>13</v>
      </c>
      <c r="P80" s="20">
        <v>40</v>
      </c>
      <c r="Q80" s="20" t="s">
        <v>68</v>
      </c>
    </row>
    <row r="81" spans="1:17" s="18" customFormat="1" x14ac:dyDescent="0.3">
      <c r="A81" s="15">
        <v>2</v>
      </c>
      <c r="B81" s="15" t="s">
        <v>9</v>
      </c>
      <c r="C81" s="15">
        <v>30</v>
      </c>
      <c r="D81" s="15" t="s">
        <v>56</v>
      </c>
      <c r="E81" s="15" t="s">
        <v>20</v>
      </c>
      <c r="F81" s="15"/>
      <c r="G81" s="16">
        <v>0.65555555555555556</v>
      </c>
      <c r="H81" s="17" t="s">
        <v>14</v>
      </c>
      <c r="I81" s="17"/>
      <c r="K81" s="20"/>
      <c r="L81" s="20"/>
      <c r="M81" s="20"/>
      <c r="N81" s="20">
        <v>1</v>
      </c>
      <c r="O81" s="20" t="s">
        <v>13</v>
      </c>
      <c r="P81" s="20">
        <v>60</v>
      </c>
      <c r="Q81" s="20" t="s">
        <v>68</v>
      </c>
    </row>
    <row r="82" spans="1:17" s="18" customFormat="1" x14ac:dyDescent="0.3">
      <c r="A82" s="15">
        <v>2</v>
      </c>
      <c r="B82" s="15" t="s">
        <v>9</v>
      </c>
      <c r="C82" s="15">
        <v>80</v>
      </c>
      <c r="D82" s="15" t="s">
        <v>56</v>
      </c>
      <c r="E82" s="15" t="s">
        <v>20</v>
      </c>
      <c r="F82" s="15" t="s">
        <v>22</v>
      </c>
      <c r="G82" s="16"/>
      <c r="H82" s="17" t="s">
        <v>21</v>
      </c>
      <c r="I82" s="17"/>
      <c r="K82" s="20"/>
      <c r="L82" s="20"/>
      <c r="M82" s="20"/>
      <c r="N82" s="20">
        <v>1</v>
      </c>
      <c r="O82" s="20" t="s">
        <v>13</v>
      </c>
      <c r="P82" s="20">
        <v>60</v>
      </c>
      <c r="Q82" s="20" t="s">
        <v>68</v>
      </c>
    </row>
    <row r="83" spans="1:17" s="18" customFormat="1" x14ac:dyDescent="0.3">
      <c r="A83" s="15">
        <v>2</v>
      </c>
      <c r="B83" s="15" t="s">
        <v>13</v>
      </c>
      <c r="C83" s="15">
        <v>50</v>
      </c>
      <c r="D83" s="15" t="s">
        <v>56</v>
      </c>
      <c r="E83" s="15" t="s">
        <v>20</v>
      </c>
      <c r="F83" s="15" t="s">
        <v>26</v>
      </c>
      <c r="G83" s="16"/>
      <c r="H83" s="17" t="s">
        <v>14</v>
      </c>
      <c r="I83" s="17"/>
      <c r="K83" s="20"/>
      <c r="L83" s="20"/>
      <c r="M83" s="20"/>
      <c r="N83" s="20">
        <v>1</v>
      </c>
      <c r="O83" s="20" t="s">
        <v>13</v>
      </c>
      <c r="P83" s="20">
        <v>90</v>
      </c>
      <c r="Q83" s="20" t="s">
        <v>68</v>
      </c>
    </row>
    <row r="84" spans="1:17" s="18" customFormat="1" x14ac:dyDescent="0.3">
      <c r="A84" s="15">
        <v>1</v>
      </c>
      <c r="B84" s="15" t="s">
        <v>9</v>
      </c>
      <c r="C84" s="15">
        <v>20</v>
      </c>
      <c r="D84" s="15" t="s">
        <v>56</v>
      </c>
      <c r="E84" s="15" t="s">
        <v>20</v>
      </c>
      <c r="F84" s="15" t="s">
        <v>16</v>
      </c>
      <c r="G84" s="16"/>
      <c r="H84" s="17" t="s">
        <v>7</v>
      </c>
      <c r="I84" s="17"/>
      <c r="K84" s="20"/>
      <c r="L84" s="20"/>
      <c r="M84" s="20"/>
      <c r="N84" s="20">
        <v>2</v>
      </c>
      <c r="O84" s="20" t="s">
        <v>13</v>
      </c>
      <c r="P84" s="20">
        <v>100</v>
      </c>
      <c r="Q84" s="20" t="s">
        <v>68</v>
      </c>
    </row>
    <row r="85" spans="1:17" s="18" customFormat="1" x14ac:dyDescent="0.3">
      <c r="A85" s="15">
        <v>1</v>
      </c>
      <c r="B85" s="15" t="s">
        <v>13</v>
      </c>
      <c r="C85" s="15">
        <v>40</v>
      </c>
      <c r="D85" s="15" t="s">
        <v>58</v>
      </c>
      <c r="E85" s="15" t="s">
        <v>11</v>
      </c>
      <c r="F85" s="15" t="s">
        <v>17</v>
      </c>
      <c r="G85" s="16">
        <v>0.65763888888888888</v>
      </c>
      <c r="H85" s="17" t="s">
        <v>14</v>
      </c>
      <c r="I85" s="17"/>
      <c r="K85" s="20"/>
      <c r="L85" s="20"/>
      <c r="M85" s="20"/>
      <c r="N85" s="20">
        <v>4</v>
      </c>
      <c r="O85" s="20" t="s">
        <v>13</v>
      </c>
      <c r="P85" s="20">
        <v>50</v>
      </c>
      <c r="Q85" s="20" t="s">
        <v>68</v>
      </c>
    </row>
    <row r="86" spans="1:17" s="18" customFormat="1" x14ac:dyDescent="0.3">
      <c r="A86" s="15">
        <v>5</v>
      </c>
      <c r="B86" s="15" t="s">
        <v>9</v>
      </c>
      <c r="C86" s="15">
        <v>20</v>
      </c>
      <c r="D86" s="15" t="s">
        <v>58</v>
      </c>
      <c r="E86" s="15" t="s">
        <v>11</v>
      </c>
      <c r="F86" s="15" t="s">
        <v>16</v>
      </c>
      <c r="G86" s="16"/>
      <c r="H86" s="17" t="s">
        <v>7</v>
      </c>
      <c r="I86" s="17"/>
      <c r="K86" s="20"/>
      <c r="L86" s="20"/>
      <c r="M86" s="20"/>
      <c r="N86" s="20">
        <v>1</v>
      </c>
      <c r="O86" s="20" t="s">
        <v>13</v>
      </c>
      <c r="P86" s="20">
        <v>80</v>
      </c>
      <c r="Q86" s="20" t="s">
        <v>68</v>
      </c>
    </row>
    <row r="87" spans="1:17" s="18" customFormat="1" x14ac:dyDescent="0.3">
      <c r="A87" s="15">
        <v>1</v>
      </c>
      <c r="B87" s="15" t="s">
        <v>9</v>
      </c>
      <c r="C87" s="15">
        <v>150</v>
      </c>
      <c r="D87" s="15" t="s">
        <v>58</v>
      </c>
      <c r="E87" s="15" t="s">
        <v>11</v>
      </c>
      <c r="F87" s="15" t="s">
        <v>17</v>
      </c>
      <c r="G87" s="16"/>
      <c r="H87" s="17" t="s">
        <v>14</v>
      </c>
      <c r="I87" s="17"/>
      <c r="K87" s="20"/>
      <c r="L87" s="20"/>
      <c r="M87" s="20"/>
      <c r="N87" s="20">
        <v>3</v>
      </c>
      <c r="O87" s="20" t="s">
        <v>13</v>
      </c>
      <c r="P87" s="20">
        <v>50</v>
      </c>
      <c r="Q87" s="20" t="s">
        <v>68</v>
      </c>
    </row>
    <row r="88" spans="1:17" s="18" customFormat="1" x14ac:dyDescent="0.3">
      <c r="A88" s="15">
        <v>1</v>
      </c>
      <c r="B88" s="15" t="s">
        <v>9</v>
      </c>
      <c r="C88" s="15">
        <v>50</v>
      </c>
      <c r="D88" s="15" t="s">
        <v>58</v>
      </c>
      <c r="E88" s="15" t="s">
        <v>11</v>
      </c>
      <c r="F88" s="15" t="s">
        <v>26</v>
      </c>
      <c r="G88" s="16"/>
      <c r="H88" s="17" t="s">
        <v>14</v>
      </c>
      <c r="I88" s="17"/>
      <c r="K88" s="20"/>
      <c r="L88" s="20"/>
      <c r="M88" s="20"/>
      <c r="N88" s="20">
        <v>1</v>
      </c>
      <c r="O88" s="20" t="s">
        <v>13</v>
      </c>
      <c r="P88" s="20">
        <v>60</v>
      </c>
      <c r="Q88" s="20" t="s">
        <v>69</v>
      </c>
    </row>
    <row r="89" spans="1:17" s="18" customFormat="1" x14ac:dyDescent="0.3">
      <c r="A89" s="15">
        <v>1</v>
      </c>
      <c r="B89" s="15" t="s">
        <v>23</v>
      </c>
      <c r="C89" s="15">
        <v>30</v>
      </c>
      <c r="D89" s="15" t="s">
        <v>63</v>
      </c>
      <c r="E89" s="15" t="s">
        <v>20</v>
      </c>
      <c r="F89" s="15" t="s">
        <v>147</v>
      </c>
      <c r="G89" s="16">
        <v>0.65972222222222221</v>
      </c>
      <c r="H89" s="17" t="s">
        <v>14</v>
      </c>
      <c r="I89" s="17"/>
      <c r="K89" s="20"/>
      <c r="L89" s="20"/>
      <c r="M89" s="20"/>
      <c r="N89" s="20">
        <v>3</v>
      </c>
      <c r="O89" s="20" t="s">
        <v>13</v>
      </c>
      <c r="P89" s="20">
        <v>40</v>
      </c>
      <c r="Q89" s="20" t="s">
        <v>69</v>
      </c>
    </row>
    <row r="90" spans="1:17" s="18" customFormat="1" x14ac:dyDescent="0.3">
      <c r="A90" s="15">
        <v>9</v>
      </c>
      <c r="B90" s="15" t="s">
        <v>9</v>
      </c>
      <c r="C90" s="15">
        <v>20</v>
      </c>
      <c r="D90" s="15" t="s">
        <v>63</v>
      </c>
      <c r="E90" s="15" t="s">
        <v>20</v>
      </c>
      <c r="F90" s="15" t="s">
        <v>16</v>
      </c>
      <c r="G90" s="16"/>
      <c r="H90" s="17" t="s">
        <v>12</v>
      </c>
      <c r="I90" s="17"/>
      <c r="K90" s="20"/>
      <c r="L90" s="20"/>
      <c r="M90" s="20"/>
      <c r="N90" s="20">
        <v>1</v>
      </c>
      <c r="O90" s="20" t="s">
        <v>13</v>
      </c>
      <c r="P90" s="20">
        <v>50</v>
      </c>
      <c r="Q90" s="20" t="s">
        <v>69</v>
      </c>
    </row>
    <row r="91" spans="1:17" s="18" customFormat="1" x14ac:dyDescent="0.3">
      <c r="A91" s="15">
        <v>1</v>
      </c>
      <c r="B91" s="15" t="s">
        <v>9</v>
      </c>
      <c r="C91" s="15">
        <v>40</v>
      </c>
      <c r="D91" s="15" t="s">
        <v>63</v>
      </c>
      <c r="E91" s="15" t="s">
        <v>20</v>
      </c>
      <c r="F91" s="15" t="s">
        <v>26</v>
      </c>
      <c r="G91" s="16"/>
      <c r="H91" s="17" t="s">
        <v>14</v>
      </c>
      <c r="I91" s="17"/>
      <c r="K91" s="20"/>
      <c r="L91" s="20"/>
      <c r="M91" s="20"/>
      <c r="N91" s="25">
        <f>SUM(N10:N90)</f>
        <v>226</v>
      </c>
      <c r="O91" s="20"/>
      <c r="P91" s="20"/>
      <c r="Q91" s="20"/>
    </row>
    <row r="92" spans="1:17" s="18" customFormat="1" x14ac:dyDescent="0.3">
      <c r="A92" s="15">
        <v>1</v>
      </c>
      <c r="B92" s="15" t="s">
        <v>13</v>
      </c>
      <c r="C92" s="15">
        <v>50</v>
      </c>
      <c r="D92" s="15" t="s">
        <v>63</v>
      </c>
      <c r="E92" s="15" t="s">
        <v>20</v>
      </c>
      <c r="F92" s="15" t="s">
        <v>26</v>
      </c>
      <c r="G92" s="16"/>
      <c r="H92" s="17" t="s">
        <v>14</v>
      </c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>
        <v>2</v>
      </c>
      <c r="B93" s="15" t="s">
        <v>13</v>
      </c>
      <c r="C93" s="15">
        <v>40</v>
      </c>
      <c r="D93" s="15" t="s">
        <v>63</v>
      </c>
      <c r="E93" s="15" t="s">
        <v>20</v>
      </c>
      <c r="F93" s="15" t="s">
        <v>16</v>
      </c>
      <c r="G93" s="16"/>
      <c r="H93" s="17" t="s">
        <v>12</v>
      </c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>
        <v>1</v>
      </c>
      <c r="B94" s="15" t="s">
        <v>13</v>
      </c>
      <c r="C94" s="15">
        <v>60</v>
      </c>
      <c r="D94" s="15" t="s">
        <v>63</v>
      </c>
      <c r="E94" s="15" t="s">
        <v>20</v>
      </c>
      <c r="F94" s="15" t="s">
        <v>16</v>
      </c>
      <c r="G94" s="16"/>
      <c r="H94" s="17" t="s">
        <v>14</v>
      </c>
      <c r="I94" s="17"/>
      <c r="K94" s="20"/>
      <c r="L94" s="20"/>
      <c r="M94" s="20"/>
      <c r="N94" s="20">
        <v>1</v>
      </c>
      <c r="O94" s="20" t="s">
        <v>9</v>
      </c>
      <c r="P94" s="20">
        <v>20</v>
      </c>
      <c r="Q94" s="20" t="s">
        <v>10</v>
      </c>
    </row>
    <row r="95" spans="1:17" s="18" customFormat="1" x14ac:dyDescent="0.3">
      <c r="A95" s="15">
        <v>2</v>
      </c>
      <c r="B95" s="15" t="s">
        <v>13</v>
      </c>
      <c r="C95" s="15">
        <v>30</v>
      </c>
      <c r="D95" s="15" t="s">
        <v>64</v>
      </c>
      <c r="E95" s="15" t="s">
        <v>11</v>
      </c>
      <c r="F95" s="15" t="s">
        <v>26</v>
      </c>
      <c r="G95" s="16">
        <v>0.66180555555555554</v>
      </c>
      <c r="H95" s="17" t="s">
        <v>12</v>
      </c>
      <c r="I95" s="17"/>
      <c r="K95" s="20"/>
      <c r="L95" s="20"/>
      <c r="M95" s="20"/>
      <c r="N95" s="20">
        <v>2</v>
      </c>
      <c r="O95" s="20" t="s">
        <v>9</v>
      </c>
      <c r="P95" s="20">
        <v>20</v>
      </c>
      <c r="Q95" s="20" t="s">
        <v>19</v>
      </c>
    </row>
    <row r="96" spans="1:17" s="18" customFormat="1" x14ac:dyDescent="0.3">
      <c r="A96" s="15">
        <v>7</v>
      </c>
      <c r="B96" s="15" t="s">
        <v>13</v>
      </c>
      <c r="C96" s="15">
        <v>50</v>
      </c>
      <c r="D96" s="15" t="s">
        <v>64</v>
      </c>
      <c r="E96" s="15" t="s">
        <v>11</v>
      </c>
      <c r="F96" s="15" t="s">
        <v>26</v>
      </c>
      <c r="G96" s="16"/>
      <c r="H96" s="17" t="s">
        <v>21</v>
      </c>
      <c r="I96" s="17"/>
      <c r="K96" s="20"/>
      <c r="L96" s="20"/>
      <c r="M96" s="20"/>
      <c r="N96" s="20">
        <v>2</v>
      </c>
      <c r="O96" s="20" t="s">
        <v>9</v>
      </c>
      <c r="P96" s="20">
        <v>30</v>
      </c>
      <c r="Q96" s="20" t="s">
        <v>19</v>
      </c>
    </row>
    <row r="97" spans="1:17" s="18" customFormat="1" x14ac:dyDescent="0.3">
      <c r="A97" s="15">
        <v>5</v>
      </c>
      <c r="B97" s="15" t="s">
        <v>13</v>
      </c>
      <c r="C97" s="15">
        <v>50</v>
      </c>
      <c r="D97" s="15" t="s">
        <v>64</v>
      </c>
      <c r="E97" s="15" t="s">
        <v>11</v>
      </c>
      <c r="F97" s="15" t="s">
        <v>17</v>
      </c>
      <c r="G97" s="16"/>
      <c r="H97" s="17" t="s">
        <v>14</v>
      </c>
      <c r="I97" s="17"/>
      <c r="K97" s="20"/>
      <c r="L97" s="20"/>
      <c r="M97" s="20"/>
      <c r="N97" s="20">
        <v>1</v>
      </c>
      <c r="O97" s="20" t="s">
        <v>9</v>
      </c>
      <c r="P97" s="20">
        <v>10</v>
      </c>
      <c r="Q97" s="20" t="s">
        <v>19</v>
      </c>
    </row>
    <row r="98" spans="1:17" s="18" customFormat="1" x14ac:dyDescent="0.3">
      <c r="A98" s="15">
        <v>1</v>
      </c>
      <c r="B98" s="15" t="s">
        <v>24</v>
      </c>
      <c r="C98" s="15">
        <v>250</v>
      </c>
      <c r="D98" s="15" t="s">
        <v>64</v>
      </c>
      <c r="E98" s="15" t="s">
        <v>11</v>
      </c>
      <c r="F98" s="15" t="s">
        <v>22</v>
      </c>
      <c r="G98" s="16"/>
      <c r="H98" s="17" t="s">
        <v>21</v>
      </c>
      <c r="I98" s="17"/>
      <c r="K98" s="20"/>
      <c r="L98" s="20"/>
      <c r="M98" s="20"/>
      <c r="N98" s="20">
        <v>2</v>
      </c>
      <c r="O98" s="20" t="s">
        <v>9</v>
      </c>
      <c r="P98" s="20">
        <v>40</v>
      </c>
      <c r="Q98" s="20" t="s">
        <v>29</v>
      </c>
    </row>
    <row r="99" spans="1:17" s="18" customFormat="1" x14ac:dyDescent="0.3">
      <c r="A99" s="15">
        <v>14</v>
      </c>
      <c r="B99" s="15" t="s">
        <v>13</v>
      </c>
      <c r="C99" s="15">
        <v>40</v>
      </c>
      <c r="D99" s="15" t="s">
        <v>64</v>
      </c>
      <c r="E99" s="15" t="s">
        <v>11</v>
      </c>
      <c r="F99" s="15" t="s">
        <v>17</v>
      </c>
      <c r="G99" s="16"/>
      <c r="H99" s="17" t="s">
        <v>14</v>
      </c>
      <c r="I99" s="17"/>
      <c r="K99" s="20"/>
      <c r="L99" s="20"/>
      <c r="M99" s="20"/>
      <c r="N99" s="20">
        <v>1</v>
      </c>
      <c r="O99" s="20" t="s">
        <v>9</v>
      </c>
      <c r="P99" s="20">
        <v>10</v>
      </c>
      <c r="Q99" s="20" t="s">
        <v>29</v>
      </c>
    </row>
    <row r="100" spans="1:17" s="18" customFormat="1" x14ac:dyDescent="0.3">
      <c r="A100" s="20">
        <v>2</v>
      </c>
      <c r="B100" s="15" t="s">
        <v>13</v>
      </c>
      <c r="C100" s="20">
        <v>60</v>
      </c>
      <c r="D100" s="15" t="s">
        <v>64</v>
      </c>
      <c r="E100" s="15" t="s">
        <v>11</v>
      </c>
      <c r="F100" s="20" t="s">
        <v>22</v>
      </c>
      <c r="G100" s="21"/>
      <c r="H100" s="18" t="s">
        <v>12</v>
      </c>
      <c r="K100" s="20"/>
      <c r="L100" s="20"/>
      <c r="M100" s="20"/>
      <c r="N100" s="20">
        <v>1</v>
      </c>
      <c r="O100" s="20" t="s">
        <v>9</v>
      </c>
      <c r="P100" s="20">
        <v>20</v>
      </c>
      <c r="Q100" s="20" t="s">
        <v>29</v>
      </c>
    </row>
    <row r="101" spans="1:17" s="18" customFormat="1" x14ac:dyDescent="0.3">
      <c r="A101" s="20">
        <v>2</v>
      </c>
      <c r="B101" s="20" t="s">
        <v>13</v>
      </c>
      <c r="C101" s="20">
        <v>60</v>
      </c>
      <c r="D101" s="20" t="s">
        <v>64</v>
      </c>
      <c r="E101" s="20" t="s">
        <v>11</v>
      </c>
      <c r="F101" s="20" t="s">
        <v>26</v>
      </c>
      <c r="G101" s="21"/>
      <c r="H101" s="18" t="s">
        <v>21</v>
      </c>
      <c r="K101" s="20"/>
      <c r="L101" s="20"/>
      <c r="M101" s="20"/>
      <c r="N101" s="20">
        <v>2</v>
      </c>
      <c r="O101" s="20" t="s">
        <v>9</v>
      </c>
      <c r="P101" s="20">
        <v>30</v>
      </c>
      <c r="Q101" s="20" t="s">
        <v>30</v>
      </c>
    </row>
    <row r="102" spans="1:17" s="18" customFormat="1" x14ac:dyDescent="0.3">
      <c r="A102" s="20">
        <v>1</v>
      </c>
      <c r="B102" s="20" t="s">
        <v>9</v>
      </c>
      <c r="C102" s="20">
        <v>250</v>
      </c>
      <c r="D102" s="20" t="s">
        <v>64</v>
      </c>
      <c r="E102" s="20" t="s">
        <v>11</v>
      </c>
      <c r="F102" s="20" t="s">
        <v>22</v>
      </c>
      <c r="G102" s="21"/>
      <c r="H102" s="18" t="s">
        <v>14</v>
      </c>
      <c r="K102" s="20"/>
      <c r="L102" s="20"/>
      <c r="M102" s="20"/>
      <c r="N102" s="20">
        <v>2</v>
      </c>
      <c r="O102" s="20" t="s">
        <v>9</v>
      </c>
      <c r="P102" s="20">
        <v>20</v>
      </c>
      <c r="Q102" s="20" t="s">
        <v>30</v>
      </c>
    </row>
    <row r="103" spans="1:17" s="18" customFormat="1" x14ac:dyDescent="0.3">
      <c r="A103" s="20">
        <v>15</v>
      </c>
      <c r="B103" s="20" t="s">
        <v>9</v>
      </c>
      <c r="C103" s="20">
        <v>40</v>
      </c>
      <c r="D103" s="20" t="s">
        <v>64</v>
      </c>
      <c r="E103" s="20" t="s">
        <v>11</v>
      </c>
      <c r="F103" s="20" t="s">
        <v>17</v>
      </c>
      <c r="G103" s="21"/>
      <c r="H103" s="18" t="s">
        <v>14</v>
      </c>
      <c r="K103" s="20"/>
      <c r="L103" s="20"/>
      <c r="M103" s="20"/>
      <c r="N103" s="20">
        <v>31</v>
      </c>
      <c r="O103" s="20" t="s">
        <v>9</v>
      </c>
      <c r="P103" s="20">
        <v>30</v>
      </c>
      <c r="Q103" s="20" t="s">
        <v>31</v>
      </c>
    </row>
    <row r="104" spans="1:17" s="18" customFormat="1" x14ac:dyDescent="0.3">
      <c r="A104" s="20">
        <v>1</v>
      </c>
      <c r="B104" s="20" t="s">
        <v>9</v>
      </c>
      <c r="C104" s="20">
        <v>120</v>
      </c>
      <c r="D104" s="20" t="s">
        <v>64</v>
      </c>
      <c r="E104" s="20" t="s">
        <v>11</v>
      </c>
      <c r="F104" s="20" t="s">
        <v>17</v>
      </c>
      <c r="G104" s="21"/>
      <c r="H104" s="18" t="s">
        <v>14</v>
      </c>
      <c r="K104" s="20"/>
      <c r="L104" s="20"/>
      <c r="M104" s="20"/>
      <c r="N104" s="20">
        <v>1</v>
      </c>
      <c r="O104" s="20" t="s">
        <v>9</v>
      </c>
      <c r="P104" s="20">
        <v>20</v>
      </c>
      <c r="Q104" s="20" t="s">
        <v>31</v>
      </c>
    </row>
    <row r="105" spans="1:17" s="18" customFormat="1" x14ac:dyDescent="0.3">
      <c r="A105" s="20">
        <v>5</v>
      </c>
      <c r="B105" s="20" t="s">
        <v>13</v>
      </c>
      <c r="C105" s="20">
        <v>40</v>
      </c>
      <c r="D105" s="20" t="s">
        <v>64</v>
      </c>
      <c r="E105" s="20" t="s">
        <v>11</v>
      </c>
      <c r="F105" s="20" t="s">
        <v>17</v>
      </c>
      <c r="G105" s="21"/>
      <c r="H105" s="18" t="s">
        <v>12</v>
      </c>
      <c r="K105" s="20"/>
      <c r="L105" s="20"/>
      <c r="M105" s="20"/>
      <c r="N105" s="20">
        <v>3</v>
      </c>
      <c r="O105" s="20" t="s">
        <v>9</v>
      </c>
      <c r="P105" s="20">
        <v>20</v>
      </c>
      <c r="Q105" s="20" t="s">
        <v>31</v>
      </c>
    </row>
    <row r="106" spans="1:17" s="18" customFormat="1" x14ac:dyDescent="0.3">
      <c r="A106" s="20">
        <v>2</v>
      </c>
      <c r="B106" s="20" t="s">
        <v>24</v>
      </c>
      <c r="C106" s="20">
        <v>250</v>
      </c>
      <c r="D106" s="20" t="s">
        <v>64</v>
      </c>
      <c r="E106" s="20" t="s">
        <v>11</v>
      </c>
      <c r="F106" s="20" t="s">
        <v>17</v>
      </c>
      <c r="G106" s="21"/>
      <c r="H106" s="18" t="s">
        <v>12</v>
      </c>
      <c r="K106" s="20"/>
      <c r="L106" s="20"/>
      <c r="M106" s="20"/>
      <c r="N106" s="20">
        <v>1</v>
      </c>
      <c r="O106" s="20" t="s">
        <v>9</v>
      </c>
      <c r="P106" s="20">
        <v>120</v>
      </c>
      <c r="Q106" s="20" t="s">
        <v>51</v>
      </c>
    </row>
    <row r="107" spans="1:17" s="18" customFormat="1" x14ac:dyDescent="0.3">
      <c r="A107" s="20">
        <v>2</v>
      </c>
      <c r="B107" s="20" t="s">
        <v>9</v>
      </c>
      <c r="C107" s="20">
        <v>40</v>
      </c>
      <c r="D107" s="20" t="s">
        <v>64</v>
      </c>
      <c r="E107" s="20" t="s">
        <v>11</v>
      </c>
      <c r="F107" s="20" t="s">
        <v>17</v>
      </c>
      <c r="G107" s="21"/>
      <c r="H107" s="18" t="s">
        <v>14</v>
      </c>
      <c r="K107" s="20"/>
      <c r="L107" s="20"/>
      <c r="M107" s="20"/>
      <c r="N107" s="20">
        <v>2</v>
      </c>
      <c r="O107" s="20" t="s">
        <v>9</v>
      </c>
      <c r="P107" s="20">
        <v>30</v>
      </c>
      <c r="Q107" s="20" t="s">
        <v>52</v>
      </c>
    </row>
    <row r="108" spans="1:17" s="18" customFormat="1" x14ac:dyDescent="0.3">
      <c r="A108" s="20">
        <v>2</v>
      </c>
      <c r="B108" s="20" t="s">
        <v>13</v>
      </c>
      <c r="C108" s="20">
        <v>50</v>
      </c>
      <c r="D108" s="20" t="s">
        <v>67</v>
      </c>
      <c r="E108" s="20" t="s">
        <v>20</v>
      </c>
      <c r="F108" s="20"/>
      <c r="G108" s="21">
        <v>0.66666666666666663</v>
      </c>
      <c r="H108" s="18" t="s">
        <v>12</v>
      </c>
      <c r="K108" s="20"/>
      <c r="L108" s="20"/>
      <c r="M108" s="20"/>
      <c r="N108" s="20">
        <v>1</v>
      </c>
      <c r="O108" s="20" t="s">
        <v>9</v>
      </c>
      <c r="P108" s="20">
        <v>150</v>
      </c>
      <c r="Q108" s="20" t="s">
        <v>52</v>
      </c>
    </row>
    <row r="109" spans="1:17" s="18" customFormat="1" x14ac:dyDescent="0.3">
      <c r="A109" s="20">
        <v>3</v>
      </c>
      <c r="B109" s="20" t="s">
        <v>13</v>
      </c>
      <c r="C109" s="20">
        <v>40</v>
      </c>
      <c r="D109" s="20" t="s">
        <v>67</v>
      </c>
      <c r="E109" s="20" t="s">
        <v>20</v>
      </c>
      <c r="F109" s="20"/>
      <c r="G109" s="21"/>
      <c r="H109" s="18" t="s">
        <v>12</v>
      </c>
      <c r="K109" s="20"/>
      <c r="L109" s="20"/>
      <c r="M109" s="20"/>
      <c r="N109" s="20">
        <v>1</v>
      </c>
      <c r="O109" s="20" t="s">
        <v>9</v>
      </c>
      <c r="P109" s="20">
        <v>20</v>
      </c>
      <c r="Q109" s="20" t="s">
        <v>55</v>
      </c>
    </row>
    <row r="110" spans="1:17" s="18" customFormat="1" x14ac:dyDescent="0.3">
      <c r="A110" s="20">
        <v>1</v>
      </c>
      <c r="B110" s="20" t="s">
        <v>9</v>
      </c>
      <c r="C110" s="20">
        <v>30</v>
      </c>
      <c r="D110" s="20" t="s">
        <v>67</v>
      </c>
      <c r="E110" s="20" t="s">
        <v>20</v>
      </c>
      <c r="F110" s="20"/>
      <c r="G110" s="21"/>
      <c r="H110" s="18" t="s">
        <v>14</v>
      </c>
      <c r="K110" s="20"/>
      <c r="L110" s="20"/>
      <c r="M110" s="20"/>
      <c r="N110" s="20">
        <v>1</v>
      </c>
      <c r="O110" s="20" t="s">
        <v>9</v>
      </c>
      <c r="P110" s="20">
        <v>120</v>
      </c>
      <c r="Q110" s="20" t="s">
        <v>55</v>
      </c>
    </row>
    <row r="111" spans="1:17" s="18" customFormat="1" x14ac:dyDescent="0.3">
      <c r="A111" s="20">
        <v>2</v>
      </c>
      <c r="B111" s="20" t="s">
        <v>24</v>
      </c>
      <c r="C111" s="20">
        <v>250</v>
      </c>
      <c r="D111" s="20" t="s">
        <v>67</v>
      </c>
      <c r="E111" s="20" t="s">
        <v>20</v>
      </c>
      <c r="F111" s="20" t="s">
        <v>22</v>
      </c>
      <c r="G111" s="21"/>
      <c r="H111" s="18" t="s">
        <v>21</v>
      </c>
      <c r="K111" s="20"/>
      <c r="L111" s="20"/>
      <c r="M111" s="20"/>
      <c r="N111" s="20">
        <v>2</v>
      </c>
      <c r="O111" s="20" t="s">
        <v>9</v>
      </c>
      <c r="P111" s="20">
        <v>30</v>
      </c>
      <c r="Q111" s="20" t="s">
        <v>56</v>
      </c>
    </row>
    <row r="112" spans="1:17" s="18" customFormat="1" x14ac:dyDescent="0.3">
      <c r="A112" s="20">
        <v>2</v>
      </c>
      <c r="B112" s="20" t="s">
        <v>9</v>
      </c>
      <c r="C112" s="20">
        <v>100</v>
      </c>
      <c r="D112" s="20" t="s">
        <v>67</v>
      </c>
      <c r="E112" s="20" t="s">
        <v>20</v>
      </c>
      <c r="F112" s="20" t="s">
        <v>22</v>
      </c>
      <c r="G112" s="21"/>
      <c r="H112" s="18" t="s">
        <v>12</v>
      </c>
      <c r="K112" s="20"/>
      <c r="L112" s="20"/>
      <c r="M112" s="20"/>
      <c r="N112" s="20">
        <v>2</v>
      </c>
      <c r="O112" s="20" t="s">
        <v>9</v>
      </c>
      <c r="P112" s="20">
        <v>80</v>
      </c>
      <c r="Q112" s="20" t="s">
        <v>56</v>
      </c>
    </row>
    <row r="113" spans="1:17" s="18" customFormat="1" x14ac:dyDescent="0.3">
      <c r="A113" s="20">
        <v>2</v>
      </c>
      <c r="B113" s="20" t="s">
        <v>24</v>
      </c>
      <c r="C113" s="20">
        <v>180</v>
      </c>
      <c r="D113" s="20" t="s">
        <v>67</v>
      </c>
      <c r="E113" s="20" t="s">
        <v>20</v>
      </c>
      <c r="F113" s="20" t="s">
        <v>157</v>
      </c>
      <c r="G113" s="21"/>
      <c r="H113" s="18" t="s">
        <v>12</v>
      </c>
      <c r="K113" s="20"/>
      <c r="L113" s="20"/>
      <c r="M113" s="20"/>
      <c r="N113" s="20">
        <v>1</v>
      </c>
      <c r="O113" s="20" t="s">
        <v>9</v>
      </c>
      <c r="P113" s="20">
        <v>20</v>
      </c>
      <c r="Q113" s="20" t="s">
        <v>56</v>
      </c>
    </row>
    <row r="114" spans="1:17" s="18" customFormat="1" x14ac:dyDescent="0.3">
      <c r="A114" s="20">
        <v>1</v>
      </c>
      <c r="B114" s="20" t="s">
        <v>13</v>
      </c>
      <c r="C114" s="20">
        <v>40</v>
      </c>
      <c r="D114" s="20" t="s">
        <v>67</v>
      </c>
      <c r="E114" s="20" t="s">
        <v>20</v>
      </c>
      <c r="F114" s="20"/>
      <c r="G114" s="21"/>
      <c r="H114" s="18" t="s">
        <v>14</v>
      </c>
      <c r="K114" s="20"/>
      <c r="L114" s="20"/>
      <c r="M114" s="20"/>
      <c r="N114" s="20">
        <v>5</v>
      </c>
      <c r="O114" s="20" t="s">
        <v>9</v>
      </c>
      <c r="P114" s="20">
        <v>20</v>
      </c>
      <c r="Q114" s="20" t="s">
        <v>58</v>
      </c>
    </row>
    <row r="115" spans="1:17" s="18" customFormat="1" x14ac:dyDescent="0.3">
      <c r="A115" s="20">
        <v>1</v>
      </c>
      <c r="B115" s="20" t="s">
        <v>9</v>
      </c>
      <c r="C115" s="20">
        <v>30</v>
      </c>
      <c r="D115" s="20" t="s">
        <v>67</v>
      </c>
      <c r="E115" s="20" t="s">
        <v>20</v>
      </c>
      <c r="F115" s="20" t="s">
        <v>26</v>
      </c>
      <c r="G115" s="21"/>
      <c r="H115" s="18" t="s">
        <v>14</v>
      </c>
      <c r="K115" s="20"/>
      <c r="L115" s="20"/>
      <c r="M115" s="20"/>
      <c r="N115" s="20">
        <v>1</v>
      </c>
      <c r="O115" s="20" t="s">
        <v>9</v>
      </c>
      <c r="P115" s="20">
        <v>150</v>
      </c>
      <c r="Q115" s="20" t="s">
        <v>58</v>
      </c>
    </row>
    <row r="116" spans="1:17" s="18" customFormat="1" x14ac:dyDescent="0.3">
      <c r="A116" s="20">
        <v>1</v>
      </c>
      <c r="B116" s="20" t="s">
        <v>13</v>
      </c>
      <c r="C116" s="20">
        <v>40</v>
      </c>
      <c r="D116" s="20" t="s">
        <v>67</v>
      </c>
      <c r="E116" s="20" t="s">
        <v>20</v>
      </c>
      <c r="F116" s="20" t="s">
        <v>22</v>
      </c>
      <c r="G116" s="21"/>
      <c r="H116" s="18" t="s">
        <v>12</v>
      </c>
      <c r="K116" s="20"/>
      <c r="L116" s="20"/>
      <c r="M116" s="20"/>
      <c r="N116" s="20">
        <v>1</v>
      </c>
      <c r="O116" s="20" t="s">
        <v>9</v>
      </c>
      <c r="P116" s="20">
        <v>50</v>
      </c>
      <c r="Q116" s="20" t="s">
        <v>58</v>
      </c>
    </row>
    <row r="117" spans="1:17" s="18" customFormat="1" x14ac:dyDescent="0.3">
      <c r="A117" s="20">
        <v>1</v>
      </c>
      <c r="B117" s="20" t="s">
        <v>13</v>
      </c>
      <c r="C117" s="20">
        <v>50</v>
      </c>
      <c r="D117" s="20" t="s">
        <v>67</v>
      </c>
      <c r="E117" s="20" t="s">
        <v>20</v>
      </c>
      <c r="F117" s="20" t="s">
        <v>26</v>
      </c>
      <c r="G117" s="21"/>
      <c r="H117" s="18" t="s">
        <v>21</v>
      </c>
      <c r="K117" s="20"/>
      <c r="L117" s="20"/>
      <c r="M117" s="20"/>
      <c r="N117" s="20">
        <v>9</v>
      </c>
      <c r="O117" s="20" t="s">
        <v>9</v>
      </c>
      <c r="P117" s="20">
        <v>20</v>
      </c>
      <c r="Q117" s="20" t="s">
        <v>63</v>
      </c>
    </row>
    <row r="118" spans="1:17" s="18" customFormat="1" x14ac:dyDescent="0.3">
      <c r="A118" s="20">
        <v>1</v>
      </c>
      <c r="B118" s="20" t="s">
        <v>13</v>
      </c>
      <c r="C118" s="20">
        <v>70</v>
      </c>
      <c r="D118" s="20" t="s">
        <v>67</v>
      </c>
      <c r="E118" s="20" t="s">
        <v>20</v>
      </c>
      <c r="F118" s="20"/>
      <c r="G118" s="21"/>
      <c r="H118" s="18" t="s">
        <v>12</v>
      </c>
      <c r="K118" s="20"/>
      <c r="L118" s="20"/>
      <c r="M118" s="20"/>
      <c r="N118" s="20">
        <v>1</v>
      </c>
      <c r="O118" s="20" t="s">
        <v>9</v>
      </c>
      <c r="P118" s="20">
        <v>40</v>
      </c>
      <c r="Q118" s="20" t="s">
        <v>63</v>
      </c>
    </row>
    <row r="119" spans="1:17" s="18" customFormat="1" x14ac:dyDescent="0.3">
      <c r="A119" s="20">
        <v>1</v>
      </c>
      <c r="B119" s="20" t="s">
        <v>13</v>
      </c>
      <c r="C119" s="20">
        <v>50</v>
      </c>
      <c r="D119" s="20" t="s">
        <v>67</v>
      </c>
      <c r="E119" s="20" t="s">
        <v>20</v>
      </c>
      <c r="F119" s="20" t="s">
        <v>46</v>
      </c>
      <c r="G119" s="21"/>
      <c r="H119" s="18" t="s">
        <v>14</v>
      </c>
      <c r="K119" s="20"/>
      <c r="L119" s="20"/>
      <c r="M119" s="20"/>
      <c r="N119" s="20">
        <v>1</v>
      </c>
      <c r="O119" s="20" t="s">
        <v>9</v>
      </c>
      <c r="P119" s="20">
        <v>250</v>
      </c>
      <c r="Q119" s="20" t="s">
        <v>64</v>
      </c>
    </row>
    <row r="120" spans="1:17" s="18" customFormat="1" x14ac:dyDescent="0.3">
      <c r="A120" s="20">
        <v>1</v>
      </c>
      <c r="B120" s="20" t="s">
        <v>9</v>
      </c>
      <c r="C120" s="20">
        <v>100</v>
      </c>
      <c r="D120" s="20" t="s">
        <v>67</v>
      </c>
      <c r="E120" s="20" t="s">
        <v>20</v>
      </c>
      <c r="F120" s="20"/>
      <c r="G120" s="21"/>
      <c r="H120" s="18" t="s">
        <v>14</v>
      </c>
      <c r="K120" s="20"/>
      <c r="L120" s="20"/>
      <c r="M120" s="20"/>
      <c r="N120" s="20">
        <v>15</v>
      </c>
      <c r="O120" s="20" t="s">
        <v>9</v>
      </c>
      <c r="P120" s="20">
        <v>40</v>
      </c>
      <c r="Q120" s="20" t="s">
        <v>64</v>
      </c>
    </row>
    <row r="121" spans="1:17" s="18" customFormat="1" x14ac:dyDescent="0.3">
      <c r="A121" s="20">
        <v>2</v>
      </c>
      <c r="B121" s="20" t="s">
        <v>13</v>
      </c>
      <c r="C121" s="20">
        <v>40</v>
      </c>
      <c r="D121" s="20" t="s">
        <v>67</v>
      </c>
      <c r="E121" s="20" t="s">
        <v>20</v>
      </c>
      <c r="F121" s="20"/>
      <c r="G121" s="21"/>
      <c r="H121" s="18" t="s">
        <v>12</v>
      </c>
      <c r="K121" s="20"/>
      <c r="L121" s="20"/>
      <c r="M121" s="20"/>
      <c r="N121" s="20">
        <v>1</v>
      </c>
      <c r="O121" s="20" t="s">
        <v>9</v>
      </c>
      <c r="P121" s="20">
        <v>120</v>
      </c>
      <c r="Q121" s="20" t="s">
        <v>64</v>
      </c>
    </row>
    <row r="122" spans="1:17" s="18" customFormat="1" x14ac:dyDescent="0.3">
      <c r="A122" s="20">
        <v>2</v>
      </c>
      <c r="B122" s="20" t="s">
        <v>13</v>
      </c>
      <c r="C122" s="20">
        <v>30</v>
      </c>
      <c r="D122" s="20" t="s">
        <v>67</v>
      </c>
      <c r="E122" s="20" t="s">
        <v>20</v>
      </c>
      <c r="F122" s="20" t="s">
        <v>26</v>
      </c>
      <c r="G122" s="21"/>
      <c r="H122" s="18" t="s">
        <v>21</v>
      </c>
      <c r="K122" s="20"/>
      <c r="L122" s="20"/>
      <c r="M122" s="20"/>
      <c r="N122" s="20">
        <v>2</v>
      </c>
      <c r="O122" s="20" t="s">
        <v>9</v>
      </c>
      <c r="P122" s="20">
        <v>40</v>
      </c>
      <c r="Q122" s="20" t="s">
        <v>64</v>
      </c>
    </row>
    <row r="123" spans="1:17" s="18" customFormat="1" x14ac:dyDescent="0.3">
      <c r="A123" s="20">
        <v>1</v>
      </c>
      <c r="B123" s="20" t="s">
        <v>13</v>
      </c>
      <c r="C123" s="20">
        <v>50</v>
      </c>
      <c r="D123" s="20" t="s">
        <v>68</v>
      </c>
      <c r="E123" s="20" t="s">
        <v>11</v>
      </c>
      <c r="F123" s="20"/>
      <c r="G123" s="21">
        <v>0.67361111111111116</v>
      </c>
      <c r="H123" s="18" t="s">
        <v>12</v>
      </c>
      <c r="K123" s="20"/>
      <c r="L123" s="20"/>
      <c r="M123" s="20"/>
      <c r="N123" s="20">
        <v>1</v>
      </c>
      <c r="O123" s="20" t="s">
        <v>9</v>
      </c>
      <c r="P123" s="20">
        <v>30</v>
      </c>
      <c r="Q123" s="20" t="s">
        <v>67</v>
      </c>
    </row>
    <row r="124" spans="1:17" s="18" customFormat="1" x14ac:dyDescent="0.3">
      <c r="A124" s="20">
        <v>1</v>
      </c>
      <c r="B124" s="20" t="s">
        <v>9</v>
      </c>
      <c r="C124" s="20">
        <v>30</v>
      </c>
      <c r="D124" s="20" t="s">
        <v>68</v>
      </c>
      <c r="E124" s="20" t="s">
        <v>11</v>
      </c>
      <c r="F124" s="20"/>
      <c r="G124" s="21"/>
      <c r="H124" s="18" t="s">
        <v>14</v>
      </c>
      <c r="K124" s="20"/>
      <c r="L124" s="20"/>
      <c r="M124" s="20"/>
      <c r="N124" s="20">
        <v>2</v>
      </c>
      <c r="O124" s="20" t="s">
        <v>9</v>
      </c>
      <c r="P124" s="20">
        <v>100</v>
      </c>
      <c r="Q124" s="20" t="s">
        <v>67</v>
      </c>
    </row>
    <row r="125" spans="1:17" s="18" customFormat="1" x14ac:dyDescent="0.3">
      <c r="A125" s="20">
        <v>1</v>
      </c>
      <c r="B125" s="20" t="s">
        <v>24</v>
      </c>
      <c r="C125" s="20">
        <v>300</v>
      </c>
      <c r="D125" s="20" t="s">
        <v>68</v>
      </c>
      <c r="E125" s="20" t="s">
        <v>11</v>
      </c>
      <c r="F125" s="20" t="s">
        <v>22</v>
      </c>
      <c r="G125" s="21"/>
      <c r="H125" s="18" t="s">
        <v>12</v>
      </c>
      <c r="K125" s="20"/>
      <c r="L125" s="20"/>
      <c r="M125" s="20"/>
      <c r="N125" s="20">
        <v>1</v>
      </c>
      <c r="O125" s="20" t="s">
        <v>9</v>
      </c>
      <c r="P125" s="20">
        <v>30</v>
      </c>
      <c r="Q125" s="20" t="s">
        <v>67</v>
      </c>
    </row>
    <row r="126" spans="1:17" s="18" customFormat="1" x14ac:dyDescent="0.3">
      <c r="A126" s="20">
        <v>1</v>
      </c>
      <c r="B126" s="20" t="s">
        <v>13</v>
      </c>
      <c r="C126" s="20">
        <v>50</v>
      </c>
      <c r="D126" s="20" t="s">
        <v>68</v>
      </c>
      <c r="E126" s="20" t="s">
        <v>11</v>
      </c>
      <c r="F126" s="20"/>
      <c r="G126" s="21"/>
      <c r="H126" s="18" t="s">
        <v>12</v>
      </c>
      <c r="K126" s="20"/>
      <c r="L126" s="20"/>
      <c r="M126" s="20"/>
      <c r="N126" s="20">
        <v>1</v>
      </c>
      <c r="O126" s="20" t="s">
        <v>9</v>
      </c>
      <c r="P126" s="20">
        <v>100</v>
      </c>
      <c r="Q126" s="20" t="s">
        <v>67</v>
      </c>
    </row>
    <row r="127" spans="1:17" s="18" customFormat="1" x14ac:dyDescent="0.3">
      <c r="A127" s="20">
        <v>3</v>
      </c>
      <c r="B127" s="20" t="s">
        <v>13</v>
      </c>
      <c r="C127" s="20">
        <v>50</v>
      </c>
      <c r="D127" s="20" t="s">
        <v>68</v>
      </c>
      <c r="E127" s="20" t="s">
        <v>11</v>
      </c>
      <c r="F127" s="20"/>
      <c r="G127" s="21"/>
      <c r="H127" s="18" t="s">
        <v>14</v>
      </c>
      <c r="K127" s="20"/>
      <c r="L127" s="20"/>
      <c r="M127" s="20"/>
      <c r="N127" s="20">
        <v>1</v>
      </c>
      <c r="O127" s="20" t="s">
        <v>9</v>
      </c>
      <c r="P127" s="20">
        <v>30</v>
      </c>
      <c r="Q127" s="20" t="s">
        <v>68</v>
      </c>
    </row>
    <row r="128" spans="1:17" s="18" customFormat="1" x14ac:dyDescent="0.3">
      <c r="A128" s="20">
        <v>1</v>
      </c>
      <c r="B128" s="20" t="s">
        <v>9</v>
      </c>
      <c r="C128" s="20">
        <v>40</v>
      </c>
      <c r="D128" s="20" t="s">
        <v>68</v>
      </c>
      <c r="E128" s="20" t="s">
        <v>11</v>
      </c>
      <c r="F128" s="20"/>
      <c r="G128" s="21"/>
      <c r="H128" s="18" t="s">
        <v>14</v>
      </c>
      <c r="K128" s="20"/>
      <c r="L128" s="20"/>
      <c r="M128" s="20"/>
      <c r="N128" s="20">
        <v>1</v>
      </c>
      <c r="O128" s="20" t="s">
        <v>9</v>
      </c>
      <c r="P128" s="20">
        <v>40</v>
      </c>
      <c r="Q128" s="20" t="s">
        <v>68</v>
      </c>
    </row>
    <row r="129" spans="1:17" s="18" customFormat="1" x14ac:dyDescent="0.3">
      <c r="A129" s="20">
        <v>1</v>
      </c>
      <c r="B129" s="20" t="s">
        <v>13</v>
      </c>
      <c r="C129" s="20">
        <v>40</v>
      </c>
      <c r="D129" s="20" t="s">
        <v>68</v>
      </c>
      <c r="E129" s="20" t="s">
        <v>11</v>
      </c>
      <c r="F129" s="20" t="s">
        <v>16</v>
      </c>
      <c r="G129" s="21"/>
      <c r="H129" s="18" t="s">
        <v>12</v>
      </c>
      <c r="K129" s="20"/>
      <c r="L129" s="20"/>
      <c r="M129" s="20"/>
      <c r="N129" s="20">
        <v>1</v>
      </c>
      <c r="O129" s="20" t="s">
        <v>9</v>
      </c>
      <c r="P129" s="20">
        <v>100</v>
      </c>
      <c r="Q129" s="20" t="s">
        <v>68</v>
      </c>
    </row>
    <row r="130" spans="1:17" s="18" customFormat="1" x14ac:dyDescent="0.3">
      <c r="A130" s="20">
        <v>1</v>
      </c>
      <c r="B130" s="20" t="s">
        <v>13</v>
      </c>
      <c r="C130" s="20">
        <v>60</v>
      </c>
      <c r="D130" s="20" t="s">
        <v>68</v>
      </c>
      <c r="E130" s="20" t="s">
        <v>11</v>
      </c>
      <c r="F130" s="20"/>
      <c r="G130" s="21"/>
      <c r="H130" s="18" t="s">
        <v>12</v>
      </c>
      <c r="K130" s="20"/>
      <c r="L130" s="20"/>
      <c r="M130" s="20"/>
      <c r="N130" s="20">
        <v>1</v>
      </c>
      <c r="O130" s="20" t="s">
        <v>9</v>
      </c>
      <c r="P130" s="20">
        <v>150</v>
      </c>
      <c r="Q130" s="20" t="s">
        <v>68</v>
      </c>
    </row>
    <row r="131" spans="1:17" s="18" customFormat="1" x14ac:dyDescent="0.3">
      <c r="A131" s="20">
        <v>1</v>
      </c>
      <c r="B131" s="20" t="s">
        <v>13</v>
      </c>
      <c r="C131" s="20">
        <v>60</v>
      </c>
      <c r="D131" s="20" t="s">
        <v>68</v>
      </c>
      <c r="E131" s="20" t="s">
        <v>11</v>
      </c>
      <c r="F131" s="20" t="s">
        <v>22</v>
      </c>
      <c r="G131" s="21"/>
      <c r="H131" s="18" t="s">
        <v>21</v>
      </c>
      <c r="K131" s="20"/>
      <c r="L131" s="20"/>
      <c r="M131" s="20"/>
      <c r="N131" s="20">
        <v>1</v>
      </c>
      <c r="O131" s="20" t="s">
        <v>9</v>
      </c>
      <c r="P131" s="20">
        <v>100</v>
      </c>
      <c r="Q131" s="20" t="s">
        <v>68</v>
      </c>
    </row>
    <row r="132" spans="1:17" s="18" customFormat="1" x14ac:dyDescent="0.3">
      <c r="A132" s="20">
        <v>1</v>
      </c>
      <c r="B132" s="20" t="s">
        <v>9</v>
      </c>
      <c r="C132" s="20">
        <v>100</v>
      </c>
      <c r="D132" s="20" t="s">
        <v>68</v>
      </c>
      <c r="E132" s="20" t="s">
        <v>11</v>
      </c>
      <c r="F132" s="20" t="s">
        <v>22</v>
      </c>
      <c r="G132" s="21"/>
      <c r="H132" s="18" t="s">
        <v>21</v>
      </c>
      <c r="K132" s="20"/>
      <c r="L132" s="20"/>
      <c r="M132" s="20"/>
      <c r="N132" s="20">
        <v>2</v>
      </c>
      <c r="O132" s="20" t="s">
        <v>9</v>
      </c>
      <c r="P132" s="20">
        <v>20</v>
      </c>
      <c r="Q132" s="20" t="s">
        <v>68</v>
      </c>
    </row>
    <row r="133" spans="1:17" s="18" customFormat="1" x14ac:dyDescent="0.3">
      <c r="A133" s="20">
        <v>1</v>
      </c>
      <c r="B133" s="20" t="s">
        <v>13</v>
      </c>
      <c r="C133" s="20">
        <v>90</v>
      </c>
      <c r="D133" s="20" t="s">
        <v>68</v>
      </c>
      <c r="E133" s="20" t="s">
        <v>11</v>
      </c>
      <c r="F133" s="20" t="s">
        <v>26</v>
      </c>
      <c r="G133" s="21"/>
      <c r="H133" s="18" t="s">
        <v>12</v>
      </c>
      <c r="K133" s="20"/>
      <c r="L133" s="20"/>
      <c r="M133" s="20"/>
      <c r="N133" s="20">
        <v>2</v>
      </c>
      <c r="O133" s="20" t="s">
        <v>9</v>
      </c>
      <c r="P133" s="20">
        <v>120</v>
      </c>
      <c r="Q133" s="20" t="s">
        <v>68</v>
      </c>
    </row>
    <row r="134" spans="1:17" s="18" customFormat="1" x14ac:dyDescent="0.3">
      <c r="A134" s="20">
        <v>1</v>
      </c>
      <c r="B134" s="20" t="s">
        <v>9</v>
      </c>
      <c r="C134" s="20">
        <v>150</v>
      </c>
      <c r="D134" s="20" t="s">
        <v>68</v>
      </c>
      <c r="E134" s="20" t="s">
        <v>11</v>
      </c>
      <c r="F134" s="20" t="s">
        <v>22</v>
      </c>
      <c r="G134" s="21"/>
      <c r="H134" s="18" t="s">
        <v>21</v>
      </c>
      <c r="K134" s="20"/>
      <c r="L134" s="20"/>
      <c r="M134" s="20"/>
      <c r="N134" s="20">
        <v>1</v>
      </c>
      <c r="O134" s="20" t="s">
        <v>9</v>
      </c>
      <c r="P134" s="20">
        <v>200</v>
      </c>
      <c r="Q134" s="20" t="s">
        <v>68</v>
      </c>
    </row>
    <row r="135" spans="1:17" s="18" customFormat="1" x14ac:dyDescent="0.3">
      <c r="A135" s="20">
        <v>2</v>
      </c>
      <c r="B135" s="20" t="s">
        <v>13</v>
      </c>
      <c r="C135" s="20">
        <v>100</v>
      </c>
      <c r="D135" s="20" t="s">
        <v>68</v>
      </c>
      <c r="E135" s="20" t="s">
        <v>11</v>
      </c>
      <c r="F135" s="20" t="s">
        <v>26</v>
      </c>
      <c r="G135" s="21"/>
      <c r="H135" s="18" t="s">
        <v>21</v>
      </c>
      <c r="K135" s="20"/>
      <c r="L135" s="20"/>
      <c r="M135" s="20"/>
      <c r="N135" s="20">
        <v>1</v>
      </c>
      <c r="O135" s="20" t="s">
        <v>9</v>
      </c>
      <c r="P135" s="20">
        <v>120</v>
      </c>
      <c r="Q135" s="20" t="s">
        <v>68</v>
      </c>
    </row>
    <row r="136" spans="1:17" s="18" customFormat="1" x14ac:dyDescent="0.3">
      <c r="A136" s="20">
        <v>1</v>
      </c>
      <c r="B136" s="20" t="s">
        <v>9</v>
      </c>
      <c r="C136" s="20">
        <v>100</v>
      </c>
      <c r="D136" s="20" t="s">
        <v>68</v>
      </c>
      <c r="E136" s="20" t="s">
        <v>11</v>
      </c>
      <c r="F136" s="20" t="s">
        <v>22</v>
      </c>
      <c r="G136" s="21"/>
      <c r="H136" s="18" t="s">
        <v>21</v>
      </c>
      <c r="K136" s="20"/>
      <c r="L136" s="20"/>
      <c r="M136" s="20"/>
      <c r="N136" s="20">
        <v>1</v>
      </c>
      <c r="O136" s="20" t="s">
        <v>9</v>
      </c>
      <c r="P136" s="20">
        <v>120</v>
      </c>
      <c r="Q136" s="20" t="s">
        <v>69</v>
      </c>
    </row>
    <row r="137" spans="1:17" s="18" customFormat="1" x14ac:dyDescent="0.3">
      <c r="A137" s="20">
        <v>1</v>
      </c>
      <c r="B137" s="20" t="s">
        <v>24</v>
      </c>
      <c r="C137" s="20">
        <v>250</v>
      </c>
      <c r="D137" s="20" t="s">
        <v>68</v>
      </c>
      <c r="E137" s="20" t="s">
        <v>11</v>
      </c>
      <c r="F137" s="20" t="s">
        <v>22</v>
      </c>
      <c r="G137" s="21"/>
      <c r="H137" s="18" t="s">
        <v>21</v>
      </c>
      <c r="K137" s="20"/>
      <c r="L137" s="20"/>
      <c r="M137" s="20"/>
      <c r="N137" s="20">
        <v>1</v>
      </c>
      <c r="O137" s="20" t="s">
        <v>9</v>
      </c>
      <c r="P137" s="20">
        <v>200</v>
      </c>
      <c r="Q137" s="20" t="s">
        <v>69</v>
      </c>
    </row>
    <row r="138" spans="1:17" s="18" customFormat="1" x14ac:dyDescent="0.3">
      <c r="A138" s="20">
        <v>4</v>
      </c>
      <c r="B138" s="20" t="s">
        <v>13</v>
      </c>
      <c r="C138" s="20">
        <v>50</v>
      </c>
      <c r="D138" s="20" t="s">
        <v>68</v>
      </c>
      <c r="E138" s="20" t="s">
        <v>11</v>
      </c>
      <c r="F138" s="20" t="s">
        <v>46</v>
      </c>
      <c r="G138" s="21"/>
      <c r="H138" s="18" t="s">
        <v>14</v>
      </c>
      <c r="K138" s="20"/>
      <c r="L138" s="20"/>
      <c r="M138" s="20"/>
      <c r="N138" s="20">
        <v>1</v>
      </c>
      <c r="O138" s="20" t="s">
        <v>9</v>
      </c>
      <c r="P138" s="20">
        <v>80</v>
      </c>
      <c r="Q138" s="20" t="s">
        <v>69</v>
      </c>
    </row>
    <row r="139" spans="1:17" s="18" customFormat="1" x14ac:dyDescent="0.3">
      <c r="A139" s="20">
        <v>2</v>
      </c>
      <c r="B139" s="20" t="s">
        <v>9</v>
      </c>
      <c r="C139" s="20">
        <v>20</v>
      </c>
      <c r="D139" s="20" t="s">
        <v>68</v>
      </c>
      <c r="E139" s="20" t="s">
        <v>11</v>
      </c>
      <c r="F139" s="20" t="s">
        <v>16</v>
      </c>
      <c r="G139" s="21"/>
      <c r="H139" s="18" t="s">
        <v>12</v>
      </c>
      <c r="K139" s="20"/>
      <c r="L139" s="20"/>
      <c r="M139" s="20"/>
      <c r="N139" s="25">
        <f>SUM(N94:N138)</f>
        <v>115</v>
      </c>
      <c r="O139" s="20"/>
      <c r="P139" s="20"/>
      <c r="Q139" s="20"/>
    </row>
    <row r="140" spans="1:17" s="18" customFormat="1" x14ac:dyDescent="0.3">
      <c r="A140" s="20">
        <v>2</v>
      </c>
      <c r="B140" s="20" t="s">
        <v>9</v>
      </c>
      <c r="C140" s="20">
        <v>120</v>
      </c>
      <c r="D140" s="20" t="s">
        <v>68</v>
      </c>
      <c r="E140" s="20" t="s">
        <v>11</v>
      </c>
      <c r="F140" s="20" t="s">
        <v>46</v>
      </c>
      <c r="G140" s="21"/>
      <c r="H140" s="18" t="s">
        <v>21</v>
      </c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>
        <v>1</v>
      </c>
      <c r="B141" s="20" t="s">
        <v>13</v>
      </c>
      <c r="C141" s="20">
        <v>80</v>
      </c>
      <c r="D141" s="20" t="s">
        <v>68</v>
      </c>
      <c r="E141" s="20" t="s">
        <v>11</v>
      </c>
      <c r="F141" s="20" t="s">
        <v>46</v>
      </c>
      <c r="G141" s="21"/>
      <c r="H141" s="18" t="s">
        <v>21</v>
      </c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>
        <v>3</v>
      </c>
      <c r="B142" s="20" t="s">
        <v>13</v>
      </c>
      <c r="C142" s="20">
        <v>50</v>
      </c>
      <c r="D142" s="20" t="s">
        <v>68</v>
      </c>
      <c r="E142" s="20" t="s">
        <v>11</v>
      </c>
      <c r="F142" s="20" t="s">
        <v>46</v>
      </c>
      <c r="G142" s="21"/>
      <c r="H142" s="18" t="s">
        <v>12</v>
      </c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>
        <v>1</v>
      </c>
      <c r="B143" s="20" t="s">
        <v>9</v>
      </c>
      <c r="C143" s="20">
        <v>200</v>
      </c>
      <c r="D143" s="20" t="s">
        <v>68</v>
      </c>
      <c r="E143" s="20" t="s">
        <v>11</v>
      </c>
      <c r="F143" s="20" t="s">
        <v>46</v>
      </c>
      <c r="G143" s="21"/>
      <c r="H143" s="18" t="s">
        <v>14</v>
      </c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>
        <v>1</v>
      </c>
      <c r="B144" s="20" t="s">
        <v>9</v>
      </c>
      <c r="C144" s="20">
        <v>120</v>
      </c>
      <c r="D144" s="20" t="s">
        <v>68</v>
      </c>
      <c r="E144" s="20" t="s">
        <v>11</v>
      </c>
      <c r="F144" s="20" t="s">
        <v>46</v>
      </c>
      <c r="G144" s="21"/>
      <c r="H144" s="18" t="s">
        <v>14</v>
      </c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>
        <v>1</v>
      </c>
      <c r="B145" s="20" t="s">
        <v>13</v>
      </c>
      <c r="C145" s="20">
        <v>60</v>
      </c>
      <c r="D145" s="20" t="s">
        <v>69</v>
      </c>
      <c r="E145" s="20" t="s">
        <v>50</v>
      </c>
      <c r="F145" s="20" t="s">
        <v>17</v>
      </c>
      <c r="G145" s="21">
        <v>0.67986111111111114</v>
      </c>
      <c r="H145" s="18" t="s">
        <v>21</v>
      </c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>
        <v>1</v>
      </c>
      <c r="B146" s="20" t="s">
        <v>9</v>
      </c>
      <c r="C146" s="20">
        <v>120</v>
      </c>
      <c r="D146" s="20" t="s">
        <v>69</v>
      </c>
      <c r="E146" s="20" t="s">
        <v>50</v>
      </c>
      <c r="F146" s="20" t="s">
        <v>17</v>
      </c>
      <c r="G146" s="21"/>
      <c r="H146" s="18" t="s">
        <v>21</v>
      </c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>
        <v>1</v>
      </c>
      <c r="B147" s="20" t="s">
        <v>9</v>
      </c>
      <c r="C147" s="20">
        <v>200</v>
      </c>
      <c r="D147" s="20" t="s">
        <v>69</v>
      </c>
      <c r="E147" s="20" t="s">
        <v>50</v>
      </c>
      <c r="F147" s="20" t="s">
        <v>17</v>
      </c>
      <c r="G147" s="21"/>
      <c r="H147" s="18" t="s">
        <v>21</v>
      </c>
      <c r="I147" s="18" t="s">
        <v>159</v>
      </c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>
        <v>1</v>
      </c>
      <c r="B148" s="20" t="s">
        <v>9</v>
      </c>
      <c r="C148" s="20">
        <v>80</v>
      </c>
      <c r="D148" s="20" t="s">
        <v>69</v>
      </c>
      <c r="E148" s="20" t="s">
        <v>50</v>
      </c>
      <c r="F148" s="20" t="s">
        <v>27</v>
      </c>
      <c r="G148" s="21"/>
      <c r="H148" s="18" t="s">
        <v>14</v>
      </c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>
        <v>3</v>
      </c>
      <c r="B149" s="20" t="s">
        <v>13</v>
      </c>
      <c r="C149" s="20">
        <v>40</v>
      </c>
      <c r="D149" s="20" t="s">
        <v>69</v>
      </c>
      <c r="E149" s="20" t="s">
        <v>50</v>
      </c>
      <c r="F149" s="20" t="s">
        <v>27</v>
      </c>
      <c r="G149" s="21"/>
      <c r="H149" s="18" t="s">
        <v>21</v>
      </c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>
        <v>1</v>
      </c>
      <c r="B150" s="20" t="s">
        <v>24</v>
      </c>
      <c r="C150" s="20">
        <v>200</v>
      </c>
      <c r="D150" s="20" t="s">
        <v>69</v>
      </c>
      <c r="E150" s="20" t="s">
        <v>50</v>
      </c>
      <c r="F150" s="20" t="s">
        <v>27</v>
      </c>
      <c r="G150" s="21"/>
      <c r="H150" s="18" t="s">
        <v>21</v>
      </c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>
        <v>1</v>
      </c>
      <c r="B151" s="20" t="s">
        <v>13</v>
      </c>
      <c r="C151" s="20">
        <v>50</v>
      </c>
      <c r="D151" s="20" t="s">
        <v>69</v>
      </c>
      <c r="E151" s="20" t="s">
        <v>50</v>
      </c>
      <c r="F151" s="20" t="s">
        <v>27</v>
      </c>
      <c r="G151" s="21"/>
      <c r="H151" s="18" t="s">
        <v>12</v>
      </c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>
        <v>0.68333333333333324</v>
      </c>
      <c r="I152" s="18" t="s">
        <v>158</v>
      </c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I153" s="18" t="s">
        <v>8</v>
      </c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"/>
      <c r="O154" s="2"/>
      <c r="P154" s="2"/>
      <c r="Q154" s="2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"/>
      <c r="O155" s="2"/>
      <c r="P155" s="2"/>
      <c r="Q155" s="2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"/>
      <c r="O156" s="2"/>
      <c r="P156" s="2"/>
      <c r="Q156" s="2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"/>
      <c r="O157" s="2"/>
      <c r="P157" s="2"/>
      <c r="Q157" s="2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"/>
      <c r="O158" s="2"/>
      <c r="P158" s="2"/>
      <c r="Q158" s="2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"/>
      <c r="O159" s="2"/>
      <c r="P159" s="2"/>
      <c r="Q159" s="2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"/>
      <c r="O160" s="2"/>
      <c r="P160" s="2"/>
      <c r="Q160" s="2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"/>
      <c r="O161" s="2"/>
      <c r="P161" s="2"/>
      <c r="Q161" s="2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"/>
      <c r="O162" s="2"/>
      <c r="P162" s="2"/>
      <c r="Q162" s="2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"/>
      <c r="O163" s="2"/>
      <c r="P163" s="2"/>
      <c r="Q163" s="2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"/>
      <c r="O164" s="2"/>
      <c r="P164" s="2"/>
      <c r="Q164" s="2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"/>
      <c r="O165" s="2"/>
      <c r="P165" s="2"/>
      <c r="Q165" s="2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"/>
      <c r="O166" s="2"/>
      <c r="P166" s="2"/>
      <c r="Q166" s="2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8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1</v>
      </c>
    </row>
    <row r="4" spans="1:17" x14ac:dyDescent="0.3">
      <c r="A4" s="8" t="s">
        <v>346</v>
      </c>
      <c r="B4" s="9" t="s">
        <v>458</v>
      </c>
      <c r="E4" s="4"/>
    </row>
    <row r="5" spans="1:17" x14ac:dyDescent="0.3">
      <c r="A5" s="8" t="s">
        <v>347</v>
      </c>
      <c r="B5" s="10">
        <v>42200</v>
      </c>
      <c r="E5" s="4"/>
    </row>
    <row r="6" spans="1:17" x14ac:dyDescent="0.3">
      <c r="A6" s="8" t="s">
        <v>348</v>
      </c>
      <c r="B6" s="9"/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23</v>
      </c>
      <c r="C10" s="15">
        <v>90</v>
      </c>
      <c r="D10" s="15" t="s">
        <v>10</v>
      </c>
      <c r="E10" s="15" t="s">
        <v>11</v>
      </c>
      <c r="F10" s="15"/>
      <c r="G10" s="16">
        <v>0.61805555555555558</v>
      </c>
      <c r="H10" s="17" t="s">
        <v>14</v>
      </c>
      <c r="I10" s="17"/>
      <c r="K10" s="25">
        <f>SUMIFS($A$10:$A$400,$B$10:$B$400,"CH",$D$10:$D$400,"U1")</f>
        <v>2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30</v>
      </c>
      <c r="Q10" s="20" t="s">
        <v>10</v>
      </c>
    </row>
    <row r="11" spans="1:17" s="18" customFormat="1" x14ac:dyDescent="0.3">
      <c r="A11" s="15">
        <v>1</v>
      </c>
      <c r="B11" s="15" t="s">
        <v>13</v>
      </c>
      <c r="C11" s="15">
        <v>30</v>
      </c>
      <c r="D11" s="15" t="s">
        <v>10</v>
      </c>
      <c r="E11" s="15" t="s">
        <v>11</v>
      </c>
      <c r="F11" s="15"/>
      <c r="G11" s="16"/>
      <c r="H11" s="17" t="s">
        <v>14</v>
      </c>
      <c r="I11" s="17"/>
      <c r="K11" s="25">
        <f>SUMIFS($A$10:$A$400,$B$10:$B$400,"CH",$D$10:$D$400,"U2")</f>
        <v>1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40</v>
      </c>
      <c r="Q11" s="20" t="s">
        <v>10</v>
      </c>
    </row>
    <row r="12" spans="1:17" s="18" customFormat="1" x14ac:dyDescent="0.3">
      <c r="A12" s="15">
        <v>1</v>
      </c>
      <c r="B12" s="15" t="s">
        <v>23</v>
      </c>
      <c r="C12" s="15">
        <v>30</v>
      </c>
      <c r="D12" s="15" t="s">
        <v>10</v>
      </c>
      <c r="E12" s="15" t="s">
        <v>11</v>
      </c>
      <c r="F12" s="15"/>
      <c r="G12" s="16"/>
      <c r="H12" s="17" t="s">
        <v>12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40</v>
      </c>
      <c r="Q12" s="20" t="s">
        <v>19</v>
      </c>
    </row>
    <row r="13" spans="1:17" s="18" customFormat="1" x14ac:dyDescent="0.3">
      <c r="A13" s="15">
        <v>1</v>
      </c>
      <c r="B13" s="15" t="s">
        <v>13</v>
      </c>
      <c r="C13" s="15">
        <v>40</v>
      </c>
      <c r="D13" s="15" t="s">
        <v>10</v>
      </c>
      <c r="E13" s="15" t="s">
        <v>11</v>
      </c>
      <c r="F13" s="15"/>
      <c r="G13" s="16"/>
      <c r="H13" s="17" t="s">
        <v>93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50</v>
      </c>
      <c r="Q13" s="20" t="s">
        <v>52</v>
      </c>
    </row>
    <row r="14" spans="1:17" s="18" customFormat="1" x14ac:dyDescent="0.3">
      <c r="A14" s="15">
        <v>1</v>
      </c>
      <c r="B14" s="15" t="s">
        <v>9</v>
      </c>
      <c r="C14" s="15">
        <v>150</v>
      </c>
      <c r="D14" s="15" t="s">
        <v>19</v>
      </c>
      <c r="E14" s="15" t="s">
        <v>20</v>
      </c>
      <c r="F14" s="15" t="s">
        <v>46</v>
      </c>
      <c r="G14" s="16">
        <v>0.62361111111111112</v>
      </c>
      <c r="H14" s="17" t="s">
        <v>93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4</v>
      </c>
      <c r="O14" s="20" t="s">
        <v>13</v>
      </c>
      <c r="P14" s="20">
        <v>50</v>
      </c>
      <c r="Q14" s="20" t="s">
        <v>52</v>
      </c>
    </row>
    <row r="15" spans="1:17" s="18" customFormat="1" x14ac:dyDescent="0.3">
      <c r="A15" s="15">
        <v>1</v>
      </c>
      <c r="B15" s="15" t="s">
        <v>13</v>
      </c>
      <c r="C15" s="15">
        <v>40</v>
      </c>
      <c r="D15" s="15" t="s">
        <v>19</v>
      </c>
      <c r="E15" s="15" t="s">
        <v>20</v>
      </c>
      <c r="F15" s="15" t="s">
        <v>46</v>
      </c>
      <c r="G15" s="16"/>
      <c r="H15" s="17" t="s">
        <v>93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5</v>
      </c>
      <c r="O15" s="20" t="s">
        <v>13</v>
      </c>
      <c r="P15" s="20">
        <v>40</v>
      </c>
      <c r="Q15" s="20" t="s">
        <v>52</v>
      </c>
    </row>
    <row r="16" spans="1:17" s="18" customFormat="1" x14ac:dyDescent="0.3">
      <c r="A16" s="15">
        <v>1</v>
      </c>
      <c r="B16" s="15" t="s">
        <v>23</v>
      </c>
      <c r="C16" s="15">
        <v>20</v>
      </c>
      <c r="D16" s="15" t="s">
        <v>19</v>
      </c>
      <c r="E16" s="15" t="s">
        <v>20</v>
      </c>
      <c r="F16" s="15" t="s">
        <v>22</v>
      </c>
      <c r="G16" s="16"/>
      <c r="H16" s="17" t="s">
        <v>93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40</v>
      </c>
      <c r="Q16" s="20" t="s">
        <v>56</v>
      </c>
    </row>
    <row r="17" spans="1:17" s="18" customFormat="1" x14ac:dyDescent="0.3">
      <c r="A17" s="15" t="s">
        <v>77</v>
      </c>
      <c r="B17" s="15" t="s">
        <v>77</v>
      </c>
      <c r="C17" s="15" t="s">
        <v>77</v>
      </c>
      <c r="D17" s="15" t="s">
        <v>28</v>
      </c>
      <c r="E17" s="15" t="s">
        <v>11</v>
      </c>
      <c r="F17" s="15"/>
      <c r="G17" s="16">
        <v>0.62847222222222221</v>
      </c>
      <c r="H17" s="17" t="s">
        <v>77</v>
      </c>
      <c r="I17" s="17" t="s">
        <v>78</v>
      </c>
      <c r="K17" s="25">
        <f>SUMIFS($A$10:$A$400,$B$10:$B$400,"CH",$D$10:$D$400,"U8")</f>
        <v>10</v>
      </c>
      <c r="L17" s="25" t="s">
        <v>13</v>
      </c>
      <c r="M17" s="25" t="s">
        <v>52</v>
      </c>
      <c r="N17" s="25">
        <f>SUM(N10:N16)</f>
        <v>14</v>
      </c>
      <c r="O17" s="20"/>
      <c r="P17" s="20"/>
      <c r="Q17" s="20"/>
    </row>
    <row r="18" spans="1:17" s="18" customFormat="1" x14ac:dyDescent="0.3">
      <c r="A18" s="15">
        <v>1</v>
      </c>
      <c r="B18" s="15" t="s">
        <v>34</v>
      </c>
      <c r="C18" s="15">
        <v>160</v>
      </c>
      <c r="D18" s="15" t="s">
        <v>29</v>
      </c>
      <c r="E18" s="15" t="s">
        <v>20</v>
      </c>
      <c r="F18" s="15"/>
      <c r="G18" s="16"/>
      <c r="H18" s="17" t="s">
        <v>12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/>
      <c r="O18" s="20"/>
      <c r="P18" s="20"/>
      <c r="Q18" s="20"/>
    </row>
    <row r="19" spans="1:17" s="18" customFormat="1" x14ac:dyDescent="0.3">
      <c r="A19" s="15" t="s">
        <v>77</v>
      </c>
      <c r="B19" s="15" t="s">
        <v>77</v>
      </c>
      <c r="C19" s="15" t="s">
        <v>77</v>
      </c>
      <c r="D19" s="15" t="s">
        <v>31</v>
      </c>
      <c r="E19" s="15" t="s">
        <v>80</v>
      </c>
      <c r="F19" s="15"/>
      <c r="G19" s="16"/>
      <c r="H19" s="17" t="s">
        <v>7</v>
      </c>
      <c r="I19" s="17" t="s">
        <v>78</v>
      </c>
      <c r="K19" s="25">
        <f>SUMIFS($A$10:$A$400,$B$10:$B$400,"CH",$D$10:$D$400,"U10")</f>
        <v>1</v>
      </c>
      <c r="L19" s="25" t="s">
        <v>13</v>
      </c>
      <c r="M19" s="25" t="s">
        <v>56</v>
      </c>
      <c r="N19" s="20">
        <v>1</v>
      </c>
      <c r="O19" s="20" t="s">
        <v>9</v>
      </c>
      <c r="P19" s="20">
        <v>150</v>
      </c>
      <c r="Q19" s="20" t="s">
        <v>19</v>
      </c>
    </row>
    <row r="20" spans="1:17" s="18" customFormat="1" x14ac:dyDescent="0.3">
      <c r="A20" s="15">
        <v>1</v>
      </c>
      <c r="B20" s="15" t="s">
        <v>23</v>
      </c>
      <c r="C20" s="15">
        <v>150</v>
      </c>
      <c r="D20" s="15" t="s">
        <v>30</v>
      </c>
      <c r="E20" s="15" t="s">
        <v>11</v>
      </c>
      <c r="F20" s="15"/>
      <c r="G20" s="16">
        <v>0.63194444444444442</v>
      </c>
      <c r="H20" s="17" t="s">
        <v>12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9</v>
      </c>
      <c r="P20" s="20">
        <v>200</v>
      </c>
      <c r="Q20" s="20" t="s">
        <v>30</v>
      </c>
    </row>
    <row r="21" spans="1:17" s="18" customFormat="1" x14ac:dyDescent="0.3">
      <c r="A21" s="15">
        <v>1</v>
      </c>
      <c r="B21" s="15" t="s">
        <v>23</v>
      </c>
      <c r="C21" s="15">
        <v>20</v>
      </c>
      <c r="D21" s="15" t="s">
        <v>30</v>
      </c>
      <c r="E21" s="15" t="s">
        <v>11</v>
      </c>
      <c r="F21" s="15"/>
      <c r="G21" s="16"/>
      <c r="H21" s="17" t="s">
        <v>93</v>
      </c>
      <c r="I21" s="17" t="s">
        <v>123</v>
      </c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9</v>
      </c>
      <c r="P21" s="20">
        <v>180</v>
      </c>
      <c r="Q21" s="20" t="s">
        <v>51</v>
      </c>
    </row>
    <row r="22" spans="1:17" s="18" customFormat="1" x14ac:dyDescent="0.3">
      <c r="A22" s="15">
        <v>1</v>
      </c>
      <c r="B22" s="15" t="s">
        <v>9</v>
      </c>
      <c r="C22" s="15">
        <v>200</v>
      </c>
      <c r="D22" s="15" t="s">
        <v>30</v>
      </c>
      <c r="E22" s="15" t="s">
        <v>11</v>
      </c>
      <c r="F22" s="15" t="s">
        <v>46</v>
      </c>
      <c r="G22" s="16"/>
      <c r="H22" s="17" t="s">
        <v>12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9</v>
      </c>
      <c r="P22" s="20">
        <v>180</v>
      </c>
      <c r="Q22" s="20" t="s">
        <v>52</v>
      </c>
    </row>
    <row r="23" spans="1:17" s="18" customFormat="1" x14ac:dyDescent="0.3">
      <c r="A23" s="15">
        <v>1</v>
      </c>
      <c r="B23" s="15" t="s">
        <v>9</v>
      </c>
      <c r="C23" s="15">
        <v>180</v>
      </c>
      <c r="D23" s="15" t="s">
        <v>51</v>
      </c>
      <c r="E23" s="15" t="s">
        <v>20</v>
      </c>
      <c r="F23" s="15" t="s">
        <v>46</v>
      </c>
      <c r="G23" s="16">
        <v>0.63888888888888895</v>
      </c>
      <c r="H23" s="17" t="s">
        <v>93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4</v>
      </c>
      <c r="O23" s="20" t="s">
        <v>9</v>
      </c>
      <c r="P23" s="20">
        <v>180</v>
      </c>
      <c r="Q23" s="20" t="s">
        <v>52</v>
      </c>
    </row>
    <row r="24" spans="1:17" s="18" customFormat="1" x14ac:dyDescent="0.3">
      <c r="A24" s="15">
        <v>1</v>
      </c>
      <c r="B24" s="15" t="s">
        <v>13</v>
      </c>
      <c r="C24" s="15">
        <v>50</v>
      </c>
      <c r="D24" s="15" t="s">
        <v>52</v>
      </c>
      <c r="E24" s="15" t="s">
        <v>23</v>
      </c>
      <c r="F24" s="15"/>
      <c r="G24" s="16"/>
      <c r="H24" s="17" t="s">
        <v>14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20</v>
      </c>
      <c r="O24" s="20" t="s">
        <v>9</v>
      </c>
      <c r="P24" s="20">
        <v>30</v>
      </c>
      <c r="Q24" s="20" t="s">
        <v>52</v>
      </c>
    </row>
    <row r="25" spans="1:17" s="18" customFormat="1" x14ac:dyDescent="0.3">
      <c r="A25" s="15">
        <v>1</v>
      </c>
      <c r="B25" s="15" t="s">
        <v>9</v>
      </c>
      <c r="C25" s="15">
        <v>180</v>
      </c>
      <c r="D25" s="15" t="s">
        <v>52</v>
      </c>
      <c r="E25" s="15" t="s">
        <v>23</v>
      </c>
      <c r="F25" s="15" t="s">
        <v>32</v>
      </c>
      <c r="G25" s="16"/>
      <c r="H25" s="17" t="s">
        <v>14</v>
      </c>
      <c r="I25" s="17"/>
      <c r="K25" s="25">
        <f>SUM(K10:K24)</f>
        <v>14</v>
      </c>
      <c r="L25" s="25"/>
      <c r="M25" s="25"/>
      <c r="N25" s="20">
        <v>1</v>
      </c>
      <c r="O25" s="20" t="s">
        <v>9</v>
      </c>
      <c r="P25" s="20">
        <v>160</v>
      </c>
      <c r="Q25" s="20" t="s">
        <v>67</v>
      </c>
    </row>
    <row r="26" spans="1:17" s="18" customFormat="1" x14ac:dyDescent="0.3">
      <c r="A26" s="15">
        <v>4</v>
      </c>
      <c r="B26" s="15" t="s">
        <v>13</v>
      </c>
      <c r="C26" s="15">
        <v>50</v>
      </c>
      <c r="D26" s="15" t="s">
        <v>52</v>
      </c>
      <c r="E26" s="15" t="s">
        <v>23</v>
      </c>
      <c r="F26" s="15"/>
      <c r="G26" s="16"/>
      <c r="H26" s="17" t="s">
        <v>14</v>
      </c>
      <c r="I26" s="17"/>
      <c r="K26" s="25"/>
      <c r="L26" s="25"/>
      <c r="M26" s="25"/>
      <c r="N26" s="20">
        <v>1</v>
      </c>
      <c r="O26" s="20" t="s">
        <v>9</v>
      </c>
      <c r="P26" s="20">
        <v>180</v>
      </c>
      <c r="Q26" s="20" t="s">
        <v>67</v>
      </c>
    </row>
    <row r="27" spans="1:17" s="18" customFormat="1" x14ac:dyDescent="0.3">
      <c r="A27" s="15">
        <v>4</v>
      </c>
      <c r="B27" s="15" t="s">
        <v>9</v>
      </c>
      <c r="C27" s="15">
        <v>180</v>
      </c>
      <c r="D27" s="15" t="s">
        <v>52</v>
      </c>
      <c r="E27" s="15" t="s">
        <v>23</v>
      </c>
      <c r="F27" s="15" t="s">
        <v>137</v>
      </c>
      <c r="G27" s="16"/>
      <c r="H27" s="17" t="s">
        <v>93</v>
      </c>
      <c r="I27" s="17"/>
      <c r="K27" s="25">
        <f>SUMIFS($A$10:$A$400,$B$10:$B$400,"RT",$D$10:$D$400,"U1")</f>
        <v>0</v>
      </c>
      <c r="L27" s="25" t="s">
        <v>9</v>
      </c>
      <c r="M27" s="25" t="s">
        <v>10</v>
      </c>
      <c r="N27" s="20">
        <v>1</v>
      </c>
      <c r="O27" s="20" t="s">
        <v>9</v>
      </c>
      <c r="P27" s="20">
        <v>200</v>
      </c>
      <c r="Q27" s="20" t="s">
        <v>67</v>
      </c>
    </row>
    <row r="28" spans="1:17" s="18" customFormat="1" x14ac:dyDescent="0.3">
      <c r="A28" s="15">
        <v>5</v>
      </c>
      <c r="B28" s="15" t="s">
        <v>13</v>
      </c>
      <c r="C28" s="15">
        <v>40</v>
      </c>
      <c r="D28" s="15" t="s">
        <v>52</v>
      </c>
      <c r="E28" s="15" t="s">
        <v>23</v>
      </c>
      <c r="F28" s="15" t="s">
        <v>16</v>
      </c>
      <c r="G28" s="16"/>
      <c r="H28" s="17" t="s">
        <v>14</v>
      </c>
      <c r="I28" s="17"/>
      <c r="K28" s="25">
        <f>SUMIFS($A$10:$A$400,$B$10:$B$400,"RT",$D$10:$D$400,"U2")</f>
        <v>1</v>
      </c>
      <c r="L28" s="25" t="s">
        <v>9</v>
      </c>
      <c r="M28" s="25" t="s">
        <v>19</v>
      </c>
      <c r="N28" s="20">
        <v>2</v>
      </c>
      <c r="O28" s="20" t="s">
        <v>9</v>
      </c>
      <c r="P28" s="20">
        <v>150</v>
      </c>
      <c r="Q28" s="20" t="s">
        <v>67</v>
      </c>
    </row>
    <row r="29" spans="1:17" s="18" customFormat="1" x14ac:dyDescent="0.3">
      <c r="A29" s="15">
        <v>20</v>
      </c>
      <c r="B29" s="15" t="s">
        <v>9</v>
      </c>
      <c r="C29" s="15">
        <v>30</v>
      </c>
      <c r="D29" s="15" t="s">
        <v>52</v>
      </c>
      <c r="E29" s="15" t="s">
        <v>23</v>
      </c>
      <c r="F29" s="15" t="s">
        <v>16</v>
      </c>
      <c r="G29" s="16"/>
      <c r="H29" s="17" t="s">
        <v>117</v>
      </c>
      <c r="I29" s="17"/>
      <c r="K29" s="25">
        <f>SUMIFS($A$10:$A$400,$B$10:$B$400,"RT",$D$10:$D$400,"U3")</f>
        <v>0</v>
      </c>
      <c r="L29" s="25" t="s">
        <v>9</v>
      </c>
      <c r="M29" s="25" t="s">
        <v>28</v>
      </c>
      <c r="N29" s="25">
        <f>SUM(N19:N28)</f>
        <v>33</v>
      </c>
      <c r="O29" s="20"/>
      <c r="P29" s="20"/>
      <c r="Q29" s="20"/>
    </row>
    <row r="30" spans="1:17" s="18" customFormat="1" x14ac:dyDescent="0.3">
      <c r="A30" s="15" t="s">
        <v>77</v>
      </c>
      <c r="B30" s="15" t="s">
        <v>77</v>
      </c>
      <c r="C30" s="15" t="s">
        <v>77</v>
      </c>
      <c r="D30" s="15" t="s">
        <v>55</v>
      </c>
      <c r="E30" s="15" t="s">
        <v>11</v>
      </c>
      <c r="F30" s="15"/>
      <c r="G30" s="16">
        <v>0.64930555555555558</v>
      </c>
      <c r="H30" s="17"/>
      <c r="I30" s="17" t="s">
        <v>78</v>
      </c>
      <c r="K30" s="25">
        <f>SUMIFS($A$10:$A$400,$B$10:$B$400,"RT",$D$10:$D$400,"U4")</f>
        <v>0</v>
      </c>
      <c r="L30" s="25" t="s">
        <v>9</v>
      </c>
      <c r="M30" s="25" t="s">
        <v>29</v>
      </c>
      <c r="N30" s="20"/>
      <c r="O30" s="20"/>
      <c r="P30" s="20"/>
      <c r="Q30" s="20"/>
    </row>
    <row r="31" spans="1:17" s="18" customFormat="1" x14ac:dyDescent="0.3">
      <c r="A31" s="15">
        <v>1</v>
      </c>
      <c r="B31" s="15" t="s">
        <v>13</v>
      </c>
      <c r="C31" s="15">
        <v>40</v>
      </c>
      <c r="D31" s="15" t="s">
        <v>56</v>
      </c>
      <c r="E31" s="15" t="s">
        <v>50</v>
      </c>
      <c r="F31" s="15" t="s">
        <v>118</v>
      </c>
      <c r="G31" s="16">
        <v>0.64374999999999993</v>
      </c>
      <c r="H31" s="17" t="s">
        <v>93</v>
      </c>
      <c r="I31" s="17"/>
      <c r="K31" s="25">
        <f>SUMIFS($A$10:$A$400,$B$10:$B$400,"RT",$D$10:$D$400,"U5")</f>
        <v>1</v>
      </c>
      <c r="L31" s="25" t="s">
        <v>9</v>
      </c>
      <c r="M31" s="25" t="s">
        <v>30</v>
      </c>
      <c r="N31" s="20"/>
      <c r="O31" s="20"/>
      <c r="P31" s="20"/>
      <c r="Q31" s="20"/>
    </row>
    <row r="32" spans="1:17" s="18" customFormat="1" x14ac:dyDescent="0.3">
      <c r="A32" s="15" t="s">
        <v>77</v>
      </c>
      <c r="B32" s="15" t="s">
        <v>77</v>
      </c>
      <c r="C32" s="15" t="s">
        <v>77</v>
      </c>
      <c r="D32" s="15" t="s">
        <v>58</v>
      </c>
      <c r="E32" s="15" t="s">
        <v>20</v>
      </c>
      <c r="F32" s="15"/>
      <c r="G32" s="16">
        <v>0.64374999999999993</v>
      </c>
      <c r="H32" s="17" t="s">
        <v>77</v>
      </c>
      <c r="I32" s="17" t="s">
        <v>78</v>
      </c>
      <c r="K32" s="25">
        <f>SUMIFS($A$10:$A$400,$B$10:$B$400,"RT",$D$10:$D$400,"U6")</f>
        <v>0</v>
      </c>
      <c r="L32" s="25" t="s">
        <v>9</v>
      </c>
      <c r="M32" s="25" t="s">
        <v>31</v>
      </c>
      <c r="N32" s="20"/>
      <c r="O32" s="20"/>
      <c r="P32" s="20"/>
      <c r="Q32" s="20"/>
    </row>
    <row r="33" spans="1:17" s="18" customFormat="1" x14ac:dyDescent="0.3">
      <c r="A33" s="15" t="s">
        <v>77</v>
      </c>
      <c r="B33" s="15" t="s">
        <v>77</v>
      </c>
      <c r="C33" s="15" t="s">
        <v>77</v>
      </c>
      <c r="D33" s="15" t="s">
        <v>63</v>
      </c>
      <c r="E33" s="15" t="s">
        <v>50</v>
      </c>
      <c r="F33" s="15" t="s">
        <v>118</v>
      </c>
      <c r="G33" s="16">
        <v>0.65277777777777779</v>
      </c>
      <c r="H33" s="17" t="s">
        <v>77</v>
      </c>
      <c r="I33" s="17" t="s">
        <v>78</v>
      </c>
      <c r="K33" s="25">
        <f>SUMIFS($A$10:$A$400,$B$10:$B$400,"RT",$D$10:$D$400,"U7")</f>
        <v>1</v>
      </c>
      <c r="L33" s="25" t="s">
        <v>9</v>
      </c>
      <c r="M33" s="25" t="s">
        <v>51</v>
      </c>
      <c r="N33" s="20"/>
      <c r="O33" s="20"/>
      <c r="P33" s="20"/>
      <c r="Q33" s="20"/>
    </row>
    <row r="34" spans="1:17" s="18" customFormat="1" x14ac:dyDescent="0.3">
      <c r="A34" s="15" t="s">
        <v>77</v>
      </c>
      <c r="B34" s="15" t="s">
        <v>77</v>
      </c>
      <c r="C34" s="15" t="s">
        <v>77</v>
      </c>
      <c r="D34" s="15" t="s">
        <v>64</v>
      </c>
      <c r="E34" s="15" t="s">
        <v>20</v>
      </c>
      <c r="F34" s="15"/>
      <c r="G34" s="16"/>
      <c r="H34" s="17" t="s">
        <v>77</v>
      </c>
      <c r="I34" s="17" t="s">
        <v>78</v>
      </c>
      <c r="K34" s="25">
        <f>SUMIFS($A$10:$A$400,$B$10:$B$400,"RT",$D$10:$D$400,"U8")</f>
        <v>25</v>
      </c>
      <c r="L34" s="25" t="s">
        <v>9</v>
      </c>
      <c r="M34" s="25" t="s">
        <v>52</v>
      </c>
      <c r="N34" s="20"/>
      <c r="O34" s="20"/>
      <c r="P34" s="20"/>
      <c r="Q34" s="20"/>
    </row>
    <row r="35" spans="1:17" s="18" customFormat="1" x14ac:dyDescent="0.3">
      <c r="A35" s="15">
        <v>1</v>
      </c>
      <c r="B35" s="15" t="s">
        <v>9</v>
      </c>
      <c r="C35" s="15">
        <v>160</v>
      </c>
      <c r="D35" s="15" t="s">
        <v>67</v>
      </c>
      <c r="E35" s="15" t="s">
        <v>50</v>
      </c>
      <c r="F35" s="15" t="s">
        <v>46</v>
      </c>
      <c r="G35" s="16">
        <v>0.65486111111111112</v>
      </c>
      <c r="H35" s="17" t="s">
        <v>93</v>
      </c>
      <c r="I35" s="17"/>
      <c r="K35" s="25">
        <f>SUMIFS($A$10:$A$400,$B$10:$B$400,"RT",$D$10:$D$400,"U9")</f>
        <v>0</v>
      </c>
      <c r="L35" s="25" t="s">
        <v>9</v>
      </c>
      <c r="M35" s="25" t="s">
        <v>55</v>
      </c>
      <c r="N35" s="20"/>
      <c r="O35" s="20"/>
      <c r="P35" s="20"/>
      <c r="Q35" s="20"/>
    </row>
    <row r="36" spans="1:17" s="18" customFormat="1" x14ac:dyDescent="0.3">
      <c r="A36" s="15">
        <v>1</v>
      </c>
      <c r="B36" s="15" t="s">
        <v>9</v>
      </c>
      <c r="C36" s="15">
        <v>180</v>
      </c>
      <c r="D36" s="15" t="s">
        <v>67</v>
      </c>
      <c r="E36" s="15" t="s">
        <v>50</v>
      </c>
      <c r="F36" s="15" t="s">
        <v>46</v>
      </c>
      <c r="G36" s="16"/>
      <c r="H36" s="17" t="s">
        <v>12</v>
      </c>
      <c r="I36" s="17"/>
      <c r="K36" s="25">
        <f>SUMIFS($A$10:$A$400,$B$10:$B$400,"RT",$D$10:$D$400,"U10")</f>
        <v>0</v>
      </c>
      <c r="L36" s="25" t="s">
        <v>9</v>
      </c>
      <c r="M36" s="25" t="s">
        <v>56</v>
      </c>
      <c r="N36" s="20"/>
      <c r="O36" s="20"/>
      <c r="P36" s="20"/>
      <c r="Q36" s="20"/>
    </row>
    <row r="37" spans="1:17" s="18" customFormat="1" x14ac:dyDescent="0.3">
      <c r="A37" s="15">
        <v>1</v>
      </c>
      <c r="B37" s="15" t="s">
        <v>9</v>
      </c>
      <c r="C37" s="15">
        <v>200</v>
      </c>
      <c r="D37" s="15" t="s">
        <v>67</v>
      </c>
      <c r="E37" s="15" t="s">
        <v>50</v>
      </c>
      <c r="F37" s="15" t="s">
        <v>22</v>
      </c>
      <c r="G37" s="16"/>
      <c r="H37" s="17" t="s">
        <v>93</v>
      </c>
      <c r="I37" s="17"/>
      <c r="K37" s="25">
        <f>SUMIFS($A$10:$A$400,$B$10:$B$400,"RT",$D$10:$D$400,"U11")</f>
        <v>0</v>
      </c>
      <c r="L37" s="25" t="s">
        <v>9</v>
      </c>
      <c r="M37" s="25" t="s">
        <v>58</v>
      </c>
      <c r="N37" s="20"/>
      <c r="O37" s="20"/>
      <c r="P37" s="20"/>
      <c r="Q37" s="20"/>
    </row>
    <row r="38" spans="1:17" s="18" customFormat="1" x14ac:dyDescent="0.3">
      <c r="A38" s="15">
        <v>2</v>
      </c>
      <c r="B38" s="15" t="s">
        <v>9</v>
      </c>
      <c r="C38" s="15">
        <v>150</v>
      </c>
      <c r="D38" s="15" t="s">
        <v>67</v>
      </c>
      <c r="E38" s="15" t="s">
        <v>50</v>
      </c>
      <c r="F38" s="15" t="s">
        <v>22</v>
      </c>
      <c r="G38" s="16"/>
      <c r="H38" s="17" t="s">
        <v>93</v>
      </c>
      <c r="I38" s="17"/>
      <c r="K38" s="25">
        <f>SUMIFS($A$10:$A$400,$B$10:$B$400,"RT",$D$10:$D$400,"U12")</f>
        <v>0</v>
      </c>
      <c r="L38" s="25" t="s">
        <v>9</v>
      </c>
      <c r="M38" s="25" t="s">
        <v>63</v>
      </c>
      <c r="N38" s="20"/>
      <c r="O38" s="20"/>
      <c r="P38" s="20"/>
      <c r="Q38" s="20"/>
    </row>
    <row r="39" spans="1:17" s="18" customFormat="1" x14ac:dyDescent="0.3">
      <c r="A39" s="15">
        <v>1</v>
      </c>
      <c r="B39" s="15" t="s">
        <v>23</v>
      </c>
      <c r="C39" s="15">
        <v>30</v>
      </c>
      <c r="D39" s="15" t="s">
        <v>68</v>
      </c>
      <c r="E39" s="15" t="s">
        <v>11</v>
      </c>
      <c r="F39" s="15"/>
      <c r="G39" s="16">
        <v>0.65972222222222221</v>
      </c>
      <c r="H39" s="17" t="s">
        <v>12</v>
      </c>
      <c r="I39" s="17"/>
      <c r="K39" s="25">
        <f>SUMIFS($A$10:$A$400,$B$10:$B$400,"RT",$D$10:$D$400,"U13")</f>
        <v>0</v>
      </c>
      <c r="L39" s="25" t="s">
        <v>9</v>
      </c>
      <c r="M39" s="25" t="s">
        <v>64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>
        <v>0.66249999999999998</v>
      </c>
      <c r="H40" s="17"/>
      <c r="I40" s="17" t="s">
        <v>105</v>
      </c>
      <c r="K40" s="25">
        <f>SUMIFS($A$10:$A$400,$B$10:$B$400,"RT",$D$10:$D$400,"U14")</f>
        <v>5</v>
      </c>
      <c r="L40" s="25" t="s">
        <v>9</v>
      </c>
      <c r="M40" s="25" t="s">
        <v>67</v>
      </c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SUMIFS($A$10:$A$400,$B$10:$B$400,"RT",$D$10:$D$400,"U15")</f>
        <v>0</v>
      </c>
      <c r="L41" s="25" t="s">
        <v>9</v>
      </c>
      <c r="M41" s="25" t="s">
        <v>68</v>
      </c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SUM(K27:K41)</f>
        <v>33</v>
      </c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"/>
      <c r="O154" s="2"/>
      <c r="P154" s="2"/>
      <c r="Q154" s="2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"/>
      <c r="O155" s="2"/>
      <c r="P155" s="2"/>
      <c r="Q155" s="2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"/>
      <c r="O156" s="2"/>
      <c r="P156" s="2"/>
      <c r="Q156" s="2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"/>
      <c r="O157" s="2"/>
      <c r="P157" s="2"/>
      <c r="Q157" s="2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"/>
      <c r="O158" s="2"/>
      <c r="P158" s="2"/>
      <c r="Q158" s="2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"/>
      <c r="O159" s="2"/>
      <c r="P159" s="2"/>
      <c r="Q159" s="2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"/>
      <c r="O160" s="2"/>
      <c r="P160" s="2"/>
      <c r="Q160" s="2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"/>
      <c r="O161" s="2"/>
      <c r="P161" s="2"/>
      <c r="Q161" s="2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"/>
      <c r="O162" s="2"/>
      <c r="P162" s="2"/>
      <c r="Q162" s="2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"/>
      <c r="O163" s="2"/>
      <c r="P163" s="2"/>
      <c r="Q163" s="2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"/>
      <c r="O164" s="2"/>
      <c r="P164" s="2"/>
      <c r="Q164" s="2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"/>
      <c r="O165" s="2"/>
      <c r="P165" s="2"/>
      <c r="Q165" s="2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"/>
      <c r="O166" s="2"/>
      <c r="P166" s="2"/>
      <c r="Q166" s="2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8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459</v>
      </c>
      <c r="E4" s="4"/>
    </row>
    <row r="5" spans="1:17" x14ac:dyDescent="0.3">
      <c r="A5" s="8" t="s">
        <v>347</v>
      </c>
      <c r="B5" s="10">
        <v>42219</v>
      </c>
      <c r="E5" s="4"/>
    </row>
    <row r="6" spans="1:17" x14ac:dyDescent="0.3">
      <c r="A6" s="8" t="s">
        <v>348</v>
      </c>
      <c r="B6" s="9" t="s">
        <v>209</v>
      </c>
      <c r="E6" s="4"/>
    </row>
    <row r="7" spans="1:17" x14ac:dyDescent="0.3">
      <c r="A7" s="11" t="s">
        <v>349</v>
      </c>
      <c r="B7" s="3">
        <v>1</v>
      </c>
      <c r="C7" s="57" t="s">
        <v>497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/>
      <c r="B10" s="15"/>
      <c r="C10" s="15"/>
      <c r="D10" s="15" t="s">
        <v>10</v>
      </c>
      <c r="E10" s="15" t="s">
        <v>60</v>
      </c>
      <c r="F10" s="15"/>
      <c r="G10" s="16">
        <v>0.8027777777777777</v>
      </c>
      <c r="H10" s="17" t="s">
        <v>12</v>
      </c>
      <c r="I10" s="17" t="s">
        <v>186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50</v>
      </c>
      <c r="Q10" s="20" t="s">
        <v>30</v>
      </c>
    </row>
    <row r="11" spans="1:17" s="18" customFormat="1" x14ac:dyDescent="0.3">
      <c r="A11" s="15"/>
      <c r="B11" s="15"/>
      <c r="C11" s="15"/>
      <c r="D11" s="15" t="s">
        <v>19</v>
      </c>
      <c r="E11" s="15" t="s">
        <v>11</v>
      </c>
      <c r="F11" s="15"/>
      <c r="G11" s="16"/>
      <c r="H11" s="17" t="s">
        <v>12</v>
      </c>
      <c r="I11" s="17" t="s">
        <v>186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40</v>
      </c>
      <c r="Q11" s="20" t="s">
        <v>56</v>
      </c>
    </row>
    <row r="12" spans="1:17" s="18" customFormat="1" x14ac:dyDescent="0.3">
      <c r="A12" s="15"/>
      <c r="B12" s="15"/>
      <c r="C12" s="15"/>
      <c r="D12" s="15" t="s">
        <v>28</v>
      </c>
      <c r="E12" s="15" t="s">
        <v>210</v>
      </c>
      <c r="F12" s="15"/>
      <c r="G12" s="16"/>
      <c r="H12" s="17" t="s">
        <v>12</v>
      </c>
      <c r="I12" s="17" t="s">
        <v>186</v>
      </c>
      <c r="K12" s="25">
        <f>SUMIFS($A$10:$A$400,$B$10:$B$400,"CH",$D$10:$D$400,"U3")</f>
        <v>0</v>
      </c>
      <c r="L12" s="25" t="s">
        <v>13</v>
      </c>
      <c r="M12" s="25" t="s">
        <v>28</v>
      </c>
      <c r="N12" s="20"/>
      <c r="O12" s="20"/>
      <c r="P12" s="20"/>
      <c r="Q12" s="20"/>
    </row>
    <row r="13" spans="1:17" s="18" customFormat="1" x14ac:dyDescent="0.3">
      <c r="A13" s="15">
        <v>1</v>
      </c>
      <c r="B13" s="15" t="s">
        <v>211</v>
      </c>
      <c r="C13" s="15">
        <v>100</v>
      </c>
      <c r="D13" s="15" t="s">
        <v>29</v>
      </c>
      <c r="E13" s="15" t="s">
        <v>60</v>
      </c>
      <c r="F13" s="15" t="s">
        <v>212</v>
      </c>
      <c r="G13" s="16"/>
      <c r="H13" s="17" t="s">
        <v>12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/>
      <c r="O13" s="20"/>
      <c r="P13" s="20"/>
      <c r="Q13" s="20"/>
    </row>
    <row r="14" spans="1:17" s="18" customFormat="1" x14ac:dyDescent="0.3">
      <c r="A14" s="15">
        <v>1</v>
      </c>
      <c r="B14" s="15" t="s">
        <v>13</v>
      </c>
      <c r="C14" s="15">
        <v>50</v>
      </c>
      <c r="D14" s="15" t="s">
        <v>30</v>
      </c>
      <c r="E14" s="15" t="s">
        <v>210</v>
      </c>
      <c r="F14" s="15" t="s">
        <v>212</v>
      </c>
      <c r="G14" s="16"/>
      <c r="H14" s="17" t="s">
        <v>12</v>
      </c>
      <c r="I14" s="17"/>
      <c r="K14" s="25">
        <f>SUMIFS($A$10:$A$400,$B$10:$B$400,"CH",$D$10:$D$400,"U5")</f>
        <v>1</v>
      </c>
      <c r="L14" s="25" t="s">
        <v>13</v>
      </c>
      <c r="M14" s="25" t="s">
        <v>30</v>
      </c>
      <c r="N14" s="20">
        <v>1</v>
      </c>
      <c r="O14" s="20" t="s">
        <v>9</v>
      </c>
      <c r="P14" s="20">
        <v>20</v>
      </c>
      <c r="Q14" s="20" t="s">
        <v>56</v>
      </c>
    </row>
    <row r="15" spans="1:17" s="18" customFormat="1" x14ac:dyDescent="0.3">
      <c r="A15" s="15"/>
      <c r="B15" s="15"/>
      <c r="C15" s="15"/>
      <c r="D15" s="15" t="s">
        <v>31</v>
      </c>
      <c r="E15" s="15" t="s">
        <v>213</v>
      </c>
      <c r="F15" s="15"/>
      <c r="G15" s="16"/>
      <c r="H15" s="17" t="s">
        <v>12</v>
      </c>
      <c r="I15" s="17" t="s">
        <v>186</v>
      </c>
      <c r="K15" s="25">
        <f>SUMIFS($A$10:$A$400,$B$10:$B$400,"CH",$D$10:$D$400,"U6")</f>
        <v>0</v>
      </c>
      <c r="L15" s="25" t="s">
        <v>13</v>
      </c>
      <c r="M15" s="25" t="s">
        <v>31</v>
      </c>
      <c r="N15" s="20"/>
      <c r="O15" s="20"/>
      <c r="P15" s="20"/>
      <c r="Q15" s="20"/>
    </row>
    <row r="16" spans="1:17" s="18" customFormat="1" x14ac:dyDescent="0.3">
      <c r="A16" s="15"/>
      <c r="B16" s="15"/>
      <c r="C16" s="15"/>
      <c r="D16" s="15" t="s">
        <v>51</v>
      </c>
      <c r="E16" s="15" t="s">
        <v>210</v>
      </c>
      <c r="F16" s="15"/>
      <c r="G16" s="16"/>
      <c r="H16" s="17" t="s">
        <v>12</v>
      </c>
      <c r="I16" s="17" t="s">
        <v>186</v>
      </c>
      <c r="K16" s="25">
        <f>SUMIFS($A$10:$A$400,$B$10:$B$400,"CH",$D$10:$D$400,"U7")</f>
        <v>0</v>
      </c>
      <c r="L16" s="25" t="s">
        <v>13</v>
      </c>
      <c r="M16" s="25" t="s">
        <v>51</v>
      </c>
      <c r="N16" s="20"/>
      <c r="O16" s="20"/>
      <c r="P16" s="20"/>
      <c r="Q16" s="20"/>
    </row>
    <row r="17" spans="1:17" s="18" customFormat="1" x14ac:dyDescent="0.3">
      <c r="A17" s="15">
        <v>3</v>
      </c>
      <c r="B17" s="15" t="s">
        <v>44</v>
      </c>
      <c r="C17" s="15"/>
      <c r="D17" s="15" t="s">
        <v>51</v>
      </c>
      <c r="E17" s="15" t="s">
        <v>80</v>
      </c>
      <c r="F17" s="15"/>
      <c r="G17" s="16"/>
      <c r="H17" s="17" t="s">
        <v>12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/>
      <c r="O17" s="20"/>
      <c r="P17" s="20"/>
      <c r="Q17" s="20"/>
    </row>
    <row r="18" spans="1:17" s="18" customFormat="1" x14ac:dyDescent="0.3">
      <c r="A18" s="15"/>
      <c r="B18" s="15"/>
      <c r="C18" s="15"/>
      <c r="D18" s="15" t="s">
        <v>52</v>
      </c>
      <c r="E18" s="15" t="s">
        <v>60</v>
      </c>
      <c r="F18" s="15"/>
      <c r="G18" s="16"/>
      <c r="H18" s="17" t="s">
        <v>12</v>
      </c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  <c r="N18" s="20"/>
      <c r="O18" s="20"/>
      <c r="P18" s="20"/>
      <c r="Q18" s="20"/>
    </row>
    <row r="19" spans="1:17" s="18" customFormat="1" x14ac:dyDescent="0.3">
      <c r="A19" s="15"/>
      <c r="B19" s="15"/>
      <c r="C19" s="15"/>
      <c r="D19" s="15" t="s">
        <v>55</v>
      </c>
      <c r="E19" s="15" t="s">
        <v>213</v>
      </c>
      <c r="F19" s="15"/>
      <c r="G19" s="16"/>
      <c r="H19" s="17" t="s">
        <v>12</v>
      </c>
      <c r="I19" s="17" t="s">
        <v>186</v>
      </c>
      <c r="K19" s="25">
        <f>SUMIFS($A$10:$A$400,$B$10:$B$400,"CH",$D$10:$D$400,"U10")</f>
        <v>1</v>
      </c>
      <c r="L19" s="25" t="s">
        <v>13</v>
      </c>
      <c r="M19" s="25" t="s">
        <v>56</v>
      </c>
      <c r="N19" s="20"/>
      <c r="O19" s="20"/>
      <c r="P19" s="20"/>
      <c r="Q19" s="20"/>
    </row>
    <row r="20" spans="1:17" s="18" customFormat="1" x14ac:dyDescent="0.3">
      <c r="A20" s="15">
        <v>1</v>
      </c>
      <c r="B20" s="15" t="s">
        <v>9</v>
      </c>
      <c r="C20" s="15">
        <v>20</v>
      </c>
      <c r="D20" s="15" t="s">
        <v>56</v>
      </c>
      <c r="E20" s="15" t="s">
        <v>11</v>
      </c>
      <c r="F20" s="15"/>
      <c r="G20" s="16"/>
      <c r="H20" s="17" t="s">
        <v>12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/>
      <c r="O20" s="20"/>
      <c r="P20" s="20"/>
      <c r="Q20" s="20"/>
    </row>
    <row r="21" spans="1:17" s="18" customFormat="1" x14ac:dyDescent="0.3">
      <c r="A21" s="15">
        <v>1</v>
      </c>
      <c r="B21" s="15" t="s">
        <v>13</v>
      </c>
      <c r="C21" s="15">
        <v>40</v>
      </c>
      <c r="D21" s="15" t="s">
        <v>56</v>
      </c>
      <c r="E21" s="15" t="s">
        <v>11</v>
      </c>
      <c r="F21" s="15"/>
      <c r="G21" s="16"/>
      <c r="H21" s="17" t="s">
        <v>12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/>
      <c r="O21" s="20"/>
      <c r="P21" s="20"/>
      <c r="Q21" s="20"/>
    </row>
    <row r="22" spans="1:17" s="18" customFormat="1" x14ac:dyDescent="0.3">
      <c r="A22" s="15"/>
      <c r="B22" s="15"/>
      <c r="C22" s="15"/>
      <c r="D22" s="15" t="s">
        <v>58</v>
      </c>
      <c r="E22" s="15" t="s">
        <v>210</v>
      </c>
      <c r="F22" s="15"/>
      <c r="G22" s="16"/>
      <c r="H22" s="17" t="s">
        <v>12</v>
      </c>
      <c r="I22" s="17" t="s">
        <v>186</v>
      </c>
      <c r="K22" s="25">
        <f>SUMIFS($A$10:$A$400,$B$10:$B$400,"CH",$D$10:$D$400,"U13")</f>
        <v>0</v>
      </c>
      <c r="L22" s="25" t="s">
        <v>13</v>
      </c>
      <c r="M22" s="25" t="s">
        <v>64</v>
      </c>
      <c r="N22" s="20"/>
      <c r="O22" s="20"/>
      <c r="P22" s="20"/>
      <c r="Q22" s="20"/>
    </row>
    <row r="23" spans="1:17" s="18" customFormat="1" x14ac:dyDescent="0.3">
      <c r="A23" s="15">
        <v>2</v>
      </c>
      <c r="B23" s="15" t="s">
        <v>44</v>
      </c>
      <c r="C23" s="15"/>
      <c r="D23" s="15" t="s">
        <v>63</v>
      </c>
      <c r="E23" s="15" t="s">
        <v>60</v>
      </c>
      <c r="F23" s="15"/>
      <c r="G23" s="16"/>
      <c r="H23" s="17" t="s">
        <v>12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/>
      <c r="O23" s="20"/>
      <c r="P23" s="20"/>
      <c r="Q23" s="20"/>
    </row>
    <row r="24" spans="1:17" s="18" customFormat="1" x14ac:dyDescent="0.3">
      <c r="A24" s="15"/>
      <c r="B24" s="15"/>
      <c r="C24" s="15"/>
      <c r="D24" s="15" t="s">
        <v>64</v>
      </c>
      <c r="E24" s="15" t="s">
        <v>210</v>
      </c>
      <c r="F24" s="15"/>
      <c r="G24" s="16"/>
      <c r="H24" s="17" t="s">
        <v>12</v>
      </c>
      <c r="I24" s="17" t="s">
        <v>186</v>
      </c>
      <c r="K24" s="25">
        <f>SUMIFS($A$10:$A$400,$B$10:$B$400,"CH",$D$10:$D$400,"U15")</f>
        <v>0</v>
      </c>
      <c r="L24" s="25" t="s">
        <v>13</v>
      </c>
      <c r="M24" s="25" t="s">
        <v>68</v>
      </c>
      <c r="N24" s="20"/>
      <c r="O24" s="20"/>
      <c r="P24" s="20"/>
      <c r="Q24" s="20"/>
    </row>
    <row r="25" spans="1:17" s="18" customFormat="1" x14ac:dyDescent="0.3">
      <c r="A25" s="15"/>
      <c r="B25" s="15"/>
      <c r="C25" s="15"/>
      <c r="D25" s="15" t="s">
        <v>67</v>
      </c>
      <c r="E25" s="15" t="s">
        <v>60</v>
      </c>
      <c r="F25" s="15"/>
      <c r="G25" s="16"/>
      <c r="H25" s="17" t="s">
        <v>12</v>
      </c>
      <c r="I25" s="17" t="s">
        <v>186</v>
      </c>
      <c r="K25" s="25">
        <f>SUMIFS($A$10:$A$400,$B$10:$B$400,"CH",$D$10:$D$400,"U16")</f>
        <v>0</v>
      </c>
      <c r="L25" s="25" t="s">
        <v>13</v>
      </c>
      <c r="M25" s="25" t="s">
        <v>69</v>
      </c>
      <c r="N25" s="20"/>
      <c r="O25" s="20"/>
      <c r="P25" s="20"/>
      <c r="Q25" s="20"/>
    </row>
    <row r="26" spans="1:17" s="18" customFormat="1" x14ac:dyDescent="0.3">
      <c r="A26" s="15"/>
      <c r="B26" s="15"/>
      <c r="C26" s="15"/>
      <c r="D26" s="15" t="s">
        <v>68</v>
      </c>
      <c r="E26" s="15" t="s">
        <v>210</v>
      </c>
      <c r="F26" s="15"/>
      <c r="G26" s="16"/>
      <c r="H26" s="17" t="s">
        <v>12</v>
      </c>
      <c r="I26" s="17" t="s">
        <v>186</v>
      </c>
      <c r="K26" s="61">
        <f>SUMIFS($A$10:$A$400,$B$10:$B$400,"CH",$D$10:$D$400,"U17")</f>
        <v>0</v>
      </c>
      <c r="L26" s="61" t="s">
        <v>13</v>
      </c>
      <c r="M26" s="61" t="s">
        <v>70</v>
      </c>
      <c r="N26" s="20"/>
      <c r="O26" s="20"/>
      <c r="P26" s="20"/>
      <c r="Q26" s="20"/>
    </row>
    <row r="27" spans="1:17" s="18" customFormat="1" x14ac:dyDescent="0.3">
      <c r="A27" s="15"/>
      <c r="B27" s="15"/>
      <c r="C27" s="15"/>
      <c r="D27" s="15" t="s">
        <v>69</v>
      </c>
      <c r="E27" s="15" t="s">
        <v>210</v>
      </c>
      <c r="F27" s="15"/>
      <c r="G27" s="16">
        <v>0.82152777777777775</v>
      </c>
      <c r="H27" s="17" t="s">
        <v>12</v>
      </c>
      <c r="I27" s="17" t="s">
        <v>186</v>
      </c>
      <c r="K27" s="25">
        <f>SUM(K10:K25)</f>
        <v>2</v>
      </c>
      <c r="L27" s="25"/>
      <c r="M27" s="25"/>
      <c r="N27" s="20"/>
      <c r="O27" s="20"/>
      <c r="P27" s="20"/>
      <c r="Q27" s="20"/>
    </row>
    <row r="28" spans="1:17" s="18" customFormat="1" x14ac:dyDescent="0.3">
      <c r="A28" s="15"/>
      <c r="B28" s="15"/>
      <c r="C28" s="15"/>
      <c r="D28" s="58" t="s">
        <v>70</v>
      </c>
      <c r="E28" s="58"/>
      <c r="F28" s="58"/>
      <c r="G28" s="59"/>
      <c r="H28" s="60"/>
      <c r="I28" s="60" t="s">
        <v>186</v>
      </c>
      <c r="K28" s="25"/>
      <c r="L28" s="25"/>
      <c r="M28" s="25"/>
      <c r="N28" s="20"/>
      <c r="O28" s="20"/>
      <c r="P28" s="20"/>
      <c r="Q28" s="20"/>
    </row>
    <row r="29" spans="1:17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SUMIFS($A$10:$A$400,$B$10:$B$400,"RT",$D$10:$D$400,"U1")</f>
        <v>0</v>
      </c>
      <c r="L29" s="25" t="s">
        <v>9</v>
      </c>
      <c r="M29" s="25" t="s">
        <v>10</v>
      </c>
      <c r="N29" s="20"/>
      <c r="O29" s="20"/>
      <c r="P29" s="20"/>
      <c r="Q29" s="20"/>
    </row>
    <row r="30" spans="1:17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SUMIFS($A$10:$A$400,$B$10:$B$400,"RT",$D$10:$D$400,"U2")</f>
        <v>0</v>
      </c>
      <c r="L30" s="25" t="s">
        <v>9</v>
      </c>
      <c r="M30" s="25" t="s">
        <v>19</v>
      </c>
      <c r="N30" s="20"/>
      <c r="O30" s="20"/>
      <c r="P30" s="20"/>
      <c r="Q30" s="20"/>
    </row>
    <row r="31" spans="1:17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SUMIFS($A$10:$A$400,$B$10:$B$400,"RT",$D$10:$D$400,"U3")</f>
        <v>0</v>
      </c>
      <c r="L31" s="25" t="s">
        <v>9</v>
      </c>
      <c r="M31" s="25" t="s">
        <v>28</v>
      </c>
      <c r="N31" s="20"/>
      <c r="O31" s="20"/>
      <c r="P31" s="20"/>
      <c r="Q31" s="20"/>
    </row>
    <row r="32" spans="1:17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SUMIFS($A$10:$A$400,$B$10:$B$400,"RT",$D$10:$D$400,"U4")</f>
        <v>0</v>
      </c>
      <c r="L32" s="25" t="s">
        <v>9</v>
      </c>
      <c r="M32" s="25" t="s">
        <v>29</v>
      </c>
      <c r="N32" s="20"/>
      <c r="O32" s="20"/>
      <c r="P32" s="20"/>
      <c r="Q32" s="20"/>
    </row>
    <row r="33" spans="1:17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SUMIFS($A$10:$A$400,$B$10:$B$400,"RT",$D$10:$D$400,"U5")</f>
        <v>0</v>
      </c>
      <c r="L33" s="25" t="s">
        <v>9</v>
      </c>
      <c r="M33" s="25" t="s">
        <v>30</v>
      </c>
      <c r="N33" s="20"/>
      <c r="O33" s="20"/>
      <c r="P33" s="20"/>
      <c r="Q33" s="20"/>
    </row>
    <row r="34" spans="1:17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SUMIFS($A$10:$A$400,$B$10:$B$400,"RT",$D$10:$D$400,"U6")</f>
        <v>0</v>
      </c>
      <c r="L34" s="25" t="s">
        <v>9</v>
      </c>
      <c r="M34" s="25" t="s">
        <v>31</v>
      </c>
      <c r="N34" s="20"/>
      <c r="O34" s="20"/>
      <c r="P34" s="20"/>
      <c r="Q34" s="20"/>
    </row>
    <row r="35" spans="1:17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SUMIFS($A$10:$A$400,$B$10:$B$400,"RT",$D$10:$D$400,"U7")</f>
        <v>0</v>
      </c>
      <c r="L35" s="25" t="s">
        <v>9</v>
      </c>
      <c r="M35" s="25" t="s">
        <v>51</v>
      </c>
      <c r="N35" s="20"/>
      <c r="O35" s="20"/>
      <c r="P35" s="20"/>
      <c r="Q35" s="20"/>
    </row>
    <row r="36" spans="1:17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SUMIFS($A$10:$A$400,$B$10:$B$400,"RT",$D$10:$D$400,"U8")</f>
        <v>0</v>
      </c>
      <c r="L36" s="25" t="s">
        <v>9</v>
      </c>
      <c r="M36" s="25" t="s">
        <v>52</v>
      </c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SUMIFS($A$10:$A$400,$B$10:$B$400,"RT",$D$10:$D$400,"U9")</f>
        <v>0</v>
      </c>
      <c r="L37" s="25" t="s">
        <v>9</v>
      </c>
      <c r="M37" s="25" t="s">
        <v>55</v>
      </c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SUMIFS($A$10:$A$400,$B$10:$B$400,"RT",$D$10:$D$400,"U10")</f>
        <v>1</v>
      </c>
      <c r="L38" s="25" t="s">
        <v>9</v>
      </c>
      <c r="M38" s="25" t="s">
        <v>56</v>
      </c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SUMIFS($A$10:$A$400,$B$10:$B$400,"RT",$D$10:$D$400,"U11")</f>
        <v>0</v>
      </c>
      <c r="L39" s="25" t="s">
        <v>9</v>
      </c>
      <c r="M39" s="25" t="s">
        <v>58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SUMIFS($A$10:$A$400,$B$10:$B$400,"RT",$D$10:$D$400,"U12")</f>
        <v>0</v>
      </c>
      <c r="L40" s="25" t="s">
        <v>9</v>
      </c>
      <c r="M40" s="25" t="s">
        <v>63</v>
      </c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SUMIFS($A$10:$A$400,$B$10:$B$400,"RT",$D$10:$D$400,"U13")</f>
        <v>0</v>
      </c>
      <c r="L41" s="25" t="s">
        <v>9</v>
      </c>
      <c r="M41" s="25" t="s">
        <v>64</v>
      </c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SUMIFS($A$10:$A$400,$B$10:$B$400,"RT",$D$10:$D$400,"U14")</f>
        <v>0</v>
      </c>
      <c r="L42" s="25" t="s">
        <v>9</v>
      </c>
      <c r="M42" s="25" t="s">
        <v>67</v>
      </c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5">
        <f>SUMIFS($A$10:$A$400,$B$10:$B$400,"RT",$D$10:$D$400,"U15")</f>
        <v>0</v>
      </c>
      <c r="L43" s="25" t="s">
        <v>9</v>
      </c>
      <c r="M43" s="25" t="s">
        <v>68</v>
      </c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5">
        <f>SUMIFS($A$10:$A$400,$B$10:$B$400,"RT",$D$10:$D$400,"U16")</f>
        <v>0</v>
      </c>
      <c r="L44" s="25" t="s">
        <v>9</v>
      </c>
      <c r="M44" s="25" t="s">
        <v>69</v>
      </c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61">
        <f>SUMIFS($A$10:$A$400,$B$10:$B$400,"RT",$D$10:$D$400,"U17")</f>
        <v>0</v>
      </c>
      <c r="L45" s="61" t="s">
        <v>9</v>
      </c>
      <c r="M45" s="61" t="s">
        <v>70</v>
      </c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5">
        <f>SUM(K29:K44)</f>
        <v>1</v>
      </c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89"/>
  <sheetViews>
    <sheetView workbookViewId="0">
      <selection activeCell="E4" sqref="E4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 t="s">
        <v>281</v>
      </c>
    </row>
    <row r="4" spans="1:17" x14ac:dyDescent="0.3">
      <c r="A4" s="8" t="s">
        <v>346</v>
      </c>
      <c r="B4" s="9" t="s">
        <v>460</v>
      </c>
      <c r="E4" s="4"/>
    </row>
    <row r="5" spans="1:17" x14ac:dyDescent="0.3">
      <c r="A5" s="8" t="s">
        <v>347</v>
      </c>
      <c r="B5" s="10">
        <v>42227</v>
      </c>
      <c r="E5" s="4"/>
    </row>
    <row r="6" spans="1:17" x14ac:dyDescent="0.3">
      <c r="A6" s="8" t="s">
        <v>348</v>
      </c>
      <c r="B6" s="9" t="s">
        <v>204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13</v>
      </c>
      <c r="C10" s="15">
        <v>70</v>
      </c>
      <c r="D10" s="15" t="s">
        <v>10</v>
      </c>
      <c r="E10" s="15" t="s">
        <v>210</v>
      </c>
      <c r="F10" s="15" t="s">
        <v>232</v>
      </c>
      <c r="G10" s="16">
        <v>0.63750000000000007</v>
      </c>
      <c r="H10" s="17" t="s">
        <v>7</v>
      </c>
      <c r="I10" s="17" t="s">
        <v>204</v>
      </c>
      <c r="K10" s="25">
        <f>SUMIFS($A$10:$A$400,$B$10:$B$400,"CH",$D$10:$D$400,"U1")</f>
        <v>18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70</v>
      </c>
      <c r="Q10" s="20" t="s">
        <v>10</v>
      </c>
    </row>
    <row r="11" spans="1:17" s="18" customFormat="1" x14ac:dyDescent="0.3">
      <c r="A11" s="15">
        <v>8</v>
      </c>
      <c r="B11" s="15" t="s">
        <v>9</v>
      </c>
      <c r="C11" s="15">
        <v>60</v>
      </c>
      <c r="D11" s="15" t="s">
        <v>10</v>
      </c>
      <c r="E11" s="15" t="s">
        <v>210</v>
      </c>
      <c r="F11" s="15" t="s">
        <v>232</v>
      </c>
      <c r="G11" s="16"/>
      <c r="H11" s="17" t="s">
        <v>7</v>
      </c>
      <c r="I11" s="17"/>
      <c r="K11" s="25">
        <f>SUMIFS($A$10:$A$400,$B$10:$B$400,"CH",$D$10:$D$400,"U2")</f>
        <v>30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90</v>
      </c>
      <c r="Q11" s="20" t="s">
        <v>10</v>
      </c>
    </row>
    <row r="12" spans="1:17" s="18" customFormat="1" x14ac:dyDescent="0.3">
      <c r="A12" s="15">
        <v>1</v>
      </c>
      <c r="B12" s="15" t="s">
        <v>9</v>
      </c>
      <c r="C12" s="15">
        <v>50</v>
      </c>
      <c r="D12" s="15" t="s">
        <v>10</v>
      </c>
      <c r="E12" s="15" t="s">
        <v>210</v>
      </c>
      <c r="F12" s="15" t="s">
        <v>232</v>
      </c>
      <c r="G12" s="16"/>
      <c r="H12" s="17" t="s">
        <v>7</v>
      </c>
      <c r="I12" s="17"/>
      <c r="K12" s="25">
        <f>SUMIFS($A$10:$A$400,$B$10:$B$400,"CH",$D$10:$D$400,"U3")</f>
        <v>4</v>
      </c>
      <c r="L12" s="25" t="s">
        <v>13</v>
      </c>
      <c r="M12" s="25" t="s">
        <v>28</v>
      </c>
      <c r="N12" s="20">
        <v>7</v>
      </c>
      <c r="O12" s="20" t="s">
        <v>13</v>
      </c>
      <c r="P12" s="20">
        <v>80</v>
      </c>
      <c r="Q12" s="20" t="s">
        <v>10</v>
      </c>
    </row>
    <row r="13" spans="1:17" s="18" customFormat="1" x14ac:dyDescent="0.3">
      <c r="A13" s="15">
        <v>4</v>
      </c>
      <c r="B13" s="15" t="s">
        <v>9</v>
      </c>
      <c r="C13" s="15">
        <v>80</v>
      </c>
      <c r="D13" s="15" t="s">
        <v>10</v>
      </c>
      <c r="E13" s="15" t="s">
        <v>210</v>
      </c>
      <c r="F13" s="15" t="s">
        <v>282</v>
      </c>
      <c r="G13" s="16"/>
      <c r="H13" s="17" t="s">
        <v>21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3</v>
      </c>
      <c r="O13" s="20" t="s">
        <v>13</v>
      </c>
      <c r="P13" s="20">
        <v>90</v>
      </c>
      <c r="Q13" s="20" t="s">
        <v>10</v>
      </c>
    </row>
    <row r="14" spans="1:17" s="18" customFormat="1" x14ac:dyDescent="0.3">
      <c r="A14" s="15">
        <v>3</v>
      </c>
      <c r="B14" s="15" t="s">
        <v>9</v>
      </c>
      <c r="C14" s="15">
        <v>60</v>
      </c>
      <c r="D14" s="15" t="s">
        <v>10</v>
      </c>
      <c r="E14" s="15" t="s">
        <v>210</v>
      </c>
      <c r="F14" s="15" t="s">
        <v>282</v>
      </c>
      <c r="G14" s="16"/>
      <c r="H14" s="17" t="s">
        <v>21</v>
      </c>
      <c r="I14" s="17"/>
      <c r="K14" s="25">
        <f>SUMIFS($A$10:$A$400,$B$10:$B$400,"CH",$D$10:$D$400,"U5")</f>
        <v>13</v>
      </c>
      <c r="L14" s="25" t="s">
        <v>13</v>
      </c>
      <c r="M14" s="25" t="s">
        <v>30</v>
      </c>
      <c r="N14" s="20">
        <v>2</v>
      </c>
      <c r="O14" s="20" t="s">
        <v>13</v>
      </c>
      <c r="P14" s="20">
        <v>60</v>
      </c>
      <c r="Q14" s="20" t="s">
        <v>10</v>
      </c>
    </row>
    <row r="15" spans="1:17" s="18" customFormat="1" x14ac:dyDescent="0.3">
      <c r="A15" s="15">
        <v>1</v>
      </c>
      <c r="B15" s="15" t="s">
        <v>23</v>
      </c>
      <c r="C15" s="15">
        <v>30</v>
      </c>
      <c r="D15" s="15" t="s">
        <v>10</v>
      </c>
      <c r="E15" s="15" t="s">
        <v>210</v>
      </c>
      <c r="F15" s="15" t="s">
        <v>282</v>
      </c>
      <c r="G15" s="16"/>
      <c r="H15" s="17" t="s">
        <v>21</v>
      </c>
      <c r="I15" s="17"/>
      <c r="K15" s="25">
        <f>SUMIFS($A$10:$A$400,$B$10:$B$400,"CH",$D$10:$D$400,"U6")</f>
        <v>59</v>
      </c>
      <c r="L15" s="25" t="s">
        <v>13</v>
      </c>
      <c r="M15" s="25" t="s">
        <v>31</v>
      </c>
      <c r="N15" s="20">
        <v>4</v>
      </c>
      <c r="O15" s="20" t="s">
        <v>13</v>
      </c>
      <c r="P15" s="20">
        <v>40</v>
      </c>
      <c r="Q15" s="20" t="s">
        <v>10</v>
      </c>
    </row>
    <row r="16" spans="1:17" s="18" customFormat="1" x14ac:dyDescent="0.3">
      <c r="A16" s="15">
        <v>9</v>
      </c>
      <c r="B16" s="15" t="s">
        <v>9</v>
      </c>
      <c r="C16" s="15">
        <v>50</v>
      </c>
      <c r="D16" s="15" t="s">
        <v>10</v>
      </c>
      <c r="E16" s="15" t="s">
        <v>210</v>
      </c>
      <c r="F16" s="15" t="s">
        <v>232</v>
      </c>
      <c r="G16" s="16"/>
      <c r="H16" s="17" t="s">
        <v>12</v>
      </c>
      <c r="I16" s="17"/>
      <c r="K16" s="25">
        <f>SUMIFS($A$10:$A$400,$B$10:$B$400,"CH",$D$10:$D$400,"U7")</f>
        <v>72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70</v>
      </c>
      <c r="Q16" s="20" t="s">
        <v>19</v>
      </c>
    </row>
    <row r="17" spans="1:17" s="18" customFormat="1" x14ac:dyDescent="0.3">
      <c r="A17" s="15">
        <v>1</v>
      </c>
      <c r="B17" s="15" t="s">
        <v>182</v>
      </c>
      <c r="C17" s="15">
        <v>40</v>
      </c>
      <c r="D17" s="15" t="s">
        <v>10</v>
      </c>
      <c r="E17" s="15" t="s">
        <v>210</v>
      </c>
      <c r="F17" s="15" t="s">
        <v>232</v>
      </c>
      <c r="G17" s="16"/>
      <c r="H17" s="17" t="s">
        <v>12</v>
      </c>
      <c r="I17" s="17"/>
      <c r="K17" s="25">
        <f>SUM(K10:K16)</f>
        <v>196</v>
      </c>
      <c r="L17" s="25"/>
      <c r="M17" s="25"/>
      <c r="N17" s="20">
        <v>1</v>
      </c>
      <c r="O17" s="20" t="s">
        <v>13</v>
      </c>
      <c r="P17" s="20">
        <v>80</v>
      </c>
      <c r="Q17" s="20" t="s">
        <v>19</v>
      </c>
    </row>
    <row r="18" spans="1:17" s="18" customFormat="1" x14ac:dyDescent="0.3">
      <c r="A18" s="15">
        <v>3</v>
      </c>
      <c r="B18" s="15" t="s">
        <v>9</v>
      </c>
      <c r="C18" s="15">
        <v>30</v>
      </c>
      <c r="D18" s="15" t="s">
        <v>10</v>
      </c>
      <c r="E18" s="15" t="s">
        <v>210</v>
      </c>
      <c r="F18" s="15" t="s">
        <v>232</v>
      </c>
      <c r="G18" s="16"/>
      <c r="H18" s="17" t="s">
        <v>12</v>
      </c>
      <c r="I18" s="17"/>
      <c r="K18" s="25"/>
      <c r="L18" s="25"/>
      <c r="M18" s="25"/>
      <c r="N18" s="20">
        <v>8</v>
      </c>
      <c r="O18" s="20" t="s">
        <v>13</v>
      </c>
      <c r="P18" s="20">
        <v>70</v>
      </c>
      <c r="Q18" s="20" t="s">
        <v>19</v>
      </c>
    </row>
    <row r="19" spans="1:17" s="18" customFormat="1" x14ac:dyDescent="0.3">
      <c r="A19" s="15">
        <v>2</v>
      </c>
      <c r="B19" s="15" t="s">
        <v>9</v>
      </c>
      <c r="C19" s="15">
        <v>20</v>
      </c>
      <c r="D19" s="15" t="s">
        <v>10</v>
      </c>
      <c r="E19" s="15" t="s">
        <v>210</v>
      </c>
      <c r="F19" s="15" t="s">
        <v>232</v>
      </c>
      <c r="G19" s="16"/>
      <c r="H19" s="17" t="s">
        <v>12</v>
      </c>
      <c r="I19" s="17"/>
      <c r="K19" s="25">
        <f>SUMIFS($A$10:$A$400,$B$10:$B$400,"RT",$D$10:$D$400,"U1")</f>
        <v>118</v>
      </c>
      <c r="L19" s="25" t="s">
        <v>9</v>
      </c>
      <c r="M19" s="25" t="s">
        <v>10</v>
      </c>
      <c r="N19" s="20">
        <v>5</v>
      </c>
      <c r="O19" s="20" t="s">
        <v>13</v>
      </c>
      <c r="P19" s="20">
        <v>90</v>
      </c>
      <c r="Q19" s="20" t="s">
        <v>19</v>
      </c>
    </row>
    <row r="20" spans="1:17" s="18" customFormat="1" x14ac:dyDescent="0.3">
      <c r="A20" s="15">
        <v>8</v>
      </c>
      <c r="B20" s="15" t="s">
        <v>9</v>
      </c>
      <c r="C20" s="15">
        <v>80</v>
      </c>
      <c r="D20" s="15" t="s">
        <v>10</v>
      </c>
      <c r="E20" s="15" t="s">
        <v>210</v>
      </c>
      <c r="F20" s="15" t="s">
        <v>282</v>
      </c>
      <c r="G20" s="16"/>
      <c r="H20" s="17" t="s">
        <v>7</v>
      </c>
      <c r="I20" s="17"/>
      <c r="K20" s="25">
        <f>SUMIFS($A$10:$A$400,$B$10:$B$400,"RT",$D$10:$D$400,"U2")</f>
        <v>29</v>
      </c>
      <c r="L20" s="25" t="s">
        <v>9</v>
      </c>
      <c r="M20" s="25" t="s">
        <v>19</v>
      </c>
      <c r="N20" s="20">
        <v>10</v>
      </c>
      <c r="O20" s="20" t="s">
        <v>13</v>
      </c>
      <c r="P20" s="20">
        <v>60</v>
      </c>
      <c r="Q20" s="20" t="s">
        <v>19</v>
      </c>
    </row>
    <row r="21" spans="1:17" s="18" customFormat="1" x14ac:dyDescent="0.3">
      <c r="A21" s="15">
        <v>2</v>
      </c>
      <c r="B21" s="15" t="s">
        <v>9</v>
      </c>
      <c r="C21" s="15">
        <v>70</v>
      </c>
      <c r="D21" s="15" t="s">
        <v>10</v>
      </c>
      <c r="E21" s="15" t="s">
        <v>210</v>
      </c>
      <c r="F21" s="15"/>
      <c r="G21" s="16"/>
      <c r="H21" s="17" t="s">
        <v>7</v>
      </c>
      <c r="I21" s="17"/>
      <c r="K21" s="25">
        <f>SUMIFS($A$10:$A$400,$B$10:$B$400,"RT",$D$10:$D$400,"U3")</f>
        <v>9</v>
      </c>
      <c r="L21" s="25" t="s">
        <v>9</v>
      </c>
      <c r="M21" s="25" t="s">
        <v>28</v>
      </c>
      <c r="N21" s="20">
        <v>2</v>
      </c>
      <c r="O21" s="20" t="s">
        <v>13</v>
      </c>
      <c r="P21" s="20">
        <v>70</v>
      </c>
      <c r="Q21" s="20" t="s">
        <v>19</v>
      </c>
    </row>
    <row r="22" spans="1:17" s="18" customFormat="1" x14ac:dyDescent="0.3">
      <c r="A22" s="15">
        <v>5</v>
      </c>
      <c r="B22" s="15" t="s">
        <v>9</v>
      </c>
      <c r="C22" s="15">
        <v>50</v>
      </c>
      <c r="D22" s="15" t="s">
        <v>10</v>
      </c>
      <c r="E22" s="15" t="s">
        <v>210</v>
      </c>
      <c r="F22" s="15"/>
      <c r="G22" s="16"/>
      <c r="H22" s="17" t="s">
        <v>7</v>
      </c>
      <c r="I22" s="17"/>
      <c r="K22" s="25">
        <f>SUMIFS($A$10:$A$400,$B$10:$B$400,"RT",$D$10:$D$400,"U4")</f>
        <v>2</v>
      </c>
      <c r="L22" s="25" t="s">
        <v>9</v>
      </c>
      <c r="M22" s="25" t="s">
        <v>29</v>
      </c>
      <c r="N22" s="20">
        <v>3</v>
      </c>
      <c r="O22" s="20" t="s">
        <v>13</v>
      </c>
      <c r="P22" s="20">
        <v>30</v>
      </c>
      <c r="Q22" s="20" t="s">
        <v>19</v>
      </c>
    </row>
    <row r="23" spans="1:17" s="18" customFormat="1" x14ac:dyDescent="0.3">
      <c r="A23" s="15">
        <v>3</v>
      </c>
      <c r="B23" s="15" t="s">
        <v>9</v>
      </c>
      <c r="C23" s="15">
        <v>60</v>
      </c>
      <c r="D23" s="15" t="s">
        <v>10</v>
      </c>
      <c r="E23" s="15" t="s">
        <v>210</v>
      </c>
      <c r="F23" s="15" t="s">
        <v>283</v>
      </c>
      <c r="G23" s="16"/>
      <c r="H23" s="17" t="s">
        <v>21</v>
      </c>
      <c r="I23" s="17"/>
      <c r="K23" s="25">
        <f>SUMIFS($A$10:$A$400,$B$10:$B$400,"RT",$D$10:$D$400,"U5")</f>
        <v>25</v>
      </c>
      <c r="L23" s="25" t="s">
        <v>9</v>
      </c>
      <c r="M23" s="25" t="s">
        <v>30</v>
      </c>
      <c r="N23" s="20">
        <v>1</v>
      </c>
      <c r="O23" s="20" t="s">
        <v>13</v>
      </c>
      <c r="P23" s="20">
        <v>80</v>
      </c>
      <c r="Q23" s="20" t="s">
        <v>28</v>
      </c>
    </row>
    <row r="24" spans="1:17" s="18" customFormat="1" x14ac:dyDescent="0.3">
      <c r="A24" s="15">
        <v>6</v>
      </c>
      <c r="B24" s="15" t="s">
        <v>9</v>
      </c>
      <c r="C24" s="15">
        <v>80</v>
      </c>
      <c r="D24" s="15" t="s">
        <v>10</v>
      </c>
      <c r="E24" s="15" t="s">
        <v>210</v>
      </c>
      <c r="F24" s="15"/>
      <c r="G24" s="16"/>
      <c r="H24" s="17" t="s">
        <v>21</v>
      </c>
      <c r="I24" s="17"/>
      <c r="K24" s="25">
        <f>SUMIFS($A$10:$A$400,$B$10:$B$400,"RT",$D$10:$D$400,"U6")</f>
        <v>85</v>
      </c>
      <c r="L24" s="25" t="s">
        <v>9</v>
      </c>
      <c r="M24" s="25" t="s">
        <v>31</v>
      </c>
      <c r="N24" s="20">
        <v>1</v>
      </c>
      <c r="O24" s="20" t="s">
        <v>13</v>
      </c>
      <c r="P24" s="20">
        <v>100</v>
      </c>
      <c r="Q24" s="20" t="s">
        <v>28</v>
      </c>
    </row>
    <row r="25" spans="1:17" s="18" customFormat="1" x14ac:dyDescent="0.3">
      <c r="A25" s="15">
        <v>5</v>
      </c>
      <c r="B25" s="15" t="s">
        <v>9</v>
      </c>
      <c r="C25" s="15">
        <v>60</v>
      </c>
      <c r="D25" s="15" t="s">
        <v>10</v>
      </c>
      <c r="E25" s="15" t="s">
        <v>210</v>
      </c>
      <c r="F25" s="15" t="s">
        <v>27</v>
      </c>
      <c r="G25" s="16"/>
      <c r="H25" s="17" t="s">
        <v>21</v>
      </c>
      <c r="I25" s="17"/>
      <c r="K25" s="25">
        <f>SUMIFS($A$10:$A$400,$B$10:$B$400,"RT",$D$10:$D$400,"U7")</f>
        <v>89</v>
      </c>
      <c r="L25" s="25" t="s">
        <v>9</v>
      </c>
      <c r="M25" s="25" t="s">
        <v>51</v>
      </c>
      <c r="N25" s="20">
        <v>2</v>
      </c>
      <c r="O25" s="20" t="s">
        <v>13</v>
      </c>
      <c r="P25" s="20">
        <v>80</v>
      </c>
      <c r="Q25" s="20" t="s">
        <v>28</v>
      </c>
    </row>
    <row r="26" spans="1:17" s="18" customFormat="1" x14ac:dyDescent="0.3">
      <c r="A26" s="15">
        <v>1</v>
      </c>
      <c r="B26" s="15" t="s">
        <v>13</v>
      </c>
      <c r="C26" s="15">
        <v>90</v>
      </c>
      <c r="D26" s="15" t="s">
        <v>10</v>
      </c>
      <c r="E26" s="15" t="s">
        <v>210</v>
      </c>
      <c r="F26" s="15" t="s">
        <v>283</v>
      </c>
      <c r="G26" s="16"/>
      <c r="H26" s="17" t="s">
        <v>21</v>
      </c>
      <c r="I26" s="17"/>
      <c r="K26" s="25">
        <f>SUM(K19:K25)</f>
        <v>357</v>
      </c>
      <c r="L26" s="20"/>
      <c r="M26" s="20"/>
      <c r="N26" s="20">
        <v>1</v>
      </c>
      <c r="O26" s="20" t="s">
        <v>13</v>
      </c>
      <c r="P26" s="20">
        <v>60</v>
      </c>
      <c r="Q26" s="20" t="s">
        <v>30</v>
      </c>
    </row>
    <row r="27" spans="1:17" s="18" customFormat="1" x14ac:dyDescent="0.3">
      <c r="A27" s="15">
        <v>1</v>
      </c>
      <c r="B27" s="15" t="s">
        <v>9</v>
      </c>
      <c r="C27" s="15">
        <v>60</v>
      </c>
      <c r="D27" s="15" t="s">
        <v>10</v>
      </c>
      <c r="E27" s="15" t="s">
        <v>210</v>
      </c>
      <c r="F27" s="15" t="s">
        <v>27</v>
      </c>
      <c r="G27" s="16"/>
      <c r="H27" s="17" t="s">
        <v>12</v>
      </c>
      <c r="I27" s="17"/>
      <c r="K27" s="20"/>
      <c r="L27" s="20"/>
      <c r="M27" s="20"/>
      <c r="N27" s="20">
        <v>2</v>
      </c>
      <c r="O27" s="20" t="s">
        <v>13</v>
      </c>
      <c r="P27" s="20">
        <v>80</v>
      </c>
      <c r="Q27" s="20" t="s">
        <v>30</v>
      </c>
    </row>
    <row r="28" spans="1:17" s="18" customFormat="1" x14ac:dyDescent="0.3">
      <c r="A28" s="15">
        <v>2</v>
      </c>
      <c r="B28" s="15" t="s">
        <v>9</v>
      </c>
      <c r="C28" s="15">
        <v>50</v>
      </c>
      <c r="D28" s="15" t="s">
        <v>10</v>
      </c>
      <c r="E28" s="15" t="s">
        <v>210</v>
      </c>
      <c r="F28" s="15" t="s">
        <v>27</v>
      </c>
      <c r="G28" s="16"/>
      <c r="H28" s="17" t="s">
        <v>12</v>
      </c>
      <c r="I28" s="17"/>
      <c r="K28" s="20"/>
      <c r="L28" s="20"/>
      <c r="M28" s="20"/>
      <c r="N28" s="20">
        <v>4</v>
      </c>
      <c r="O28" s="20" t="s">
        <v>13</v>
      </c>
      <c r="P28" s="20">
        <v>60</v>
      </c>
      <c r="Q28" s="20" t="s">
        <v>30</v>
      </c>
    </row>
    <row r="29" spans="1:17" s="18" customFormat="1" x14ac:dyDescent="0.3">
      <c r="A29" s="15">
        <v>7</v>
      </c>
      <c r="B29" s="15" t="s">
        <v>9</v>
      </c>
      <c r="C29" s="15">
        <v>40</v>
      </c>
      <c r="D29" s="15" t="s">
        <v>10</v>
      </c>
      <c r="E29" s="15" t="s">
        <v>210</v>
      </c>
      <c r="F29" s="15" t="s">
        <v>27</v>
      </c>
      <c r="G29" s="16"/>
      <c r="H29" s="17" t="s">
        <v>12</v>
      </c>
      <c r="I29" s="17"/>
      <c r="K29" s="20"/>
      <c r="L29" s="20"/>
      <c r="M29" s="20"/>
      <c r="N29" s="20">
        <v>2</v>
      </c>
      <c r="O29" s="20" t="s">
        <v>13</v>
      </c>
      <c r="P29" s="20">
        <v>80</v>
      </c>
      <c r="Q29" s="20" t="s">
        <v>30</v>
      </c>
    </row>
    <row r="30" spans="1:17" s="18" customFormat="1" x14ac:dyDescent="0.3">
      <c r="A30" s="15">
        <v>2</v>
      </c>
      <c r="B30" s="15" t="s">
        <v>9</v>
      </c>
      <c r="C30" s="15">
        <v>30</v>
      </c>
      <c r="D30" s="15" t="s">
        <v>10</v>
      </c>
      <c r="E30" s="15" t="s">
        <v>210</v>
      </c>
      <c r="F30" s="15" t="s">
        <v>27</v>
      </c>
      <c r="G30" s="16"/>
      <c r="H30" s="17" t="s">
        <v>12</v>
      </c>
      <c r="I30" s="17"/>
      <c r="K30" s="20"/>
      <c r="L30" s="20"/>
      <c r="M30" s="20"/>
      <c r="N30" s="20">
        <v>1</v>
      </c>
      <c r="O30" s="20" t="s">
        <v>13</v>
      </c>
      <c r="P30" s="20">
        <v>60</v>
      </c>
      <c r="Q30" s="20" t="s">
        <v>30</v>
      </c>
    </row>
    <row r="31" spans="1:17" s="18" customFormat="1" x14ac:dyDescent="0.3">
      <c r="A31" s="15">
        <v>6</v>
      </c>
      <c r="B31" s="15" t="s">
        <v>9</v>
      </c>
      <c r="C31" s="15">
        <v>80</v>
      </c>
      <c r="D31" s="15" t="s">
        <v>10</v>
      </c>
      <c r="E31" s="15" t="s">
        <v>210</v>
      </c>
      <c r="F31" s="15"/>
      <c r="G31" s="16"/>
      <c r="H31" s="17" t="s">
        <v>7</v>
      </c>
      <c r="I31" s="17"/>
      <c r="K31" s="20"/>
      <c r="L31" s="20"/>
      <c r="M31" s="20"/>
      <c r="N31" s="20">
        <v>1</v>
      </c>
      <c r="O31" s="20" t="s">
        <v>13</v>
      </c>
      <c r="P31" s="20">
        <v>50</v>
      </c>
      <c r="Q31" s="20" t="s">
        <v>30</v>
      </c>
    </row>
    <row r="32" spans="1:17" s="18" customFormat="1" x14ac:dyDescent="0.3">
      <c r="A32" s="15">
        <v>10</v>
      </c>
      <c r="B32" s="15" t="s">
        <v>9</v>
      </c>
      <c r="C32" s="15">
        <v>50</v>
      </c>
      <c r="D32" s="15" t="s">
        <v>10</v>
      </c>
      <c r="E32" s="15" t="s">
        <v>210</v>
      </c>
      <c r="F32" s="15"/>
      <c r="G32" s="16"/>
      <c r="H32" s="17" t="s">
        <v>7</v>
      </c>
      <c r="I32" s="17"/>
      <c r="K32" s="20"/>
      <c r="L32" s="20"/>
      <c r="M32" s="20"/>
      <c r="N32" s="20">
        <v>2</v>
      </c>
      <c r="O32" s="20" t="s">
        <v>13</v>
      </c>
      <c r="P32" s="20">
        <v>30</v>
      </c>
      <c r="Q32" s="20" t="s">
        <v>30</v>
      </c>
    </row>
    <row r="33" spans="1:17" s="18" customFormat="1" x14ac:dyDescent="0.3">
      <c r="A33" s="15">
        <v>5</v>
      </c>
      <c r="B33" s="15" t="s">
        <v>9</v>
      </c>
      <c r="C33" s="15">
        <v>60</v>
      </c>
      <c r="D33" s="15" t="s">
        <v>10</v>
      </c>
      <c r="E33" s="15" t="s">
        <v>210</v>
      </c>
      <c r="F33" s="15"/>
      <c r="G33" s="16"/>
      <c r="H33" s="17" t="s">
        <v>7</v>
      </c>
      <c r="I33" s="17"/>
      <c r="K33" s="20"/>
      <c r="L33" s="20"/>
      <c r="M33" s="20"/>
      <c r="N33" s="20">
        <v>5</v>
      </c>
      <c r="O33" s="20" t="s">
        <v>13</v>
      </c>
      <c r="P33" s="20">
        <v>70</v>
      </c>
      <c r="Q33" s="20" t="s">
        <v>31</v>
      </c>
    </row>
    <row r="34" spans="1:17" s="18" customFormat="1" x14ac:dyDescent="0.3">
      <c r="A34" s="15">
        <v>6</v>
      </c>
      <c r="B34" s="15" t="s">
        <v>9</v>
      </c>
      <c r="C34" s="15">
        <v>40</v>
      </c>
      <c r="D34" s="15" t="s">
        <v>10</v>
      </c>
      <c r="E34" s="15" t="s">
        <v>210</v>
      </c>
      <c r="F34" s="15"/>
      <c r="G34" s="16"/>
      <c r="H34" s="17" t="s">
        <v>21</v>
      </c>
      <c r="I34" s="17"/>
      <c r="K34" s="20"/>
      <c r="L34" s="20"/>
      <c r="M34" s="20"/>
      <c r="N34" s="20">
        <v>3</v>
      </c>
      <c r="O34" s="20" t="s">
        <v>13</v>
      </c>
      <c r="P34" s="20">
        <v>90</v>
      </c>
      <c r="Q34" s="20" t="s">
        <v>31</v>
      </c>
    </row>
    <row r="35" spans="1:17" s="18" customFormat="1" x14ac:dyDescent="0.3">
      <c r="A35" s="15">
        <v>4</v>
      </c>
      <c r="B35" s="15" t="s">
        <v>9</v>
      </c>
      <c r="C35" s="15">
        <v>80</v>
      </c>
      <c r="D35" s="15" t="s">
        <v>10</v>
      </c>
      <c r="E35" s="15" t="s">
        <v>210</v>
      </c>
      <c r="F35" s="15"/>
      <c r="G35" s="16"/>
      <c r="H35" s="17" t="s">
        <v>21</v>
      </c>
      <c r="I35" s="17"/>
      <c r="K35" s="20"/>
      <c r="L35" s="20"/>
      <c r="M35" s="20"/>
      <c r="N35" s="20">
        <v>2</v>
      </c>
      <c r="O35" s="20" t="s">
        <v>13</v>
      </c>
      <c r="P35" s="20">
        <v>60</v>
      </c>
      <c r="Q35" s="20" t="s">
        <v>31</v>
      </c>
    </row>
    <row r="36" spans="1:17" s="18" customFormat="1" x14ac:dyDescent="0.3">
      <c r="A36" s="15">
        <v>7</v>
      </c>
      <c r="B36" s="15" t="s">
        <v>13</v>
      </c>
      <c r="C36" s="15">
        <v>80</v>
      </c>
      <c r="D36" s="15" t="s">
        <v>10</v>
      </c>
      <c r="E36" s="15" t="s">
        <v>210</v>
      </c>
      <c r="F36" s="15"/>
      <c r="G36" s="16"/>
      <c r="H36" s="17" t="s">
        <v>21</v>
      </c>
      <c r="I36" s="17"/>
      <c r="K36" s="20"/>
      <c r="L36" s="20"/>
      <c r="M36" s="20"/>
      <c r="N36" s="20">
        <v>3</v>
      </c>
      <c r="O36" s="20" t="s">
        <v>13</v>
      </c>
      <c r="P36" s="20">
        <v>50</v>
      </c>
      <c r="Q36" s="20" t="s">
        <v>31</v>
      </c>
    </row>
    <row r="37" spans="1:17" s="18" customFormat="1" x14ac:dyDescent="0.3">
      <c r="A37" s="15">
        <v>3</v>
      </c>
      <c r="B37" s="15" t="s">
        <v>13</v>
      </c>
      <c r="C37" s="15">
        <v>90</v>
      </c>
      <c r="D37" s="15" t="s">
        <v>10</v>
      </c>
      <c r="E37" s="15" t="s">
        <v>210</v>
      </c>
      <c r="F37" s="15"/>
      <c r="G37" s="16"/>
      <c r="H37" s="17" t="s">
        <v>21</v>
      </c>
      <c r="I37" s="17"/>
      <c r="K37" s="20"/>
      <c r="L37" s="20"/>
      <c r="M37" s="20"/>
      <c r="N37" s="20">
        <v>3</v>
      </c>
      <c r="O37" s="20" t="s">
        <v>13</v>
      </c>
      <c r="P37" s="20">
        <v>80</v>
      </c>
      <c r="Q37" s="20" t="s">
        <v>31</v>
      </c>
    </row>
    <row r="38" spans="1:17" s="18" customFormat="1" x14ac:dyDescent="0.3">
      <c r="A38" s="15">
        <v>1</v>
      </c>
      <c r="B38" s="15" t="s">
        <v>9</v>
      </c>
      <c r="C38" s="15">
        <v>120</v>
      </c>
      <c r="D38" s="15" t="s">
        <v>10</v>
      </c>
      <c r="E38" s="15" t="s">
        <v>210</v>
      </c>
      <c r="F38" s="15"/>
      <c r="G38" s="16"/>
      <c r="H38" s="17" t="s">
        <v>21</v>
      </c>
      <c r="I38" s="17"/>
      <c r="K38" s="20"/>
      <c r="L38" s="20"/>
      <c r="M38" s="20"/>
      <c r="N38" s="20">
        <v>5</v>
      </c>
      <c r="O38" s="20" t="s">
        <v>13</v>
      </c>
      <c r="P38" s="20">
        <v>50</v>
      </c>
      <c r="Q38" s="20" t="s">
        <v>31</v>
      </c>
    </row>
    <row r="39" spans="1:17" s="18" customFormat="1" x14ac:dyDescent="0.3">
      <c r="A39" s="15">
        <v>1</v>
      </c>
      <c r="B39" s="15" t="s">
        <v>23</v>
      </c>
      <c r="C39" s="15">
        <v>40</v>
      </c>
      <c r="D39" s="15" t="s">
        <v>10</v>
      </c>
      <c r="E39" s="15" t="s">
        <v>210</v>
      </c>
      <c r="F39" s="15"/>
      <c r="G39" s="16"/>
      <c r="H39" s="17" t="s">
        <v>12</v>
      </c>
      <c r="I39" s="17"/>
      <c r="K39" s="20"/>
      <c r="L39" s="20"/>
      <c r="M39" s="20"/>
      <c r="N39" s="20">
        <v>1</v>
      </c>
      <c r="O39" s="20" t="s">
        <v>13</v>
      </c>
      <c r="P39" s="20">
        <v>60</v>
      </c>
      <c r="Q39" s="20" t="s">
        <v>31</v>
      </c>
    </row>
    <row r="40" spans="1:17" s="18" customFormat="1" x14ac:dyDescent="0.3">
      <c r="A40" s="15">
        <v>2</v>
      </c>
      <c r="B40" s="15" t="s">
        <v>13</v>
      </c>
      <c r="C40" s="15">
        <v>60</v>
      </c>
      <c r="D40" s="15" t="s">
        <v>10</v>
      </c>
      <c r="E40" s="15" t="s">
        <v>210</v>
      </c>
      <c r="F40" s="15"/>
      <c r="G40" s="16"/>
      <c r="H40" s="17" t="s">
        <v>12</v>
      </c>
      <c r="I40" s="17"/>
      <c r="K40" s="20"/>
      <c r="L40" s="20"/>
      <c r="M40" s="20"/>
      <c r="N40" s="20">
        <v>1</v>
      </c>
      <c r="O40" s="20" t="s">
        <v>13</v>
      </c>
      <c r="P40" s="20">
        <v>50</v>
      </c>
      <c r="Q40" s="20" t="s">
        <v>31</v>
      </c>
    </row>
    <row r="41" spans="1:17" s="18" customFormat="1" x14ac:dyDescent="0.3">
      <c r="A41" s="15">
        <v>4</v>
      </c>
      <c r="B41" s="15" t="s">
        <v>13</v>
      </c>
      <c r="C41" s="15">
        <v>40</v>
      </c>
      <c r="D41" s="15" t="s">
        <v>10</v>
      </c>
      <c r="E41" s="15" t="s">
        <v>210</v>
      </c>
      <c r="F41" s="15"/>
      <c r="G41" s="16"/>
      <c r="H41" s="17" t="s">
        <v>12</v>
      </c>
      <c r="I41" s="17"/>
      <c r="K41" s="20"/>
      <c r="L41" s="20"/>
      <c r="M41" s="20"/>
      <c r="N41" s="20">
        <v>23</v>
      </c>
      <c r="O41" s="20" t="s">
        <v>13</v>
      </c>
      <c r="P41" s="20">
        <v>80</v>
      </c>
      <c r="Q41" s="20" t="s">
        <v>31</v>
      </c>
    </row>
    <row r="42" spans="1:17" s="18" customFormat="1" x14ac:dyDescent="0.3">
      <c r="A42" s="15">
        <v>5</v>
      </c>
      <c r="B42" s="15" t="s">
        <v>9</v>
      </c>
      <c r="C42" s="15">
        <v>60</v>
      </c>
      <c r="D42" s="15" t="s">
        <v>10</v>
      </c>
      <c r="E42" s="15" t="s">
        <v>210</v>
      </c>
      <c r="F42" s="15"/>
      <c r="G42" s="16"/>
      <c r="H42" s="17" t="s">
        <v>12</v>
      </c>
      <c r="I42" s="17"/>
      <c r="K42" s="20"/>
      <c r="L42" s="20"/>
      <c r="M42" s="20"/>
      <c r="N42" s="20">
        <v>1</v>
      </c>
      <c r="O42" s="20" t="s">
        <v>13</v>
      </c>
      <c r="P42" s="20">
        <v>60</v>
      </c>
      <c r="Q42" s="20" t="s">
        <v>31</v>
      </c>
    </row>
    <row r="43" spans="1:17" s="18" customFormat="1" x14ac:dyDescent="0.3">
      <c r="A43" s="15">
        <v>7</v>
      </c>
      <c r="B43" s="15" t="s">
        <v>9</v>
      </c>
      <c r="C43" s="15">
        <v>50</v>
      </c>
      <c r="D43" s="15" t="s">
        <v>10</v>
      </c>
      <c r="E43" s="15" t="s">
        <v>210</v>
      </c>
      <c r="F43" s="15"/>
      <c r="G43" s="16"/>
      <c r="H43" s="17" t="s">
        <v>12</v>
      </c>
      <c r="I43" s="17"/>
      <c r="K43" s="20"/>
      <c r="L43" s="20"/>
      <c r="M43" s="20"/>
      <c r="N43" s="20">
        <v>1</v>
      </c>
      <c r="O43" s="20" t="s">
        <v>13</v>
      </c>
      <c r="P43" s="20">
        <v>60</v>
      </c>
      <c r="Q43" s="20" t="s">
        <v>31</v>
      </c>
    </row>
    <row r="44" spans="1:17" s="18" customFormat="1" x14ac:dyDescent="0.3">
      <c r="A44" s="15">
        <v>3</v>
      </c>
      <c r="B44" s="15" t="s">
        <v>9</v>
      </c>
      <c r="C44" s="15">
        <v>40</v>
      </c>
      <c r="D44" s="15" t="s">
        <v>10</v>
      </c>
      <c r="E44" s="15" t="s">
        <v>210</v>
      </c>
      <c r="F44" s="15"/>
      <c r="G44" s="16"/>
      <c r="H44" s="17" t="s">
        <v>12</v>
      </c>
      <c r="I44" s="17"/>
      <c r="K44" s="20"/>
      <c r="L44" s="20"/>
      <c r="M44" s="20"/>
      <c r="N44" s="20">
        <v>11</v>
      </c>
      <c r="O44" s="20" t="s">
        <v>13</v>
      </c>
      <c r="P44" s="20">
        <v>70</v>
      </c>
      <c r="Q44" s="20" t="s">
        <v>31</v>
      </c>
    </row>
    <row r="45" spans="1:17" s="18" customFormat="1" x14ac:dyDescent="0.3">
      <c r="A45" s="15">
        <v>5</v>
      </c>
      <c r="B45" s="15" t="s">
        <v>9</v>
      </c>
      <c r="C45" s="15">
        <v>60</v>
      </c>
      <c r="D45" s="15" t="s">
        <v>19</v>
      </c>
      <c r="E45" s="15" t="s">
        <v>60</v>
      </c>
      <c r="F45" s="15" t="s">
        <v>284</v>
      </c>
      <c r="G45" s="16">
        <v>0.63263888888888886</v>
      </c>
      <c r="H45" s="17" t="s">
        <v>7</v>
      </c>
      <c r="I45" s="17"/>
      <c r="K45" s="20"/>
      <c r="L45" s="20"/>
      <c r="M45" s="20"/>
      <c r="N45" s="20">
        <v>4</v>
      </c>
      <c r="O45" s="20" t="s">
        <v>13</v>
      </c>
      <c r="P45" s="20">
        <v>80</v>
      </c>
      <c r="Q45" s="20" t="s">
        <v>51</v>
      </c>
    </row>
    <row r="46" spans="1:17" s="18" customFormat="1" x14ac:dyDescent="0.3">
      <c r="A46" s="15">
        <v>3</v>
      </c>
      <c r="B46" s="15" t="s">
        <v>9</v>
      </c>
      <c r="C46" s="15">
        <v>50</v>
      </c>
      <c r="D46" s="15" t="s">
        <v>19</v>
      </c>
      <c r="E46" s="15" t="s">
        <v>60</v>
      </c>
      <c r="F46" s="15" t="s">
        <v>284</v>
      </c>
      <c r="G46" s="16"/>
      <c r="H46" s="17" t="s">
        <v>7</v>
      </c>
      <c r="I46" s="17"/>
      <c r="K46" s="20"/>
      <c r="L46" s="20"/>
      <c r="M46" s="20"/>
      <c r="N46" s="20">
        <v>2</v>
      </c>
      <c r="O46" s="20" t="s">
        <v>13</v>
      </c>
      <c r="P46" s="20">
        <v>50</v>
      </c>
      <c r="Q46" s="20" t="s">
        <v>51</v>
      </c>
    </row>
    <row r="47" spans="1:17" s="18" customFormat="1" x14ac:dyDescent="0.3">
      <c r="A47" s="15">
        <v>1</v>
      </c>
      <c r="B47" s="15" t="s">
        <v>13</v>
      </c>
      <c r="C47" s="15">
        <v>70</v>
      </c>
      <c r="D47" s="15" t="s">
        <v>19</v>
      </c>
      <c r="E47" s="15" t="s">
        <v>60</v>
      </c>
      <c r="F47" s="15" t="s">
        <v>284</v>
      </c>
      <c r="G47" s="16"/>
      <c r="H47" s="17" t="s">
        <v>7</v>
      </c>
      <c r="I47" s="17"/>
      <c r="K47" s="20"/>
      <c r="L47" s="20"/>
      <c r="M47" s="20"/>
      <c r="N47" s="20">
        <v>1</v>
      </c>
      <c r="O47" s="20" t="s">
        <v>13</v>
      </c>
      <c r="P47" s="20">
        <v>150</v>
      </c>
      <c r="Q47" s="20" t="s">
        <v>51</v>
      </c>
    </row>
    <row r="48" spans="1:17" s="18" customFormat="1" x14ac:dyDescent="0.3">
      <c r="A48" s="15">
        <v>1</v>
      </c>
      <c r="B48" s="15" t="s">
        <v>13</v>
      </c>
      <c r="C48" s="15">
        <v>80</v>
      </c>
      <c r="D48" s="15" t="s">
        <v>19</v>
      </c>
      <c r="E48" s="15" t="s">
        <v>60</v>
      </c>
      <c r="F48" s="15" t="s">
        <v>284</v>
      </c>
      <c r="G48" s="16"/>
      <c r="H48" s="17" t="s">
        <v>7</v>
      </c>
      <c r="I48" s="17"/>
      <c r="K48" s="20"/>
      <c r="L48" s="20"/>
      <c r="M48" s="20"/>
      <c r="N48" s="20">
        <v>15</v>
      </c>
      <c r="O48" s="20" t="s">
        <v>13</v>
      </c>
      <c r="P48" s="20">
        <v>70</v>
      </c>
      <c r="Q48" s="20" t="s">
        <v>51</v>
      </c>
    </row>
    <row r="49" spans="1:17" s="18" customFormat="1" x14ac:dyDescent="0.3">
      <c r="A49" s="15">
        <v>8</v>
      </c>
      <c r="B49" s="15" t="s">
        <v>13</v>
      </c>
      <c r="C49" s="15">
        <v>70</v>
      </c>
      <c r="D49" s="15" t="s">
        <v>19</v>
      </c>
      <c r="E49" s="15" t="s">
        <v>60</v>
      </c>
      <c r="F49" s="15" t="s">
        <v>283</v>
      </c>
      <c r="G49" s="16"/>
      <c r="H49" s="17" t="s">
        <v>21</v>
      </c>
      <c r="I49" s="17"/>
      <c r="K49" s="20"/>
      <c r="L49" s="20"/>
      <c r="M49" s="20"/>
      <c r="N49" s="20">
        <v>2</v>
      </c>
      <c r="O49" s="20" t="s">
        <v>13</v>
      </c>
      <c r="P49" s="20">
        <v>60</v>
      </c>
      <c r="Q49" s="20" t="s">
        <v>51</v>
      </c>
    </row>
    <row r="50" spans="1:17" s="18" customFormat="1" x14ac:dyDescent="0.3">
      <c r="A50" s="15">
        <v>5</v>
      </c>
      <c r="B50" s="15" t="s">
        <v>13</v>
      </c>
      <c r="C50" s="15">
        <v>90</v>
      </c>
      <c r="D50" s="15" t="s">
        <v>19</v>
      </c>
      <c r="E50" s="15" t="s">
        <v>60</v>
      </c>
      <c r="F50" s="15"/>
      <c r="G50" s="16"/>
      <c r="H50" s="17" t="s">
        <v>21</v>
      </c>
      <c r="I50" s="17"/>
      <c r="K50" s="20"/>
      <c r="L50" s="20"/>
      <c r="M50" s="20"/>
      <c r="N50" s="20">
        <v>3</v>
      </c>
      <c r="O50" s="20" t="s">
        <v>13</v>
      </c>
      <c r="P50" s="20">
        <v>50</v>
      </c>
      <c r="Q50" s="20" t="s">
        <v>51</v>
      </c>
    </row>
    <row r="51" spans="1:17" s="18" customFormat="1" x14ac:dyDescent="0.3">
      <c r="A51" s="15">
        <v>6</v>
      </c>
      <c r="B51" s="15" t="s">
        <v>9</v>
      </c>
      <c r="C51" s="15">
        <v>60</v>
      </c>
      <c r="D51" s="15" t="s">
        <v>19</v>
      </c>
      <c r="E51" s="15" t="s">
        <v>60</v>
      </c>
      <c r="F51" s="15"/>
      <c r="G51" s="16"/>
      <c r="H51" s="17" t="s">
        <v>21</v>
      </c>
      <c r="I51" s="17"/>
      <c r="K51" s="20"/>
      <c r="L51" s="20"/>
      <c r="M51" s="20"/>
      <c r="N51" s="20">
        <v>4</v>
      </c>
      <c r="O51" s="20" t="s">
        <v>13</v>
      </c>
      <c r="P51" s="20">
        <v>40</v>
      </c>
      <c r="Q51" s="20" t="s">
        <v>51</v>
      </c>
    </row>
    <row r="52" spans="1:17" s="18" customFormat="1" x14ac:dyDescent="0.3">
      <c r="A52" s="15">
        <v>7</v>
      </c>
      <c r="B52" s="15" t="s">
        <v>9</v>
      </c>
      <c r="C52" s="15">
        <v>40</v>
      </c>
      <c r="D52" s="15" t="s">
        <v>19</v>
      </c>
      <c r="E52" s="15" t="s">
        <v>60</v>
      </c>
      <c r="F52" s="15"/>
      <c r="G52" s="16"/>
      <c r="H52" s="17" t="s">
        <v>21</v>
      </c>
      <c r="I52" s="17"/>
      <c r="K52" s="20"/>
      <c r="L52" s="20"/>
      <c r="M52" s="20"/>
      <c r="N52" s="20">
        <v>19</v>
      </c>
      <c r="O52" s="20" t="s">
        <v>13</v>
      </c>
      <c r="P52" s="20">
        <v>70</v>
      </c>
      <c r="Q52" s="20" t="s">
        <v>51</v>
      </c>
    </row>
    <row r="53" spans="1:17" s="18" customFormat="1" x14ac:dyDescent="0.3">
      <c r="A53" s="15">
        <v>4</v>
      </c>
      <c r="B53" s="15" t="s">
        <v>9</v>
      </c>
      <c r="C53" s="15">
        <v>120</v>
      </c>
      <c r="D53" s="15" t="s">
        <v>19</v>
      </c>
      <c r="E53" s="15" t="s">
        <v>60</v>
      </c>
      <c r="F53" s="15" t="s">
        <v>26</v>
      </c>
      <c r="G53" s="16"/>
      <c r="H53" s="17" t="s">
        <v>21</v>
      </c>
      <c r="I53" s="17"/>
      <c r="K53" s="20"/>
      <c r="L53" s="20"/>
      <c r="M53" s="20"/>
      <c r="N53" s="20">
        <v>8</v>
      </c>
      <c r="O53" s="20" t="s">
        <v>13</v>
      </c>
      <c r="P53" s="20">
        <v>60</v>
      </c>
      <c r="Q53" s="20" t="s">
        <v>51</v>
      </c>
    </row>
    <row r="54" spans="1:17" s="18" customFormat="1" x14ac:dyDescent="0.3">
      <c r="A54" s="15">
        <v>1</v>
      </c>
      <c r="B54" s="15" t="s">
        <v>9</v>
      </c>
      <c r="C54" s="15">
        <v>90</v>
      </c>
      <c r="D54" s="15" t="s">
        <v>19</v>
      </c>
      <c r="E54" s="15" t="s">
        <v>60</v>
      </c>
      <c r="F54" s="15" t="s">
        <v>285</v>
      </c>
      <c r="G54" s="16"/>
      <c r="H54" s="17" t="s">
        <v>12</v>
      </c>
      <c r="I54" s="17"/>
      <c r="K54" s="20"/>
      <c r="L54" s="20"/>
      <c r="M54" s="20"/>
      <c r="N54" s="20">
        <v>8</v>
      </c>
      <c r="O54" s="20" t="s">
        <v>13</v>
      </c>
      <c r="P54" s="20">
        <v>50</v>
      </c>
      <c r="Q54" s="20" t="s">
        <v>51</v>
      </c>
    </row>
    <row r="55" spans="1:17" s="18" customFormat="1" x14ac:dyDescent="0.3">
      <c r="A55" s="15">
        <v>3</v>
      </c>
      <c r="B55" s="15" t="s">
        <v>9</v>
      </c>
      <c r="C55" s="15">
        <v>40</v>
      </c>
      <c r="D55" s="15" t="s">
        <v>19</v>
      </c>
      <c r="E55" s="15" t="s">
        <v>60</v>
      </c>
      <c r="F55" s="15" t="s">
        <v>285</v>
      </c>
      <c r="G55" s="16"/>
      <c r="H55" s="17" t="s">
        <v>12</v>
      </c>
      <c r="I55" s="17"/>
      <c r="K55" s="20"/>
      <c r="L55" s="20"/>
      <c r="M55" s="20"/>
      <c r="N55" s="20">
        <v>6</v>
      </c>
      <c r="O55" s="20" t="s">
        <v>13</v>
      </c>
      <c r="P55" s="20">
        <v>60</v>
      </c>
      <c r="Q55" s="20" t="s">
        <v>51</v>
      </c>
    </row>
    <row r="56" spans="1:17" s="18" customFormat="1" x14ac:dyDescent="0.3">
      <c r="A56" s="15">
        <v>10</v>
      </c>
      <c r="B56" s="15" t="s">
        <v>13</v>
      </c>
      <c r="C56" s="15">
        <v>60</v>
      </c>
      <c r="D56" s="15" t="s">
        <v>19</v>
      </c>
      <c r="E56" s="15" t="s">
        <v>60</v>
      </c>
      <c r="F56" s="15" t="s">
        <v>285</v>
      </c>
      <c r="G56" s="16"/>
      <c r="H56" s="17" t="s">
        <v>12</v>
      </c>
      <c r="I56" s="17"/>
      <c r="K56" s="20"/>
      <c r="L56" s="20"/>
      <c r="M56" s="20"/>
      <c r="N56" s="25">
        <f>SUM(N10:N55)</f>
        <v>196</v>
      </c>
      <c r="O56" s="20"/>
      <c r="P56" s="20"/>
      <c r="Q56" s="20"/>
    </row>
    <row r="57" spans="1:17" s="18" customFormat="1" x14ac:dyDescent="0.3">
      <c r="A57" s="15">
        <v>2</v>
      </c>
      <c r="B57" s="15" t="s">
        <v>13</v>
      </c>
      <c r="C57" s="15">
        <v>70</v>
      </c>
      <c r="D57" s="15" t="s">
        <v>19</v>
      </c>
      <c r="E57" s="15" t="s">
        <v>60</v>
      </c>
      <c r="F57" s="15" t="s">
        <v>285</v>
      </c>
      <c r="G57" s="16"/>
      <c r="H57" s="17" t="s">
        <v>12</v>
      </c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>
        <v>3</v>
      </c>
      <c r="B58" s="15" t="s">
        <v>13</v>
      </c>
      <c r="C58" s="15">
        <v>30</v>
      </c>
      <c r="D58" s="15" t="s">
        <v>19</v>
      </c>
      <c r="E58" s="15" t="s">
        <v>60</v>
      </c>
      <c r="F58" s="15" t="s">
        <v>285</v>
      </c>
      <c r="G58" s="16"/>
      <c r="H58" s="17" t="s">
        <v>12</v>
      </c>
      <c r="I58" s="17"/>
      <c r="K58" s="20"/>
      <c r="L58" s="20"/>
      <c r="M58" s="20"/>
      <c r="N58" s="20">
        <v>8</v>
      </c>
      <c r="O58" s="20" t="s">
        <v>9</v>
      </c>
      <c r="P58" s="20">
        <v>60</v>
      </c>
      <c r="Q58" s="20" t="s">
        <v>10</v>
      </c>
    </row>
    <row r="59" spans="1:17" s="18" customFormat="1" x14ac:dyDescent="0.3">
      <c r="A59" s="15">
        <v>1</v>
      </c>
      <c r="B59" s="15" t="s">
        <v>9</v>
      </c>
      <c r="C59" s="15">
        <v>300</v>
      </c>
      <c r="D59" s="15" t="s">
        <v>28</v>
      </c>
      <c r="E59" s="15" t="s">
        <v>60</v>
      </c>
      <c r="F59" s="15" t="s">
        <v>26</v>
      </c>
      <c r="G59" s="16">
        <v>0.65972222222222221</v>
      </c>
      <c r="H59" s="17" t="s">
        <v>21</v>
      </c>
      <c r="I59" s="17"/>
      <c r="K59" s="20"/>
      <c r="L59" s="20"/>
      <c r="M59" s="20"/>
      <c r="N59" s="20">
        <v>1</v>
      </c>
      <c r="O59" s="20" t="s">
        <v>9</v>
      </c>
      <c r="P59" s="20">
        <v>50</v>
      </c>
      <c r="Q59" s="20" t="s">
        <v>10</v>
      </c>
    </row>
    <row r="60" spans="1:17" s="18" customFormat="1" x14ac:dyDescent="0.3">
      <c r="A60" s="15">
        <v>2</v>
      </c>
      <c r="B60" s="15" t="s">
        <v>9</v>
      </c>
      <c r="C60" s="15">
        <v>150</v>
      </c>
      <c r="D60" s="15" t="s">
        <v>28</v>
      </c>
      <c r="E60" s="15" t="s">
        <v>60</v>
      </c>
      <c r="F60" s="15" t="s">
        <v>26</v>
      </c>
      <c r="G60" s="16"/>
      <c r="H60" s="17" t="s">
        <v>21</v>
      </c>
      <c r="I60" s="17" t="s">
        <v>286</v>
      </c>
      <c r="K60" s="20"/>
      <c r="L60" s="20"/>
      <c r="M60" s="20"/>
      <c r="N60" s="20">
        <v>4</v>
      </c>
      <c r="O60" s="20" t="s">
        <v>9</v>
      </c>
      <c r="P60" s="20">
        <v>80</v>
      </c>
      <c r="Q60" s="20" t="s">
        <v>10</v>
      </c>
    </row>
    <row r="61" spans="1:17" s="18" customFormat="1" x14ac:dyDescent="0.3">
      <c r="A61" s="15">
        <v>1</v>
      </c>
      <c r="B61" s="15" t="s">
        <v>13</v>
      </c>
      <c r="C61" s="15">
        <v>80</v>
      </c>
      <c r="D61" s="15" t="s">
        <v>28</v>
      </c>
      <c r="E61" s="15" t="s">
        <v>60</v>
      </c>
      <c r="F61" s="15" t="s">
        <v>282</v>
      </c>
      <c r="G61" s="16"/>
      <c r="H61" s="17" t="s">
        <v>21</v>
      </c>
      <c r="I61" s="17"/>
      <c r="K61" s="20"/>
      <c r="L61" s="20"/>
      <c r="M61" s="20"/>
      <c r="N61" s="20">
        <v>3</v>
      </c>
      <c r="O61" s="20" t="s">
        <v>9</v>
      </c>
      <c r="P61" s="20">
        <v>60</v>
      </c>
      <c r="Q61" s="20" t="s">
        <v>10</v>
      </c>
    </row>
    <row r="62" spans="1:17" s="18" customFormat="1" x14ac:dyDescent="0.3">
      <c r="A62" s="15">
        <v>1</v>
      </c>
      <c r="B62" s="15" t="s">
        <v>182</v>
      </c>
      <c r="C62" s="15">
        <v>40</v>
      </c>
      <c r="D62" s="15" t="s">
        <v>28</v>
      </c>
      <c r="E62" s="15" t="s">
        <v>60</v>
      </c>
      <c r="F62" s="15" t="s">
        <v>282</v>
      </c>
      <c r="G62" s="16"/>
      <c r="H62" s="17" t="s">
        <v>21</v>
      </c>
      <c r="I62" s="17"/>
      <c r="K62" s="20"/>
      <c r="L62" s="20"/>
      <c r="M62" s="20"/>
      <c r="N62" s="20">
        <v>9</v>
      </c>
      <c r="O62" s="20" t="s">
        <v>9</v>
      </c>
      <c r="P62" s="20">
        <v>50</v>
      </c>
      <c r="Q62" s="20" t="s">
        <v>10</v>
      </c>
    </row>
    <row r="63" spans="1:17" s="18" customFormat="1" x14ac:dyDescent="0.3">
      <c r="A63" s="15">
        <v>1</v>
      </c>
      <c r="B63" s="15" t="s">
        <v>182</v>
      </c>
      <c r="C63" s="15">
        <v>200</v>
      </c>
      <c r="D63" s="15" t="s">
        <v>28</v>
      </c>
      <c r="E63" s="15" t="s">
        <v>60</v>
      </c>
      <c r="F63" s="15" t="s">
        <v>283</v>
      </c>
      <c r="G63" s="16"/>
      <c r="H63" s="17" t="s">
        <v>21</v>
      </c>
      <c r="I63" s="17"/>
      <c r="K63" s="20"/>
      <c r="L63" s="20"/>
      <c r="M63" s="20"/>
      <c r="N63" s="20">
        <v>3</v>
      </c>
      <c r="O63" s="20" t="s">
        <v>9</v>
      </c>
      <c r="P63" s="20">
        <v>30</v>
      </c>
      <c r="Q63" s="20" t="s">
        <v>10</v>
      </c>
    </row>
    <row r="64" spans="1:17" s="18" customFormat="1" x14ac:dyDescent="0.3">
      <c r="A64" s="15">
        <v>1</v>
      </c>
      <c r="B64" s="15" t="s">
        <v>182</v>
      </c>
      <c r="C64" s="15">
        <v>250</v>
      </c>
      <c r="D64" s="15" t="s">
        <v>28</v>
      </c>
      <c r="E64" s="15" t="s">
        <v>60</v>
      </c>
      <c r="F64" s="15" t="s">
        <v>283</v>
      </c>
      <c r="G64" s="16"/>
      <c r="H64" s="17" t="s">
        <v>21</v>
      </c>
      <c r="I64" s="17"/>
      <c r="K64" s="20"/>
      <c r="L64" s="20"/>
      <c r="M64" s="20"/>
      <c r="N64" s="20">
        <v>2</v>
      </c>
      <c r="O64" s="20" t="s">
        <v>9</v>
      </c>
      <c r="P64" s="20">
        <v>20</v>
      </c>
      <c r="Q64" s="20" t="s">
        <v>10</v>
      </c>
    </row>
    <row r="65" spans="1:17" s="18" customFormat="1" x14ac:dyDescent="0.3">
      <c r="A65" s="15">
        <v>1</v>
      </c>
      <c r="B65" s="15" t="s">
        <v>13</v>
      </c>
      <c r="C65" s="15">
        <v>100</v>
      </c>
      <c r="D65" s="15" t="s">
        <v>28</v>
      </c>
      <c r="E65" s="15" t="s">
        <v>60</v>
      </c>
      <c r="F65" s="15" t="s">
        <v>283</v>
      </c>
      <c r="G65" s="16"/>
      <c r="H65" s="17" t="s">
        <v>21</v>
      </c>
      <c r="I65" s="17"/>
      <c r="K65" s="20"/>
      <c r="L65" s="20"/>
      <c r="M65" s="20"/>
      <c r="N65" s="20">
        <v>8</v>
      </c>
      <c r="O65" s="20" t="s">
        <v>9</v>
      </c>
      <c r="P65" s="20">
        <v>80</v>
      </c>
      <c r="Q65" s="20" t="s">
        <v>10</v>
      </c>
    </row>
    <row r="66" spans="1:17" s="18" customFormat="1" x14ac:dyDescent="0.3">
      <c r="A66" s="15">
        <v>2</v>
      </c>
      <c r="B66" s="15" t="s">
        <v>13</v>
      </c>
      <c r="C66" s="15">
        <v>80</v>
      </c>
      <c r="D66" s="15" t="s">
        <v>28</v>
      </c>
      <c r="E66" s="15" t="s">
        <v>60</v>
      </c>
      <c r="F66" s="15" t="s">
        <v>26</v>
      </c>
      <c r="G66" s="16"/>
      <c r="H66" s="17" t="s">
        <v>21</v>
      </c>
      <c r="I66" s="17"/>
      <c r="K66" s="20"/>
      <c r="L66" s="20"/>
      <c r="M66" s="20"/>
      <c r="N66" s="20">
        <v>2</v>
      </c>
      <c r="O66" s="20" t="s">
        <v>9</v>
      </c>
      <c r="P66" s="20">
        <v>70</v>
      </c>
      <c r="Q66" s="20" t="s">
        <v>10</v>
      </c>
    </row>
    <row r="67" spans="1:17" s="18" customFormat="1" x14ac:dyDescent="0.3">
      <c r="A67" s="15">
        <v>1</v>
      </c>
      <c r="B67" s="15" t="s">
        <v>9</v>
      </c>
      <c r="C67" s="15">
        <v>60</v>
      </c>
      <c r="D67" s="15" t="s">
        <v>28</v>
      </c>
      <c r="E67" s="15" t="s">
        <v>60</v>
      </c>
      <c r="F67" s="15" t="s">
        <v>26</v>
      </c>
      <c r="G67" s="16"/>
      <c r="H67" s="17" t="s">
        <v>21</v>
      </c>
      <c r="I67" s="17"/>
      <c r="K67" s="20"/>
      <c r="L67" s="20"/>
      <c r="M67" s="20"/>
      <c r="N67" s="20">
        <v>5</v>
      </c>
      <c r="O67" s="20" t="s">
        <v>9</v>
      </c>
      <c r="P67" s="20">
        <v>50</v>
      </c>
      <c r="Q67" s="20" t="s">
        <v>10</v>
      </c>
    </row>
    <row r="68" spans="1:17" s="18" customFormat="1" x14ac:dyDescent="0.3">
      <c r="A68" s="15">
        <v>1</v>
      </c>
      <c r="B68" s="15" t="s">
        <v>182</v>
      </c>
      <c r="C68" s="15">
        <v>150</v>
      </c>
      <c r="D68" s="15" t="s">
        <v>28</v>
      </c>
      <c r="E68" s="15" t="s">
        <v>60</v>
      </c>
      <c r="F68" s="15" t="s">
        <v>283</v>
      </c>
      <c r="G68" s="16"/>
      <c r="H68" s="17" t="s">
        <v>12</v>
      </c>
      <c r="I68" s="17"/>
      <c r="K68" s="20"/>
      <c r="L68" s="20"/>
      <c r="M68" s="20"/>
      <c r="N68" s="20">
        <v>3</v>
      </c>
      <c r="O68" s="20" t="s">
        <v>9</v>
      </c>
      <c r="P68" s="20">
        <v>60</v>
      </c>
      <c r="Q68" s="20" t="s">
        <v>10</v>
      </c>
    </row>
    <row r="69" spans="1:17" s="18" customFormat="1" x14ac:dyDescent="0.3">
      <c r="A69" s="15">
        <v>5</v>
      </c>
      <c r="B69" s="15" t="s">
        <v>9</v>
      </c>
      <c r="C69" s="15">
        <v>60</v>
      </c>
      <c r="D69" s="15" t="s">
        <v>28</v>
      </c>
      <c r="E69" s="15" t="s">
        <v>60</v>
      </c>
      <c r="F69" s="15" t="s">
        <v>26</v>
      </c>
      <c r="G69" s="16"/>
      <c r="H69" s="17" t="s">
        <v>21</v>
      </c>
      <c r="I69" s="17"/>
      <c r="K69" s="20"/>
      <c r="L69" s="20"/>
      <c r="M69" s="20"/>
      <c r="N69" s="20">
        <v>6</v>
      </c>
      <c r="O69" s="20" t="s">
        <v>9</v>
      </c>
      <c r="P69" s="20">
        <v>80</v>
      </c>
      <c r="Q69" s="20" t="s">
        <v>10</v>
      </c>
    </row>
    <row r="70" spans="1:17" s="18" customFormat="1" x14ac:dyDescent="0.3">
      <c r="A70" s="15">
        <v>2</v>
      </c>
      <c r="B70" s="15" t="s">
        <v>9</v>
      </c>
      <c r="C70" s="15">
        <v>40</v>
      </c>
      <c r="D70" s="15" t="s">
        <v>29</v>
      </c>
      <c r="E70" s="15" t="s">
        <v>247</v>
      </c>
      <c r="F70" s="15" t="s">
        <v>283</v>
      </c>
      <c r="G70" s="16">
        <v>0.66527777777777775</v>
      </c>
      <c r="H70" s="17" t="s">
        <v>21</v>
      </c>
      <c r="I70" s="17"/>
      <c r="K70" s="20"/>
      <c r="L70" s="20"/>
      <c r="M70" s="20"/>
      <c r="N70" s="20">
        <v>5</v>
      </c>
      <c r="O70" s="20" t="s">
        <v>9</v>
      </c>
      <c r="P70" s="20">
        <v>60</v>
      </c>
      <c r="Q70" s="20" t="s">
        <v>10</v>
      </c>
    </row>
    <row r="71" spans="1:17" s="18" customFormat="1" x14ac:dyDescent="0.3">
      <c r="A71" s="15">
        <v>1</v>
      </c>
      <c r="B71" s="15" t="s">
        <v>9</v>
      </c>
      <c r="C71" s="15">
        <v>50</v>
      </c>
      <c r="D71" s="15" t="s">
        <v>30</v>
      </c>
      <c r="E71" s="15" t="s">
        <v>210</v>
      </c>
      <c r="F71" s="15" t="s">
        <v>26</v>
      </c>
      <c r="G71" s="16">
        <v>0.66666666666666663</v>
      </c>
      <c r="H71" s="17" t="s">
        <v>21</v>
      </c>
      <c r="I71" s="17"/>
      <c r="K71" s="20"/>
      <c r="L71" s="20"/>
      <c r="M71" s="20"/>
      <c r="N71" s="20">
        <v>1</v>
      </c>
      <c r="O71" s="20" t="s">
        <v>9</v>
      </c>
      <c r="P71" s="20">
        <v>60</v>
      </c>
      <c r="Q71" s="20" t="s">
        <v>10</v>
      </c>
    </row>
    <row r="72" spans="1:17" s="18" customFormat="1" x14ac:dyDescent="0.3">
      <c r="A72" s="15">
        <v>1</v>
      </c>
      <c r="B72" s="15" t="s">
        <v>9</v>
      </c>
      <c r="C72" s="15">
        <v>40</v>
      </c>
      <c r="D72" s="15" t="s">
        <v>30</v>
      </c>
      <c r="E72" s="15" t="s">
        <v>210</v>
      </c>
      <c r="F72" s="15" t="s">
        <v>283</v>
      </c>
      <c r="G72" s="16"/>
      <c r="H72" s="17" t="s">
        <v>12</v>
      </c>
      <c r="I72" s="17"/>
      <c r="K72" s="20"/>
      <c r="L72" s="20"/>
      <c r="M72" s="20"/>
      <c r="N72" s="20">
        <v>2</v>
      </c>
      <c r="O72" s="20" t="s">
        <v>9</v>
      </c>
      <c r="P72" s="20">
        <v>50</v>
      </c>
      <c r="Q72" s="20" t="s">
        <v>10</v>
      </c>
    </row>
    <row r="73" spans="1:17" s="18" customFormat="1" x14ac:dyDescent="0.3">
      <c r="A73" s="15">
        <v>1</v>
      </c>
      <c r="B73" s="15" t="s">
        <v>182</v>
      </c>
      <c r="C73" s="15">
        <v>300</v>
      </c>
      <c r="D73" s="15" t="s">
        <v>30</v>
      </c>
      <c r="E73" s="15" t="s">
        <v>210</v>
      </c>
      <c r="F73" s="15" t="s">
        <v>283</v>
      </c>
      <c r="G73" s="16"/>
      <c r="H73" s="17" t="s">
        <v>12</v>
      </c>
      <c r="I73" s="17"/>
      <c r="K73" s="20"/>
      <c r="L73" s="20"/>
      <c r="M73" s="20"/>
      <c r="N73" s="20">
        <v>7</v>
      </c>
      <c r="O73" s="20" t="s">
        <v>9</v>
      </c>
      <c r="P73" s="20">
        <v>40</v>
      </c>
      <c r="Q73" s="20" t="s">
        <v>10</v>
      </c>
    </row>
    <row r="74" spans="1:17" s="18" customFormat="1" x14ac:dyDescent="0.3">
      <c r="A74" s="15">
        <v>1</v>
      </c>
      <c r="B74" s="15" t="s">
        <v>9</v>
      </c>
      <c r="C74" s="15">
        <v>250</v>
      </c>
      <c r="D74" s="15" t="s">
        <v>30</v>
      </c>
      <c r="E74" s="15" t="s">
        <v>210</v>
      </c>
      <c r="F74" s="15" t="s">
        <v>283</v>
      </c>
      <c r="G74" s="16"/>
      <c r="H74" s="17" t="s">
        <v>12</v>
      </c>
      <c r="I74" s="17"/>
      <c r="K74" s="20"/>
      <c r="L74" s="20"/>
      <c r="M74" s="20"/>
      <c r="N74" s="20">
        <v>2</v>
      </c>
      <c r="O74" s="20" t="s">
        <v>9</v>
      </c>
      <c r="P74" s="20">
        <v>30</v>
      </c>
      <c r="Q74" s="20" t="s">
        <v>10</v>
      </c>
    </row>
    <row r="75" spans="1:17" s="18" customFormat="1" x14ac:dyDescent="0.3">
      <c r="A75" s="15">
        <v>1</v>
      </c>
      <c r="B75" s="15" t="s">
        <v>9</v>
      </c>
      <c r="C75" s="15">
        <v>120</v>
      </c>
      <c r="D75" s="15" t="s">
        <v>30</v>
      </c>
      <c r="E75" s="15" t="s">
        <v>210</v>
      </c>
      <c r="F75" s="15" t="s">
        <v>283</v>
      </c>
      <c r="G75" s="16"/>
      <c r="H75" s="17" t="s">
        <v>12</v>
      </c>
      <c r="I75" s="17"/>
      <c r="K75" s="20"/>
      <c r="L75" s="20"/>
      <c r="M75" s="20"/>
      <c r="N75" s="20">
        <v>6</v>
      </c>
      <c r="O75" s="20" t="s">
        <v>9</v>
      </c>
      <c r="P75" s="20">
        <v>80</v>
      </c>
      <c r="Q75" s="20" t="s">
        <v>10</v>
      </c>
    </row>
    <row r="76" spans="1:17" s="18" customFormat="1" x14ac:dyDescent="0.3">
      <c r="A76" s="15">
        <v>1</v>
      </c>
      <c r="B76" s="15" t="s">
        <v>9</v>
      </c>
      <c r="C76" s="15">
        <v>40</v>
      </c>
      <c r="D76" s="15" t="s">
        <v>30</v>
      </c>
      <c r="E76" s="15" t="s">
        <v>210</v>
      </c>
      <c r="F76" s="15" t="s">
        <v>232</v>
      </c>
      <c r="G76" s="16"/>
      <c r="H76" s="17" t="s">
        <v>7</v>
      </c>
      <c r="I76" s="17"/>
      <c r="K76" s="20"/>
      <c r="L76" s="20"/>
      <c r="M76" s="20"/>
      <c r="N76" s="20">
        <v>10</v>
      </c>
      <c r="O76" s="20" t="s">
        <v>9</v>
      </c>
      <c r="P76" s="20">
        <v>50</v>
      </c>
      <c r="Q76" s="20" t="s">
        <v>10</v>
      </c>
    </row>
    <row r="77" spans="1:17" s="18" customFormat="1" x14ac:dyDescent="0.3">
      <c r="A77" s="15">
        <v>1</v>
      </c>
      <c r="B77" s="15" t="s">
        <v>9</v>
      </c>
      <c r="C77" s="15">
        <v>60</v>
      </c>
      <c r="D77" s="15" t="s">
        <v>30</v>
      </c>
      <c r="E77" s="15" t="s">
        <v>210</v>
      </c>
      <c r="F77" s="15" t="s">
        <v>232</v>
      </c>
      <c r="G77" s="16"/>
      <c r="H77" s="17" t="s">
        <v>7</v>
      </c>
      <c r="I77" s="17"/>
      <c r="K77" s="20"/>
      <c r="L77" s="20"/>
      <c r="M77" s="20"/>
      <c r="N77" s="20">
        <v>5</v>
      </c>
      <c r="O77" s="20" t="s">
        <v>9</v>
      </c>
      <c r="P77" s="20">
        <v>60</v>
      </c>
      <c r="Q77" s="20" t="s">
        <v>10</v>
      </c>
    </row>
    <row r="78" spans="1:17" s="18" customFormat="1" x14ac:dyDescent="0.3">
      <c r="A78" s="15">
        <v>1</v>
      </c>
      <c r="B78" s="15" t="s">
        <v>9</v>
      </c>
      <c r="C78" s="15">
        <v>40</v>
      </c>
      <c r="D78" s="15" t="s">
        <v>30</v>
      </c>
      <c r="E78" s="15" t="s">
        <v>210</v>
      </c>
      <c r="F78" s="15" t="s">
        <v>26</v>
      </c>
      <c r="G78" s="16"/>
      <c r="H78" s="17" t="s">
        <v>21</v>
      </c>
      <c r="I78" s="17"/>
      <c r="K78" s="20"/>
      <c r="L78" s="20"/>
      <c r="M78" s="20"/>
      <c r="N78" s="20">
        <v>6</v>
      </c>
      <c r="O78" s="20" t="s">
        <v>9</v>
      </c>
      <c r="P78" s="20">
        <v>40</v>
      </c>
      <c r="Q78" s="20" t="s">
        <v>10</v>
      </c>
    </row>
    <row r="79" spans="1:17" s="18" customFormat="1" x14ac:dyDescent="0.3">
      <c r="A79" s="15">
        <v>2</v>
      </c>
      <c r="B79" s="15" t="s">
        <v>9</v>
      </c>
      <c r="C79" s="15">
        <v>60</v>
      </c>
      <c r="D79" s="15" t="s">
        <v>30</v>
      </c>
      <c r="E79" s="15" t="s">
        <v>210</v>
      </c>
      <c r="F79" s="15" t="s">
        <v>26</v>
      </c>
      <c r="G79" s="16"/>
      <c r="H79" s="17" t="s">
        <v>21</v>
      </c>
      <c r="I79" s="17"/>
      <c r="K79" s="20"/>
      <c r="L79" s="20"/>
      <c r="M79" s="20"/>
      <c r="N79" s="20">
        <v>4</v>
      </c>
      <c r="O79" s="20" t="s">
        <v>9</v>
      </c>
      <c r="P79" s="20">
        <v>80</v>
      </c>
      <c r="Q79" s="20" t="s">
        <v>10</v>
      </c>
    </row>
    <row r="80" spans="1:17" s="18" customFormat="1" x14ac:dyDescent="0.3">
      <c r="A80" s="15">
        <v>1</v>
      </c>
      <c r="B80" s="15" t="s">
        <v>9</v>
      </c>
      <c r="C80" s="15">
        <v>80</v>
      </c>
      <c r="D80" s="15" t="s">
        <v>30</v>
      </c>
      <c r="E80" s="15" t="s">
        <v>210</v>
      </c>
      <c r="F80" s="15" t="s">
        <v>26</v>
      </c>
      <c r="G80" s="16"/>
      <c r="H80" s="17" t="s">
        <v>21</v>
      </c>
      <c r="I80" s="17"/>
      <c r="K80" s="20"/>
      <c r="L80" s="20"/>
      <c r="M80" s="20"/>
      <c r="N80" s="20">
        <v>1</v>
      </c>
      <c r="O80" s="20" t="s">
        <v>9</v>
      </c>
      <c r="P80" s="20">
        <v>120</v>
      </c>
      <c r="Q80" s="20" t="s">
        <v>10</v>
      </c>
    </row>
    <row r="81" spans="1:17" s="18" customFormat="1" x14ac:dyDescent="0.3">
      <c r="A81" s="15">
        <v>2</v>
      </c>
      <c r="B81" s="15" t="s">
        <v>9</v>
      </c>
      <c r="C81" s="15">
        <v>30</v>
      </c>
      <c r="D81" s="15" t="s">
        <v>30</v>
      </c>
      <c r="E81" s="15" t="s">
        <v>210</v>
      </c>
      <c r="F81" s="15" t="s">
        <v>232</v>
      </c>
      <c r="G81" s="16"/>
      <c r="H81" s="17" t="s">
        <v>12</v>
      </c>
      <c r="I81" s="17"/>
      <c r="K81" s="20"/>
      <c r="L81" s="20"/>
      <c r="M81" s="20"/>
      <c r="N81" s="20">
        <v>5</v>
      </c>
      <c r="O81" s="20" t="s">
        <v>9</v>
      </c>
      <c r="P81" s="20">
        <v>60</v>
      </c>
      <c r="Q81" s="20" t="s">
        <v>10</v>
      </c>
    </row>
    <row r="82" spans="1:17" s="18" customFormat="1" x14ac:dyDescent="0.3">
      <c r="A82" s="15">
        <v>1</v>
      </c>
      <c r="B82" s="15" t="s">
        <v>13</v>
      </c>
      <c r="C82" s="15">
        <v>60</v>
      </c>
      <c r="D82" s="15" t="s">
        <v>30</v>
      </c>
      <c r="E82" s="15" t="s">
        <v>210</v>
      </c>
      <c r="F82" s="15" t="s">
        <v>232</v>
      </c>
      <c r="G82" s="16"/>
      <c r="H82" s="17" t="s">
        <v>12</v>
      </c>
      <c r="I82" s="17"/>
      <c r="K82" s="20"/>
      <c r="L82" s="20"/>
      <c r="M82" s="20"/>
      <c r="N82" s="20">
        <v>7</v>
      </c>
      <c r="O82" s="20" t="s">
        <v>9</v>
      </c>
      <c r="P82" s="20">
        <v>50</v>
      </c>
      <c r="Q82" s="20" t="s">
        <v>10</v>
      </c>
    </row>
    <row r="83" spans="1:17" s="18" customFormat="1" x14ac:dyDescent="0.3">
      <c r="A83" s="15">
        <v>5</v>
      </c>
      <c r="B83" s="15" t="s">
        <v>9</v>
      </c>
      <c r="C83" s="15">
        <v>60</v>
      </c>
      <c r="D83" s="15" t="s">
        <v>30</v>
      </c>
      <c r="E83" s="15" t="s">
        <v>210</v>
      </c>
      <c r="F83" s="15" t="s">
        <v>282</v>
      </c>
      <c r="G83" s="16"/>
      <c r="H83" s="17" t="s">
        <v>7</v>
      </c>
      <c r="I83" s="17"/>
      <c r="K83" s="20"/>
      <c r="L83" s="20"/>
      <c r="M83" s="20"/>
      <c r="N83" s="20">
        <v>3</v>
      </c>
      <c r="O83" s="20" t="s">
        <v>9</v>
      </c>
      <c r="P83" s="20">
        <v>40</v>
      </c>
      <c r="Q83" s="20" t="s">
        <v>10</v>
      </c>
    </row>
    <row r="84" spans="1:17" s="18" customFormat="1" x14ac:dyDescent="0.3">
      <c r="A84" s="15">
        <v>2</v>
      </c>
      <c r="B84" s="15" t="s">
        <v>13</v>
      </c>
      <c r="C84" s="15">
        <v>80</v>
      </c>
      <c r="D84" s="15" t="s">
        <v>30</v>
      </c>
      <c r="E84" s="15" t="s">
        <v>210</v>
      </c>
      <c r="F84" s="15" t="s">
        <v>282</v>
      </c>
      <c r="G84" s="16"/>
      <c r="H84" s="17" t="s">
        <v>7</v>
      </c>
      <c r="I84" s="17"/>
      <c r="K84" s="20"/>
      <c r="L84" s="20"/>
      <c r="M84" s="20"/>
      <c r="N84" s="20">
        <v>5</v>
      </c>
      <c r="O84" s="20" t="s">
        <v>9</v>
      </c>
      <c r="P84" s="20">
        <v>60</v>
      </c>
      <c r="Q84" s="20" t="s">
        <v>19</v>
      </c>
    </row>
    <row r="85" spans="1:17" s="18" customFormat="1" x14ac:dyDescent="0.3">
      <c r="A85" s="15">
        <v>4</v>
      </c>
      <c r="B85" s="15" t="s">
        <v>13</v>
      </c>
      <c r="C85" s="15">
        <v>60</v>
      </c>
      <c r="D85" s="15" t="s">
        <v>30</v>
      </c>
      <c r="E85" s="15" t="s">
        <v>210</v>
      </c>
      <c r="F85" s="15" t="s">
        <v>283</v>
      </c>
      <c r="G85" s="16"/>
      <c r="H85" s="17" t="s">
        <v>21</v>
      </c>
      <c r="I85" s="17"/>
      <c r="K85" s="20"/>
      <c r="L85" s="20"/>
      <c r="M85" s="20"/>
      <c r="N85" s="20">
        <v>3</v>
      </c>
      <c r="O85" s="20" t="s">
        <v>9</v>
      </c>
      <c r="P85" s="20">
        <v>50</v>
      </c>
      <c r="Q85" s="20" t="s">
        <v>19</v>
      </c>
    </row>
    <row r="86" spans="1:17" s="18" customFormat="1" x14ac:dyDescent="0.3">
      <c r="A86" s="15">
        <v>2</v>
      </c>
      <c r="B86" s="15" t="s">
        <v>13</v>
      </c>
      <c r="C86" s="15">
        <v>80</v>
      </c>
      <c r="D86" s="15" t="s">
        <v>30</v>
      </c>
      <c r="E86" s="15" t="s">
        <v>210</v>
      </c>
      <c r="F86" s="15" t="s">
        <v>283</v>
      </c>
      <c r="G86" s="16"/>
      <c r="H86" s="17" t="s">
        <v>21</v>
      </c>
      <c r="I86" s="17"/>
      <c r="K86" s="20"/>
      <c r="L86" s="20"/>
      <c r="M86" s="20"/>
      <c r="N86" s="20">
        <v>6</v>
      </c>
      <c r="O86" s="20" t="s">
        <v>9</v>
      </c>
      <c r="P86" s="20">
        <v>60</v>
      </c>
      <c r="Q86" s="20" t="s">
        <v>19</v>
      </c>
    </row>
    <row r="87" spans="1:17" s="18" customFormat="1" x14ac:dyDescent="0.3">
      <c r="A87" s="15">
        <v>3</v>
      </c>
      <c r="B87" s="15" t="s">
        <v>9</v>
      </c>
      <c r="C87" s="15">
        <v>60</v>
      </c>
      <c r="D87" s="15" t="s">
        <v>30</v>
      </c>
      <c r="E87" s="15" t="s">
        <v>210</v>
      </c>
      <c r="F87" s="15" t="s">
        <v>283</v>
      </c>
      <c r="G87" s="16"/>
      <c r="H87" s="17" t="s">
        <v>21</v>
      </c>
      <c r="I87" s="17"/>
      <c r="K87" s="20"/>
      <c r="L87" s="20"/>
      <c r="M87" s="20"/>
      <c r="N87" s="20">
        <v>7</v>
      </c>
      <c r="O87" s="20" t="s">
        <v>9</v>
      </c>
      <c r="P87" s="20">
        <v>40</v>
      </c>
      <c r="Q87" s="20" t="s">
        <v>19</v>
      </c>
    </row>
    <row r="88" spans="1:17" s="18" customFormat="1" x14ac:dyDescent="0.3">
      <c r="A88" s="15">
        <v>5</v>
      </c>
      <c r="B88" s="15" t="s">
        <v>9</v>
      </c>
      <c r="C88" s="15">
        <v>30</v>
      </c>
      <c r="D88" s="15" t="s">
        <v>30</v>
      </c>
      <c r="E88" s="15" t="s">
        <v>210</v>
      </c>
      <c r="F88" s="15" t="s">
        <v>287</v>
      </c>
      <c r="G88" s="16"/>
      <c r="H88" s="17" t="s">
        <v>12</v>
      </c>
      <c r="I88" s="17"/>
      <c r="K88" s="20"/>
      <c r="L88" s="20"/>
      <c r="M88" s="20"/>
      <c r="N88" s="20">
        <v>4</v>
      </c>
      <c r="O88" s="20" t="s">
        <v>9</v>
      </c>
      <c r="P88" s="20">
        <v>120</v>
      </c>
      <c r="Q88" s="20" t="s">
        <v>19</v>
      </c>
    </row>
    <row r="89" spans="1:17" s="18" customFormat="1" x14ac:dyDescent="0.3">
      <c r="A89" s="15">
        <v>1</v>
      </c>
      <c r="B89" s="15" t="s">
        <v>13</v>
      </c>
      <c r="C89" s="15">
        <v>60</v>
      </c>
      <c r="D89" s="15" t="s">
        <v>30</v>
      </c>
      <c r="E89" s="15" t="s">
        <v>210</v>
      </c>
      <c r="F89" s="15" t="s">
        <v>287</v>
      </c>
      <c r="G89" s="16"/>
      <c r="H89" s="17" t="s">
        <v>12</v>
      </c>
      <c r="I89" s="17"/>
      <c r="K89" s="20"/>
      <c r="L89" s="20"/>
      <c r="M89" s="20"/>
      <c r="N89" s="20">
        <v>1</v>
      </c>
      <c r="O89" s="20" t="s">
        <v>9</v>
      </c>
      <c r="P89" s="20">
        <v>90</v>
      </c>
      <c r="Q89" s="20" t="s">
        <v>19</v>
      </c>
    </row>
    <row r="90" spans="1:17" s="18" customFormat="1" x14ac:dyDescent="0.3">
      <c r="A90" s="15">
        <v>1</v>
      </c>
      <c r="B90" s="15" t="s">
        <v>13</v>
      </c>
      <c r="C90" s="15">
        <v>50</v>
      </c>
      <c r="D90" s="15" t="s">
        <v>30</v>
      </c>
      <c r="E90" s="15" t="s">
        <v>210</v>
      </c>
      <c r="F90" s="15" t="s">
        <v>287</v>
      </c>
      <c r="G90" s="16"/>
      <c r="H90" s="17" t="s">
        <v>12</v>
      </c>
      <c r="I90" s="17"/>
      <c r="K90" s="20"/>
      <c r="L90" s="20"/>
      <c r="M90" s="20"/>
      <c r="N90" s="20">
        <v>3</v>
      </c>
      <c r="O90" s="20" t="s">
        <v>9</v>
      </c>
      <c r="P90" s="20">
        <v>40</v>
      </c>
      <c r="Q90" s="20" t="s">
        <v>19</v>
      </c>
    </row>
    <row r="91" spans="1:17" s="18" customFormat="1" x14ac:dyDescent="0.3">
      <c r="A91" s="15">
        <v>2</v>
      </c>
      <c r="B91" s="15" t="s">
        <v>13</v>
      </c>
      <c r="C91" s="15">
        <v>30</v>
      </c>
      <c r="D91" s="15" t="s">
        <v>30</v>
      </c>
      <c r="E91" s="15" t="s">
        <v>210</v>
      </c>
      <c r="F91" s="15" t="s">
        <v>287</v>
      </c>
      <c r="G91" s="16"/>
      <c r="H91" s="17" t="s">
        <v>12</v>
      </c>
      <c r="I91" s="17"/>
      <c r="K91" s="20"/>
      <c r="L91" s="20"/>
      <c r="M91" s="20"/>
      <c r="N91" s="20">
        <v>1</v>
      </c>
      <c r="O91" s="20" t="s">
        <v>9</v>
      </c>
      <c r="P91" s="20">
        <v>300</v>
      </c>
      <c r="Q91" s="20" t="s">
        <v>28</v>
      </c>
    </row>
    <row r="92" spans="1:17" s="18" customFormat="1" x14ac:dyDescent="0.3">
      <c r="A92" s="15">
        <v>5</v>
      </c>
      <c r="B92" s="15" t="s">
        <v>13</v>
      </c>
      <c r="C92" s="15">
        <v>70</v>
      </c>
      <c r="D92" s="15" t="s">
        <v>31</v>
      </c>
      <c r="E92" s="15" t="s">
        <v>11</v>
      </c>
      <c r="F92" s="15" t="s">
        <v>287</v>
      </c>
      <c r="G92" s="16">
        <v>0.67569444444444438</v>
      </c>
      <c r="H92" s="17" t="s">
        <v>7</v>
      </c>
      <c r="I92" s="17"/>
      <c r="K92" s="20"/>
      <c r="L92" s="20"/>
      <c r="M92" s="20"/>
      <c r="N92" s="20">
        <v>2</v>
      </c>
      <c r="O92" s="20" t="s">
        <v>9</v>
      </c>
      <c r="P92" s="20">
        <v>150</v>
      </c>
      <c r="Q92" s="20" t="s">
        <v>28</v>
      </c>
    </row>
    <row r="93" spans="1:17" s="18" customFormat="1" x14ac:dyDescent="0.3">
      <c r="A93" s="15">
        <v>3</v>
      </c>
      <c r="B93" s="15" t="s">
        <v>13</v>
      </c>
      <c r="C93" s="15">
        <v>90</v>
      </c>
      <c r="D93" s="15" t="s">
        <v>31</v>
      </c>
      <c r="E93" s="15" t="s">
        <v>11</v>
      </c>
      <c r="F93" s="15" t="s">
        <v>287</v>
      </c>
      <c r="G93" s="16"/>
      <c r="H93" s="17" t="s">
        <v>7</v>
      </c>
      <c r="I93" s="17"/>
      <c r="K93" s="20"/>
      <c r="L93" s="20"/>
      <c r="M93" s="20"/>
      <c r="N93" s="20">
        <v>1</v>
      </c>
      <c r="O93" s="20" t="s">
        <v>9</v>
      </c>
      <c r="P93" s="20">
        <v>60</v>
      </c>
      <c r="Q93" s="20" t="s">
        <v>28</v>
      </c>
    </row>
    <row r="94" spans="1:17" s="18" customFormat="1" x14ac:dyDescent="0.3">
      <c r="A94" s="15">
        <v>15</v>
      </c>
      <c r="B94" s="15" t="s">
        <v>9</v>
      </c>
      <c r="C94" s="15">
        <v>60</v>
      </c>
      <c r="D94" s="15" t="s">
        <v>31</v>
      </c>
      <c r="E94" s="15" t="s">
        <v>11</v>
      </c>
      <c r="F94" s="15" t="s">
        <v>287</v>
      </c>
      <c r="G94" s="16"/>
      <c r="H94" s="17" t="s">
        <v>7</v>
      </c>
      <c r="I94" s="17"/>
      <c r="K94" s="20"/>
      <c r="L94" s="20"/>
      <c r="M94" s="20"/>
      <c r="N94" s="20">
        <v>5</v>
      </c>
      <c r="O94" s="20" t="s">
        <v>9</v>
      </c>
      <c r="P94" s="20">
        <v>60</v>
      </c>
      <c r="Q94" s="20" t="s">
        <v>28</v>
      </c>
    </row>
    <row r="95" spans="1:17" s="18" customFormat="1" x14ac:dyDescent="0.3">
      <c r="A95" s="15">
        <v>4</v>
      </c>
      <c r="B95" s="15" t="s">
        <v>9</v>
      </c>
      <c r="C95" s="15">
        <v>50</v>
      </c>
      <c r="D95" s="15" t="s">
        <v>31</v>
      </c>
      <c r="E95" s="15" t="s">
        <v>11</v>
      </c>
      <c r="F95" s="15" t="s">
        <v>287</v>
      </c>
      <c r="G95" s="16"/>
      <c r="H95" s="17" t="s">
        <v>7</v>
      </c>
      <c r="I95" s="17"/>
      <c r="K95" s="20"/>
      <c r="L95" s="20"/>
      <c r="M95" s="20"/>
      <c r="N95" s="20">
        <v>2</v>
      </c>
      <c r="O95" s="20" t="s">
        <v>9</v>
      </c>
      <c r="P95" s="20">
        <v>40</v>
      </c>
      <c r="Q95" s="20" t="s">
        <v>29</v>
      </c>
    </row>
    <row r="96" spans="1:17" s="18" customFormat="1" x14ac:dyDescent="0.3">
      <c r="A96" s="15">
        <v>1</v>
      </c>
      <c r="B96" s="15" t="s">
        <v>9</v>
      </c>
      <c r="C96" s="15">
        <v>120</v>
      </c>
      <c r="D96" s="15" t="s">
        <v>31</v>
      </c>
      <c r="E96" s="15" t="s">
        <v>11</v>
      </c>
      <c r="F96" s="15" t="s">
        <v>27</v>
      </c>
      <c r="G96" s="16"/>
      <c r="H96" s="17" t="s">
        <v>12</v>
      </c>
      <c r="I96" s="17"/>
      <c r="K96" s="20"/>
      <c r="L96" s="20"/>
      <c r="M96" s="20"/>
      <c r="N96" s="20">
        <v>1</v>
      </c>
      <c r="O96" s="20" t="s">
        <v>9</v>
      </c>
      <c r="P96" s="20">
        <v>50</v>
      </c>
      <c r="Q96" s="20" t="s">
        <v>30</v>
      </c>
    </row>
    <row r="97" spans="1:17" s="18" customFormat="1" x14ac:dyDescent="0.3">
      <c r="A97" s="15">
        <v>1</v>
      </c>
      <c r="B97" s="15" t="s">
        <v>9</v>
      </c>
      <c r="C97" s="15">
        <v>150</v>
      </c>
      <c r="D97" s="15" t="s">
        <v>31</v>
      </c>
      <c r="E97" s="15" t="s">
        <v>11</v>
      </c>
      <c r="F97" s="15" t="s">
        <v>27</v>
      </c>
      <c r="G97" s="16"/>
      <c r="H97" s="17" t="s">
        <v>12</v>
      </c>
      <c r="I97" s="17"/>
      <c r="K97" s="20"/>
      <c r="L97" s="20"/>
      <c r="M97" s="20"/>
      <c r="N97" s="20">
        <v>1</v>
      </c>
      <c r="O97" s="20" t="s">
        <v>9</v>
      </c>
      <c r="P97" s="20">
        <v>40</v>
      </c>
      <c r="Q97" s="20" t="s">
        <v>30</v>
      </c>
    </row>
    <row r="98" spans="1:17" s="18" customFormat="1" x14ac:dyDescent="0.3">
      <c r="A98" s="15">
        <v>2</v>
      </c>
      <c r="B98" s="15" t="s">
        <v>13</v>
      </c>
      <c r="C98" s="15">
        <v>60</v>
      </c>
      <c r="D98" s="15" t="s">
        <v>31</v>
      </c>
      <c r="E98" s="15" t="s">
        <v>11</v>
      </c>
      <c r="F98" s="15" t="s">
        <v>27</v>
      </c>
      <c r="G98" s="16"/>
      <c r="H98" s="17" t="s">
        <v>12</v>
      </c>
      <c r="I98" s="17"/>
      <c r="K98" s="20"/>
      <c r="L98" s="20"/>
      <c r="M98" s="20"/>
      <c r="N98" s="20">
        <v>1</v>
      </c>
      <c r="O98" s="20" t="s">
        <v>9</v>
      </c>
      <c r="P98" s="20">
        <v>250</v>
      </c>
      <c r="Q98" s="20" t="s">
        <v>30</v>
      </c>
    </row>
    <row r="99" spans="1:17" s="18" customFormat="1" x14ac:dyDescent="0.3">
      <c r="A99" s="15">
        <v>3</v>
      </c>
      <c r="B99" s="15" t="s">
        <v>13</v>
      </c>
      <c r="C99" s="15">
        <v>50</v>
      </c>
      <c r="D99" s="15" t="s">
        <v>31</v>
      </c>
      <c r="E99" s="15" t="s">
        <v>11</v>
      </c>
      <c r="F99" s="15" t="s">
        <v>27</v>
      </c>
      <c r="G99" s="16"/>
      <c r="H99" s="17" t="s">
        <v>12</v>
      </c>
      <c r="I99" s="17"/>
      <c r="K99" s="20"/>
      <c r="L99" s="20"/>
      <c r="M99" s="20"/>
      <c r="N99" s="20">
        <v>1</v>
      </c>
      <c r="O99" s="20" t="s">
        <v>9</v>
      </c>
      <c r="P99" s="20">
        <v>120</v>
      </c>
      <c r="Q99" s="20" t="s">
        <v>30</v>
      </c>
    </row>
    <row r="100" spans="1:17" s="18" customFormat="1" x14ac:dyDescent="0.3">
      <c r="A100" s="20">
        <v>4</v>
      </c>
      <c r="B100" s="15" t="s">
        <v>9</v>
      </c>
      <c r="C100" s="20">
        <v>60</v>
      </c>
      <c r="D100" s="15" t="s">
        <v>31</v>
      </c>
      <c r="E100" s="15" t="s">
        <v>11</v>
      </c>
      <c r="F100" s="20" t="s">
        <v>26</v>
      </c>
      <c r="G100" s="21"/>
      <c r="H100" s="18" t="s">
        <v>21</v>
      </c>
      <c r="K100" s="20"/>
      <c r="L100" s="20"/>
      <c r="M100" s="20"/>
      <c r="N100" s="20">
        <v>1</v>
      </c>
      <c r="O100" s="20" t="s">
        <v>9</v>
      </c>
      <c r="P100" s="20">
        <v>40</v>
      </c>
      <c r="Q100" s="20" t="s">
        <v>30</v>
      </c>
    </row>
    <row r="101" spans="1:17" s="18" customFormat="1" x14ac:dyDescent="0.3">
      <c r="A101" s="20">
        <v>2</v>
      </c>
      <c r="B101" s="20" t="s">
        <v>9</v>
      </c>
      <c r="C101" s="20">
        <v>80</v>
      </c>
      <c r="D101" s="20" t="s">
        <v>31</v>
      </c>
      <c r="E101" s="20" t="s">
        <v>11</v>
      </c>
      <c r="F101" s="20" t="s">
        <v>26</v>
      </c>
      <c r="G101" s="21"/>
      <c r="H101" s="18" t="s">
        <v>21</v>
      </c>
      <c r="K101" s="20"/>
      <c r="L101" s="20"/>
      <c r="M101" s="20"/>
      <c r="N101" s="20">
        <v>1</v>
      </c>
      <c r="O101" s="20" t="s">
        <v>9</v>
      </c>
      <c r="P101" s="20">
        <v>60</v>
      </c>
      <c r="Q101" s="20" t="s">
        <v>30</v>
      </c>
    </row>
    <row r="102" spans="1:17" s="18" customFormat="1" x14ac:dyDescent="0.3">
      <c r="A102" s="20">
        <v>3</v>
      </c>
      <c r="B102" s="20" t="s">
        <v>13</v>
      </c>
      <c r="C102" s="20">
        <v>80</v>
      </c>
      <c r="D102" s="20" t="s">
        <v>31</v>
      </c>
      <c r="E102" s="20" t="s">
        <v>11</v>
      </c>
      <c r="F102" s="20" t="s">
        <v>283</v>
      </c>
      <c r="G102" s="21"/>
      <c r="H102" s="18" t="s">
        <v>21</v>
      </c>
      <c r="K102" s="20"/>
      <c r="L102" s="20"/>
      <c r="M102" s="20"/>
      <c r="N102" s="20">
        <v>1</v>
      </c>
      <c r="O102" s="20" t="s">
        <v>9</v>
      </c>
      <c r="P102" s="20">
        <v>40</v>
      </c>
      <c r="Q102" s="20" t="s">
        <v>30</v>
      </c>
    </row>
    <row r="103" spans="1:17" s="18" customFormat="1" x14ac:dyDescent="0.3">
      <c r="A103" s="20">
        <v>1</v>
      </c>
      <c r="B103" s="20" t="s">
        <v>34</v>
      </c>
      <c r="C103" s="20">
        <v>200</v>
      </c>
      <c r="D103" s="20" t="s">
        <v>31</v>
      </c>
      <c r="E103" s="20" t="s">
        <v>11</v>
      </c>
      <c r="F103" s="20"/>
      <c r="G103" s="21"/>
      <c r="H103" s="18" t="s">
        <v>21</v>
      </c>
      <c r="K103" s="20"/>
      <c r="L103" s="20"/>
      <c r="M103" s="20"/>
      <c r="N103" s="20">
        <v>2</v>
      </c>
      <c r="O103" s="20" t="s">
        <v>9</v>
      </c>
      <c r="P103" s="20">
        <v>60</v>
      </c>
      <c r="Q103" s="20" t="s">
        <v>30</v>
      </c>
    </row>
    <row r="104" spans="1:17" s="18" customFormat="1" x14ac:dyDescent="0.3">
      <c r="A104" s="20">
        <v>5</v>
      </c>
      <c r="B104" s="20" t="s">
        <v>13</v>
      </c>
      <c r="C104" s="20">
        <v>50</v>
      </c>
      <c r="D104" s="20" t="s">
        <v>31</v>
      </c>
      <c r="E104" s="20" t="s">
        <v>11</v>
      </c>
      <c r="F104" s="20" t="s">
        <v>27</v>
      </c>
      <c r="G104" s="21"/>
      <c r="H104" s="18" t="s">
        <v>12</v>
      </c>
      <c r="K104" s="20"/>
      <c r="L104" s="20"/>
      <c r="M104" s="20"/>
      <c r="N104" s="20">
        <v>1</v>
      </c>
      <c r="O104" s="20" t="s">
        <v>9</v>
      </c>
      <c r="P104" s="20">
        <v>80</v>
      </c>
      <c r="Q104" s="20" t="s">
        <v>30</v>
      </c>
    </row>
    <row r="105" spans="1:17" s="18" customFormat="1" x14ac:dyDescent="0.3">
      <c r="A105" s="20">
        <v>2</v>
      </c>
      <c r="B105" s="20" t="s">
        <v>9</v>
      </c>
      <c r="C105" s="20">
        <v>250</v>
      </c>
      <c r="D105" s="20" t="s">
        <v>31</v>
      </c>
      <c r="E105" s="20" t="s">
        <v>11</v>
      </c>
      <c r="F105" s="20" t="s">
        <v>282</v>
      </c>
      <c r="G105" s="21"/>
      <c r="H105" s="18" t="s">
        <v>12</v>
      </c>
      <c r="K105" s="20"/>
      <c r="L105" s="20"/>
      <c r="M105" s="20"/>
      <c r="N105" s="20">
        <v>2</v>
      </c>
      <c r="O105" s="20" t="s">
        <v>9</v>
      </c>
      <c r="P105" s="20">
        <v>30</v>
      </c>
      <c r="Q105" s="20" t="s">
        <v>30</v>
      </c>
    </row>
    <row r="106" spans="1:17" s="18" customFormat="1" x14ac:dyDescent="0.3">
      <c r="A106" s="20">
        <v>1</v>
      </c>
      <c r="B106" s="20" t="s">
        <v>9</v>
      </c>
      <c r="C106" s="20">
        <v>120</v>
      </c>
      <c r="D106" s="20" t="s">
        <v>31</v>
      </c>
      <c r="E106" s="20" t="s">
        <v>11</v>
      </c>
      <c r="F106" s="20" t="s">
        <v>282</v>
      </c>
      <c r="G106" s="21"/>
      <c r="H106" s="18" t="s">
        <v>12</v>
      </c>
      <c r="K106" s="20"/>
      <c r="L106" s="20"/>
      <c r="M106" s="20"/>
      <c r="N106" s="20">
        <v>5</v>
      </c>
      <c r="O106" s="20" t="s">
        <v>9</v>
      </c>
      <c r="P106" s="20">
        <v>60</v>
      </c>
      <c r="Q106" s="20" t="s">
        <v>30</v>
      </c>
    </row>
    <row r="107" spans="1:17" s="18" customFormat="1" x14ac:dyDescent="0.3">
      <c r="A107" s="20">
        <v>1</v>
      </c>
      <c r="B107" s="20" t="s">
        <v>13</v>
      </c>
      <c r="C107" s="20">
        <v>60</v>
      </c>
      <c r="D107" s="20" t="s">
        <v>31</v>
      </c>
      <c r="E107" s="20" t="s">
        <v>11</v>
      </c>
      <c r="F107" s="20"/>
      <c r="G107" s="21">
        <v>0.68611111111111101</v>
      </c>
      <c r="H107" s="18" t="s">
        <v>21</v>
      </c>
      <c r="K107" s="20"/>
      <c r="L107" s="20"/>
      <c r="M107" s="20"/>
      <c r="N107" s="20">
        <v>3</v>
      </c>
      <c r="O107" s="20" t="s">
        <v>9</v>
      </c>
      <c r="P107" s="20">
        <v>60</v>
      </c>
      <c r="Q107" s="20" t="s">
        <v>30</v>
      </c>
    </row>
    <row r="108" spans="1:17" s="18" customFormat="1" x14ac:dyDescent="0.3">
      <c r="A108" s="20">
        <v>2</v>
      </c>
      <c r="B108" s="20" t="s">
        <v>9</v>
      </c>
      <c r="C108" s="20">
        <v>40</v>
      </c>
      <c r="D108" s="20" t="s">
        <v>31</v>
      </c>
      <c r="E108" s="20" t="s">
        <v>11</v>
      </c>
      <c r="F108" s="20"/>
      <c r="G108" s="21"/>
      <c r="H108" s="18" t="s">
        <v>21</v>
      </c>
      <c r="K108" s="20"/>
      <c r="L108" s="20"/>
      <c r="M108" s="20"/>
      <c r="N108" s="20">
        <v>5</v>
      </c>
      <c r="O108" s="20" t="s">
        <v>9</v>
      </c>
      <c r="P108" s="20">
        <v>30</v>
      </c>
      <c r="Q108" s="20" t="s">
        <v>30</v>
      </c>
    </row>
    <row r="109" spans="1:17" s="18" customFormat="1" x14ac:dyDescent="0.3">
      <c r="A109" s="20">
        <v>1</v>
      </c>
      <c r="B109" s="20" t="s">
        <v>13</v>
      </c>
      <c r="C109" s="20">
        <v>50</v>
      </c>
      <c r="D109" s="20" t="s">
        <v>31</v>
      </c>
      <c r="E109" s="20" t="s">
        <v>11</v>
      </c>
      <c r="F109" s="20"/>
      <c r="G109" s="21"/>
      <c r="H109" s="18" t="s">
        <v>12</v>
      </c>
      <c r="K109" s="20"/>
      <c r="L109" s="20"/>
      <c r="M109" s="20"/>
      <c r="N109" s="20">
        <v>15</v>
      </c>
      <c r="O109" s="20" t="s">
        <v>9</v>
      </c>
      <c r="P109" s="20">
        <v>60</v>
      </c>
      <c r="Q109" s="20" t="s">
        <v>31</v>
      </c>
    </row>
    <row r="110" spans="1:17" s="18" customFormat="1" x14ac:dyDescent="0.3">
      <c r="A110" s="20">
        <v>1</v>
      </c>
      <c r="B110" s="20" t="s">
        <v>9</v>
      </c>
      <c r="C110" s="20">
        <v>170</v>
      </c>
      <c r="D110" s="20" t="s">
        <v>31</v>
      </c>
      <c r="E110" s="20" t="s">
        <v>11</v>
      </c>
      <c r="F110" s="20"/>
      <c r="G110" s="21"/>
      <c r="H110" s="18" t="s">
        <v>12</v>
      </c>
      <c r="K110" s="20"/>
      <c r="L110" s="20"/>
      <c r="M110" s="20"/>
      <c r="N110" s="20">
        <v>4</v>
      </c>
      <c r="O110" s="20" t="s">
        <v>9</v>
      </c>
      <c r="P110" s="20">
        <v>50</v>
      </c>
      <c r="Q110" s="20" t="s">
        <v>31</v>
      </c>
    </row>
    <row r="111" spans="1:17" s="18" customFormat="1" x14ac:dyDescent="0.3">
      <c r="A111" s="20">
        <v>4</v>
      </c>
      <c r="B111" s="20" t="s">
        <v>182</v>
      </c>
      <c r="C111" s="20">
        <v>300</v>
      </c>
      <c r="D111" s="20" t="s">
        <v>31</v>
      </c>
      <c r="E111" s="20" t="s">
        <v>11</v>
      </c>
      <c r="F111" s="20" t="s">
        <v>283</v>
      </c>
      <c r="G111" s="21"/>
      <c r="H111" s="18" t="s">
        <v>12</v>
      </c>
      <c r="K111" s="20"/>
      <c r="L111" s="20"/>
      <c r="M111" s="20"/>
      <c r="N111" s="20">
        <v>1</v>
      </c>
      <c r="O111" s="20" t="s">
        <v>9</v>
      </c>
      <c r="P111" s="20">
        <v>120</v>
      </c>
      <c r="Q111" s="20" t="s">
        <v>31</v>
      </c>
    </row>
    <row r="112" spans="1:17" s="18" customFormat="1" x14ac:dyDescent="0.3">
      <c r="A112" s="20">
        <v>5</v>
      </c>
      <c r="B112" s="20" t="s">
        <v>182</v>
      </c>
      <c r="C112" s="20">
        <v>300</v>
      </c>
      <c r="D112" s="20" t="s">
        <v>31</v>
      </c>
      <c r="E112" s="20" t="s">
        <v>11</v>
      </c>
      <c r="F112" s="20" t="s">
        <v>283</v>
      </c>
      <c r="G112" s="21"/>
      <c r="H112" s="18" t="s">
        <v>12</v>
      </c>
      <c r="K112" s="20"/>
      <c r="L112" s="20"/>
      <c r="M112" s="20"/>
      <c r="N112" s="20">
        <v>1</v>
      </c>
      <c r="O112" s="20" t="s">
        <v>9</v>
      </c>
      <c r="P112" s="20">
        <v>150</v>
      </c>
      <c r="Q112" s="20" t="s">
        <v>31</v>
      </c>
    </row>
    <row r="113" spans="1:17" s="18" customFormat="1" x14ac:dyDescent="0.3">
      <c r="A113" s="20">
        <v>4</v>
      </c>
      <c r="B113" s="20" t="s">
        <v>182</v>
      </c>
      <c r="C113" s="20">
        <v>260</v>
      </c>
      <c r="D113" s="20" t="s">
        <v>31</v>
      </c>
      <c r="E113" s="20" t="s">
        <v>11</v>
      </c>
      <c r="F113" s="20" t="s">
        <v>283</v>
      </c>
      <c r="G113" s="21"/>
      <c r="H113" s="18" t="s">
        <v>12</v>
      </c>
      <c r="K113" s="20"/>
      <c r="L113" s="20"/>
      <c r="M113" s="20"/>
      <c r="N113" s="20">
        <v>4</v>
      </c>
      <c r="O113" s="20" t="s">
        <v>9</v>
      </c>
      <c r="P113" s="20">
        <v>60</v>
      </c>
      <c r="Q113" s="20" t="s">
        <v>31</v>
      </c>
    </row>
    <row r="114" spans="1:17" s="18" customFormat="1" x14ac:dyDescent="0.3">
      <c r="A114" s="20">
        <v>1</v>
      </c>
      <c r="B114" s="20" t="s">
        <v>9</v>
      </c>
      <c r="C114" s="20">
        <v>60</v>
      </c>
      <c r="D114" s="20" t="s">
        <v>31</v>
      </c>
      <c r="E114" s="20" t="s">
        <v>11</v>
      </c>
      <c r="F114" s="20" t="s">
        <v>232</v>
      </c>
      <c r="G114" s="21"/>
      <c r="H114" s="18" t="s">
        <v>7</v>
      </c>
      <c r="K114" s="20"/>
      <c r="L114" s="20"/>
      <c r="M114" s="20"/>
      <c r="N114" s="20">
        <v>2</v>
      </c>
      <c r="O114" s="20" t="s">
        <v>9</v>
      </c>
      <c r="P114" s="20">
        <v>80</v>
      </c>
      <c r="Q114" s="20" t="s">
        <v>31</v>
      </c>
    </row>
    <row r="115" spans="1:17" s="18" customFormat="1" x14ac:dyDescent="0.3">
      <c r="A115" s="20">
        <v>23</v>
      </c>
      <c r="B115" s="20" t="s">
        <v>13</v>
      </c>
      <c r="C115" s="20">
        <v>80</v>
      </c>
      <c r="D115" s="20" t="s">
        <v>31</v>
      </c>
      <c r="E115" s="20" t="s">
        <v>11</v>
      </c>
      <c r="F115" s="20" t="s">
        <v>282</v>
      </c>
      <c r="G115" s="21"/>
      <c r="H115" s="18" t="s">
        <v>7</v>
      </c>
      <c r="K115" s="20"/>
      <c r="L115" s="20"/>
      <c r="M115" s="20"/>
      <c r="N115" s="20">
        <v>2</v>
      </c>
      <c r="O115" s="20" t="s">
        <v>9</v>
      </c>
      <c r="P115" s="20">
        <v>250</v>
      </c>
      <c r="Q115" s="20" t="s">
        <v>31</v>
      </c>
    </row>
    <row r="116" spans="1:17" s="18" customFormat="1" x14ac:dyDescent="0.3">
      <c r="A116" s="20">
        <v>30</v>
      </c>
      <c r="B116" s="20" t="s">
        <v>9</v>
      </c>
      <c r="C116" s="20">
        <v>60</v>
      </c>
      <c r="D116" s="20" t="s">
        <v>31</v>
      </c>
      <c r="E116" s="20" t="s">
        <v>11</v>
      </c>
      <c r="F116" s="20" t="s">
        <v>282</v>
      </c>
      <c r="G116" s="21"/>
      <c r="H116" s="18" t="s">
        <v>7</v>
      </c>
      <c r="K116" s="20"/>
      <c r="L116" s="20"/>
      <c r="M116" s="20"/>
      <c r="N116" s="20">
        <v>1</v>
      </c>
      <c r="O116" s="20" t="s">
        <v>9</v>
      </c>
      <c r="P116" s="20">
        <v>120</v>
      </c>
      <c r="Q116" s="20" t="s">
        <v>31</v>
      </c>
    </row>
    <row r="117" spans="1:17" s="18" customFormat="1" x14ac:dyDescent="0.3">
      <c r="A117" s="20">
        <v>2</v>
      </c>
      <c r="B117" s="20" t="s">
        <v>9</v>
      </c>
      <c r="C117" s="20">
        <v>70</v>
      </c>
      <c r="D117" s="20" t="s">
        <v>31</v>
      </c>
      <c r="E117" s="20" t="s">
        <v>11</v>
      </c>
      <c r="F117" s="20" t="s">
        <v>282</v>
      </c>
      <c r="G117" s="21"/>
      <c r="H117" s="18" t="s">
        <v>7</v>
      </c>
      <c r="K117" s="20"/>
      <c r="L117" s="20"/>
      <c r="M117" s="20"/>
      <c r="N117" s="20">
        <v>2</v>
      </c>
      <c r="O117" s="20" t="s">
        <v>9</v>
      </c>
      <c r="P117" s="20">
        <v>40</v>
      </c>
      <c r="Q117" s="20" t="s">
        <v>31</v>
      </c>
    </row>
    <row r="118" spans="1:17" s="18" customFormat="1" x14ac:dyDescent="0.3">
      <c r="A118" s="20">
        <v>3</v>
      </c>
      <c r="B118" s="20" t="s">
        <v>182</v>
      </c>
      <c r="C118" s="20">
        <v>60</v>
      </c>
      <c r="D118" s="20" t="s">
        <v>31</v>
      </c>
      <c r="E118" s="20" t="s">
        <v>11</v>
      </c>
      <c r="F118" s="20" t="s">
        <v>282</v>
      </c>
      <c r="G118" s="21"/>
      <c r="H118" s="18" t="s">
        <v>7</v>
      </c>
      <c r="K118" s="20"/>
      <c r="L118" s="20"/>
      <c r="M118" s="20"/>
      <c r="N118" s="20">
        <v>1</v>
      </c>
      <c r="O118" s="20" t="s">
        <v>9</v>
      </c>
      <c r="P118" s="20">
        <v>170</v>
      </c>
      <c r="Q118" s="20" t="s">
        <v>31</v>
      </c>
    </row>
    <row r="119" spans="1:17" s="18" customFormat="1" x14ac:dyDescent="0.3">
      <c r="A119" s="20">
        <v>4</v>
      </c>
      <c r="B119" s="20" t="s">
        <v>9</v>
      </c>
      <c r="C119" s="20">
        <v>50</v>
      </c>
      <c r="D119" s="20" t="s">
        <v>31</v>
      </c>
      <c r="E119" s="20" t="s">
        <v>11</v>
      </c>
      <c r="F119" s="20" t="s">
        <v>282</v>
      </c>
      <c r="G119" s="21"/>
      <c r="H119" s="18" t="s">
        <v>21</v>
      </c>
      <c r="K119" s="20"/>
      <c r="L119" s="20"/>
      <c r="M119" s="20"/>
      <c r="N119" s="20">
        <v>1</v>
      </c>
      <c r="O119" s="20" t="s">
        <v>9</v>
      </c>
      <c r="P119" s="20">
        <v>60</v>
      </c>
      <c r="Q119" s="20" t="s">
        <v>31</v>
      </c>
    </row>
    <row r="120" spans="1:17" s="18" customFormat="1" x14ac:dyDescent="0.3">
      <c r="A120" s="20">
        <v>2</v>
      </c>
      <c r="B120" s="20" t="s">
        <v>9</v>
      </c>
      <c r="C120" s="20">
        <v>30</v>
      </c>
      <c r="D120" s="20" t="s">
        <v>31</v>
      </c>
      <c r="E120" s="20" t="s">
        <v>11</v>
      </c>
      <c r="F120" s="20" t="s">
        <v>282</v>
      </c>
      <c r="G120" s="21"/>
      <c r="H120" s="18" t="s">
        <v>21</v>
      </c>
      <c r="K120" s="20"/>
      <c r="L120" s="20"/>
      <c r="M120" s="20"/>
      <c r="N120" s="20">
        <v>30</v>
      </c>
      <c r="O120" s="20" t="s">
        <v>9</v>
      </c>
      <c r="P120" s="20">
        <v>60</v>
      </c>
      <c r="Q120" s="20" t="s">
        <v>31</v>
      </c>
    </row>
    <row r="121" spans="1:17" s="18" customFormat="1" x14ac:dyDescent="0.3">
      <c r="A121" s="20">
        <v>1</v>
      </c>
      <c r="B121" s="20" t="s">
        <v>13</v>
      </c>
      <c r="C121" s="20">
        <v>60</v>
      </c>
      <c r="D121" s="20" t="s">
        <v>31</v>
      </c>
      <c r="E121" s="20" t="s">
        <v>11</v>
      </c>
      <c r="F121" s="20" t="s">
        <v>282</v>
      </c>
      <c r="G121" s="21"/>
      <c r="H121" s="18" t="s">
        <v>21</v>
      </c>
      <c r="K121" s="20"/>
      <c r="L121" s="20"/>
      <c r="M121" s="20"/>
      <c r="N121" s="20">
        <v>2</v>
      </c>
      <c r="O121" s="20" t="s">
        <v>9</v>
      </c>
      <c r="P121" s="20">
        <v>70</v>
      </c>
      <c r="Q121" s="20" t="s">
        <v>31</v>
      </c>
    </row>
    <row r="122" spans="1:17" s="18" customFormat="1" x14ac:dyDescent="0.3">
      <c r="A122" s="20">
        <v>8</v>
      </c>
      <c r="B122" s="20" t="s">
        <v>9</v>
      </c>
      <c r="C122" s="20">
        <v>40</v>
      </c>
      <c r="D122" s="20" t="s">
        <v>31</v>
      </c>
      <c r="E122" s="20" t="s">
        <v>11</v>
      </c>
      <c r="F122" s="20" t="s">
        <v>282</v>
      </c>
      <c r="G122" s="21"/>
      <c r="H122" s="18" t="s">
        <v>12</v>
      </c>
      <c r="K122" s="20"/>
      <c r="L122" s="20"/>
      <c r="M122" s="20"/>
      <c r="N122" s="20">
        <v>4</v>
      </c>
      <c r="O122" s="20" t="s">
        <v>9</v>
      </c>
      <c r="P122" s="20">
        <v>50</v>
      </c>
      <c r="Q122" s="20" t="s">
        <v>31</v>
      </c>
    </row>
    <row r="123" spans="1:17" s="18" customFormat="1" x14ac:dyDescent="0.3">
      <c r="A123" s="20">
        <v>4</v>
      </c>
      <c r="B123" s="20" t="s">
        <v>9</v>
      </c>
      <c r="C123" s="20">
        <v>50</v>
      </c>
      <c r="D123" s="20" t="s">
        <v>31</v>
      </c>
      <c r="E123" s="20" t="s">
        <v>11</v>
      </c>
      <c r="F123" s="20" t="s">
        <v>282</v>
      </c>
      <c r="G123" s="21"/>
      <c r="H123" s="18" t="s">
        <v>12</v>
      </c>
      <c r="K123" s="20"/>
      <c r="L123" s="20"/>
      <c r="M123" s="20"/>
      <c r="N123" s="20">
        <v>2</v>
      </c>
      <c r="O123" s="20" t="s">
        <v>9</v>
      </c>
      <c r="P123" s="20">
        <v>30</v>
      </c>
      <c r="Q123" s="20" t="s">
        <v>31</v>
      </c>
    </row>
    <row r="124" spans="1:17" s="18" customFormat="1" x14ac:dyDescent="0.3">
      <c r="A124" s="20">
        <v>1</v>
      </c>
      <c r="B124" s="20" t="s">
        <v>9</v>
      </c>
      <c r="C124" s="20">
        <v>60</v>
      </c>
      <c r="D124" s="20" t="s">
        <v>31</v>
      </c>
      <c r="E124" s="20" t="s">
        <v>11</v>
      </c>
      <c r="F124" s="20" t="s">
        <v>282</v>
      </c>
      <c r="G124" s="21"/>
      <c r="H124" s="18" t="s">
        <v>12</v>
      </c>
      <c r="K124" s="20"/>
      <c r="L124" s="20"/>
      <c r="M124" s="20"/>
      <c r="N124" s="20">
        <v>8</v>
      </c>
      <c r="O124" s="20" t="s">
        <v>9</v>
      </c>
      <c r="P124" s="20">
        <v>40</v>
      </c>
      <c r="Q124" s="20" t="s">
        <v>31</v>
      </c>
    </row>
    <row r="125" spans="1:17" s="18" customFormat="1" x14ac:dyDescent="0.3">
      <c r="A125" s="20">
        <v>1</v>
      </c>
      <c r="B125" s="20" t="s">
        <v>13</v>
      </c>
      <c r="C125" s="20">
        <v>60</v>
      </c>
      <c r="D125" s="20" t="s">
        <v>31</v>
      </c>
      <c r="E125" s="20" t="s">
        <v>11</v>
      </c>
      <c r="F125" s="20" t="s">
        <v>282</v>
      </c>
      <c r="G125" s="21"/>
      <c r="H125" s="18" t="s">
        <v>12</v>
      </c>
      <c r="K125" s="20"/>
      <c r="L125" s="20"/>
      <c r="M125" s="20"/>
      <c r="N125" s="20">
        <v>4</v>
      </c>
      <c r="O125" s="20" t="s">
        <v>9</v>
      </c>
      <c r="P125" s="20">
        <v>50</v>
      </c>
      <c r="Q125" s="20" t="s">
        <v>31</v>
      </c>
    </row>
    <row r="126" spans="1:17" s="18" customFormat="1" x14ac:dyDescent="0.3">
      <c r="A126" s="20">
        <v>11</v>
      </c>
      <c r="B126" s="20" t="s">
        <v>13</v>
      </c>
      <c r="C126" s="20">
        <v>70</v>
      </c>
      <c r="D126" s="20" t="s">
        <v>31</v>
      </c>
      <c r="E126" s="20" t="s">
        <v>11</v>
      </c>
      <c r="F126" s="20" t="s">
        <v>282</v>
      </c>
      <c r="G126" s="21"/>
      <c r="H126" s="18" t="s">
        <v>7</v>
      </c>
      <c r="K126" s="20"/>
      <c r="L126" s="20"/>
      <c r="M126" s="20"/>
      <c r="N126" s="20">
        <v>1</v>
      </c>
      <c r="O126" s="20" t="s">
        <v>9</v>
      </c>
      <c r="P126" s="20">
        <v>60</v>
      </c>
      <c r="Q126" s="20" t="s">
        <v>31</v>
      </c>
    </row>
    <row r="127" spans="1:17" s="18" customFormat="1" x14ac:dyDescent="0.3">
      <c r="A127" s="20">
        <v>3</v>
      </c>
      <c r="B127" s="20" t="s">
        <v>9</v>
      </c>
      <c r="C127" s="20">
        <v>60</v>
      </c>
      <c r="D127" s="20" t="s">
        <v>51</v>
      </c>
      <c r="E127" s="20" t="s">
        <v>210</v>
      </c>
      <c r="F127" s="20" t="s">
        <v>288</v>
      </c>
      <c r="G127" s="21">
        <v>0.69305555555555554</v>
      </c>
      <c r="H127" s="18" t="s">
        <v>7</v>
      </c>
      <c r="K127" s="20"/>
      <c r="L127" s="20"/>
      <c r="M127" s="20"/>
      <c r="N127" s="20">
        <v>3</v>
      </c>
      <c r="O127" s="20" t="s">
        <v>9</v>
      </c>
      <c r="P127" s="20">
        <v>60</v>
      </c>
      <c r="Q127" s="20" t="s">
        <v>51</v>
      </c>
    </row>
    <row r="128" spans="1:17" s="18" customFormat="1" x14ac:dyDescent="0.3">
      <c r="A128" s="20">
        <v>3</v>
      </c>
      <c r="B128" s="20" t="s">
        <v>9</v>
      </c>
      <c r="C128" s="20">
        <v>30</v>
      </c>
      <c r="D128" s="20" t="s">
        <v>51</v>
      </c>
      <c r="E128" s="20" t="s">
        <v>210</v>
      </c>
      <c r="F128" s="20"/>
      <c r="G128" s="21"/>
      <c r="H128" s="18" t="s">
        <v>21</v>
      </c>
      <c r="K128" s="20"/>
      <c r="L128" s="20"/>
      <c r="M128" s="20"/>
      <c r="N128" s="20">
        <v>3</v>
      </c>
      <c r="O128" s="20" t="s">
        <v>9</v>
      </c>
      <c r="P128" s="20">
        <v>30</v>
      </c>
      <c r="Q128" s="20" t="s">
        <v>51</v>
      </c>
    </row>
    <row r="129" spans="1:17" s="18" customFormat="1" x14ac:dyDescent="0.3">
      <c r="A129" s="20">
        <v>4</v>
      </c>
      <c r="B129" s="20" t="s">
        <v>9</v>
      </c>
      <c r="C129" s="20">
        <v>50</v>
      </c>
      <c r="D129" s="20" t="s">
        <v>51</v>
      </c>
      <c r="E129" s="20" t="s">
        <v>210</v>
      </c>
      <c r="F129" s="20"/>
      <c r="G129" s="21"/>
      <c r="H129" s="18" t="s">
        <v>21</v>
      </c>
      <c r="K129" s="20"/>
      <c r="L129" s="20"/>
      <c r="M129" s="20"/>
      <c r="N129" s="20">
        <v>4</v>
      </c>
      <c r="O129" s="20" t="s">
        <v>9</v>
      </c>
      <c r="P129" s="20">
        <v>50</v>
      </c>
      <c r="Q129" s="20" t="s">
        <v>51</v>
      </c>
    </row>
    <row r="130" spans="1:17" s="18" customFormat="1" x14ac:dyDescent="0.3">
      <c r="A130" s="20">
        <v>4</v>
      </c>
      <c r="B130" s="20" t="s">
        <v>13</v>
      </c>
      <c r="C130" s="20">
        <v>80</v>
      </c>
      <c r="D130" s="20" t="s">
        <v>51</v>
      </c>
      <c r="E130" s="20" t="s">
        <v>210</v>
      </c>
      <c r="F130" s="20"/>
      <c r="G130" s="21"/>
      <c r="H130" s="18" t="s">
        <v>21</v>
      </c>
      <c r="K130" s="20"/>
      <c r="L130" s="20"/>
      <c r="M130" s="20"/>
      <c r="N130" s="20">
        <v>4</v>
      </c>
      <c r="O130" s="20" t="s">
        <v>9</v>
      </c>
      <c r="P130" s="20">
        <v>40</v>
      </c>
      <c r="Q130" s="20" t="s">
        <v>51</v>
      </c>
    </row>
    <row r="131" spans="1:17" s="18" customFormat="1" x14ac:dyDescent="0.3">
      <c r="A131" s="20">
        <v>4</v>
      </c>
      <c r="B131" s="20" t="s">
        <v>9</v>
      </c>
      <c r="C131" s="20">
        <v>40</v>
      </c>
      <c r="D131" s="20" t="s">
        <v>51</v>
      </c>
      <c r="E131" s="20" t="s">
        <v>210</v>
      </c>
      <c r="F131" s="20"/>
      <c r="G131" s="21"/>
      <c r="H131" s="18" t="s">
        <v>12</v>
      </c>
      <c r="K131" s="20"/>
      <c r="L131" s="20"/>
      <c r="M131" s="20"/>
      <c r="N131" s="20">
        <v>2</v>
      </c>
      <c r="O131" s="20" t="s">
        <v>9</v>
      </c>
      <c r="P131" s="20">
        <v>50</v>
      </c>
      <c r="Q131" s="20" t="s">
        <v>51</v>
      </c>
    </row>
    <row r="132" spans="1:17" s="18" customFormat="1" x14ac:dyDescent="0.3">
      <c r="A132" s="20">
        <v>2</v>
      </c>
      <c r="B132" s="20" t="s">
        <v>9</v>
      </c>
      <c r="C132" s="20">
        <v>50</v>
      </c>
      <c r="D132" s="20" t="s">
        <v>51</v>
      </c>
      <c r="E132" s="20" t="s">
        <v>210</v>
      </c>
      <c r="F132" s="20"/>
      <c r="G132" s="21"/>
      <c r="H132" s="18" t="s">
        <v>12</v>
      </c>
      <c r="K132" s="2"/>
      <c r="L132" s="2"/>
      <c r="M132" s="2"/>
      <c r="N132" s="20">
        <v>13</v>
      </c>
      <c r="O132" s="20" t="s">
        <v>9</v>
      </c>
      <c r="P132" s="20">
        <v>60</v>
      </c>
      <c r="Q132" s="20" t="s">
        <v>51</v>
      </c>
    </row>
    <row r="133" spans="1:17" s="18" customFormat="1" x14ac:dyDescent="0.3">
      <c r="A133" s="20">
        <v>2</v>
      </c>
      <c r="B133" s="20" t="s">
        <v>13</v>
      </c>
      <c r="C133" s="20">
        <v>50</v>
      </c>
      <c r="D133" s="20" t="s">
        <v>51</v>
      </c>
      <c r="E133" s="20" t="s">
        <v>210</v>
      </c>
      <c r="F133" s="20"/>
      <c r="G133" s="21"/>
      <c r="H133" s="18" t="s">
        <v>12</v>
      </c>
      <c r="K133" s="2"/>
      <c r="L133" s="2"/>
      <c r="M133" s="2"/>
      <c r="N133" s="20">
        <v>4</v>
      </c>
      <c r="O133" s="20" t="s">
        <v>9</v>
      </c>
      <c r="P133" s="20">
        <v>50</v>
      </c>
      <c r="Q133" s="20" t="s">
        <v>51</v>
      </c>
    </row>
    <row r="134" spans="1:17" s="18" customFormat="1" x14ac:dyDescent="0.3">
      <c r="A134" s="20">
        <v>1</v>
      </c>
      <c r="B134" s="20" t="s">
        <v>13</v>
      </c>
      <c r="C134" s="20">
        <v>150</v>
      </c>
      <c r="D134" s="20" t="s">
        <v>51</v>
      </c>
      <c r="E134" s="20" t="s">
        <v>210</v>
      </c>
      <c r="F134" s="20" t="s">
        <v>282</v>
      </c>
      <c r="G134" s="21"/>
      <c r="H134" s="18" t="s">
        <v>7</v>
      </c>
      <c r="K134" s="2"/>
      <c r="L134" s="2"/>
      <c r="M134" s="2"/>
      <c r="N134" s="20">
        <v>3</v>
      </c>
      <c r="O134" s="20" t="s">
        <v>9</v>
      </c>
      <c r="P134" s="20">
        <v>60</v>
      </c>
      <c r="Q134" s="20" t="s">
        <v>51</v>
      </c>
    </row>
    <row r="135" spans="1:17" s="18" customFormat="1" x14ac:dyDescent="0.3">
      <c r="A135" s="20">
        <v>15</v>
      </c>
      <c r="B135" s="20" t="s">
        <v>13</v>
      </c>
      <c r="C135" s="20">
        <v>70</v>
      </c>
      <c r="D135" s="20" t="s">
        <v>51</v>
      </c>
      <c r="E135" s="20" t="s">
        <v>210</v>
      </c>
      <c r="F135" s="20"/>
      <c r="G135" s="21"/>
      <c r="H135" s="18" t="s">
        <v>7</v>
      </c>
      <c r="K135" s="2"/>
      <c r="L135" s="2"/>
      <c r="M135" s="2"/>
      <c r="N135" s="20">
        <v>8</v>
      </c>
      <c r="O135" s="20" t="s">
        <v>9</v>
      </c>
      <c r="P135" s="20">
        <v>40</v>
      </c>
      <c r="Q135" s="20" t="s">
        <v>51</v>
      </c>
    </row>
    <row r="136" spans="1:17" s="18" customFormat="1" x14ac:dyDescent="0.3">
      <c r="A136" s="20">
        <v>13</v>
      </c>
      <c r="B136" s="20" t="s">
        <v>9</v>
      </c>
      <c r="C136" s="20">
        <v>60</v>
      </c>
      <c r="D136" s="20" t="s">
        <v>51</v>
      </c>
      <c r="E136" s="20" t="s">
        <v>210</v>
      </c>
      <c r="F136" s="20"/>
      <c r="G136" s="21"/>
      <c r="H136" s="18" t="s">
        <v>7</v>
      </c>
      <c r="K136" s="2"/>
      <c r="L136" s="2"/>
      <c r="M136" s="2"/>
      <c r="N136" s="20">
        <v>8</v>
      </c>
      <c r="O136" s="20" t="s">
        <v>9</v>
      </c>
      <c r="P136" s="20">
        <v>50</v>
      </c>
      <c r="Q136" s="20" t="s">
        <v>51</v>
      </c>
    </row>
    <row r="137" spans="1:17" s="18" customFormat="1" x14ac:dyDescent="0.3">
      <c r="A137" s="20">
        <v>4</v>
      </c>
      <c r="B137" s="20" t="s">
        <v>9</v>
      </c>
      <c r="C137" s="20">
        <v>50</v>
      </c>
      <c r="D137" s="20" t="s">
        <v>51</v>
      </c>
      <c r="E137" s="20" t="s">
        <v>210</v>
      </c>
      <c r="F137" s="20" t="s">
        <v>283</v>
      </c>
      <c r="G137" s="21"/>
      <c r="H137" s="18" t="s">
        <v>21</v>
      </c>
      <c r="K137" s="2"/>
      <c r="L137" s="2"/>
      <c r="M137" s="2"/>
      <c r="N137" s="20">
        <v>18</v>
      </c>
      <c r="O137" s="20" t="s">
        <v>9</v>
      </c>
      <c r="P137" s="20">
        <v>60</v>
      </c>
      <c r="Q137" s="20" t="s">
        <v>51</v>
      </c>
    </row>
    <row r="138" spans="1:17" s="18" customFormat="1" x14ac:dyDescent="0.3">
      <c r="A138" s="20">
        <v>3</v>
      </c>
      <c r="B138" s="20" t="s">
        <v>9</v>
      </c>
      <c r="C138" s="20">
        <v>60</v>
      </c>
      <c r="D138" s="20" t="s">
        <v>51</v>
      </c>
      <c r="E138" s="20" t="s">
        <v>210</v>
      </c>
      <c r="F138" s="20" t="s">
        <v>283</v>
      </c>
      <c r="G138" s="21"/>
      <c r="H138" s="18" t="s">
        <v>21</v>
      </c>
      <c r="K138" s="2"/>
      <c r="L138" s="2"/>
      <c r="M138" s="2"/>
      <c r="N138" s="20">
        <v>2</v>
      </c>
      <c r="O138" s="20" t="s">
        <v>9</v>
      </c>
      <c r="P138" s="20">
        <v>50</v>
      </c>
      <c r="Q138" s="20" t="s">
        <v>51</v>
      </c>
    </row>
    <row r="139" spans="1:17" s="18" customFormat="1" x14ac:dyDescent="0.3">
      <c r="A139" s="20">
        <v>2</v>
      </c>
      <c r="B139" s="20" t="s">
        <v>13</v>
      </c>
      <c r="C139" s="20">
        <v>60</v>
      </c>
      <c r="D139" s="20" t="s">
        <v>51</v>
      </c>
      <c r="E139" s="20" t="s">
        <v>210</v>
      </c>
      <c r="F139" s="20" t="s">
        <v>283</v>
      </c>
      <c r="G139" s="21"/>
      <c r="H139" s="18" t="s">
        <v>21</v>
      </c>
      <c r="K139" s="2"/>
      <c r="L139" s="2"/>
      <c r="M139" s="2"/>
      <c r="N139" s="20">
        <v>8</v>
      </c>
      <c r="O139" s="20" t="s">
        <v>9</v>
      </c>
      <c r="P139" s="20">
        <v>60</v>
      </c>
      <c r="Q139" s="20" t="s">
        <v>51</v>
      </c>
    </row>
    <row r="140" spans="1:17" s="18" customFormat="1" x14ac:dyDescent="0.3">
      <c r="A140" s="20">
        <v>1</v>
      </c>
      <c r="B140" s="20" t="s">
        <v>23</v>
      </c>
      <c r="C140" s="20">
        <v>30</v>
      </c>
      <c r="D140" s="20" t="s">
        <v>51</v>
      </c>
      <c r="E140" s="20" t="s">
        <v>210</v>
      </c>
      <c r="F140" s="20" t="s">
        <v>283</v>
      </c>
      <c r="G140" s="21"/>
      <c r="H140" s="18" t="s">
        <v>21</v>
      </c>
      <c r="K140" s="2"/>
      <c r="L140" s="2"/>
      <c r="M140" s="2"/>
      <c r="N140" s="20">
        <v>3</v>
      </c>
      <c r="O140" s="20" t="s">
        <v>9</v>
      </c>
      <c r="P140" s="20">
        <v>80</v>
      </c>
      <c r="Q140" s="20" t="s">
        <v>51</v>
      </c>
    </row>
    <row r="141" spans="1:17" s="18" customFormat="1" x14ac:dyDescent="0.3">
      <c r="A141" s="20">
        <v>8</v>
      </c>
      <c r="B141" s="20" t="s">
        <v>9</v>
      </c>
      <c r="C141" s="20">
        <v>40</v>
      </c>
      <c r="D141" s="20" t="s">
        <v>51</v>
      </c>
      <c r="E141" s="20" t="s">
        <v>210</v>
      </c>
      <c r="F141" s="20"/>
      <c r="G141" s="21"/>
      <c r="H141" s="18" t="s">
        <v>12</v>
      </c>
      <c r="K141" s="2"/>
      <c r="L141" s="2"/>
      <c r="M141" s="2"/>
      <c r="N141" s="20">
        <v>1</v>
      </c>
      <c r="O141" s="20" t="s">
        <v>9</v>
      </c>
      <c r="P141" s="20">
        <v>30</v>
      </c>
      <c r="Q141" s="20" t="s">
        <v>51</v>
      </c>
    </row>
    <row r="142" spans="1:17" s="18" customFormat="1" x14ac:dyDescent="0.3">
      <c r="A142" s="20">
        <v>8</v>
      </c>
      <c r="B142" s="20" t="s">
        <v>9</v>
      </c>
      <c r="C142" s="20">
        <v>50</v>
      </c>
      <c r="D142" s="20" t="s">
        <v>51</v>
      </c>
      <c r="E142" s="20" t="s">
        <v>210</v>
      </c>
      <c r="F142" s="20"/>
      <c r="G142" s="21"/>
      <c r="H142" s="18" t="s">
        <v>12</v>
      </c>
      <c r="K142" s="2"/>
      <c r="L142" s="2"/>
      <c r="M142" s="2"/>
      <c r="N142" s="20">
        <v>3</v>
      </c>
      <c r="O142" s="20" t="s">
        <v>9</v>
      </c>
      <c r="P142" s="20">
        <v>40</v>
      </c>
      <c r="Q142" s="20" t="s">
        <v>51</v>
      </c>
    </row>
    <row r="143" spans="1:17" s="18" customFormat="1" x14ac:dyDescent="0.3">
      <c r="A143" s="20">
        <v>3</v>
      </c>
      <c r="B143" s="20" t="s">
        <v>13</v>
      </c>
      <c r="C143" s="20">
        <v>50</v>
      </c>
      <c r="D143" s="20" t="s">
        <v>51</v>
      </c>
      <c r="E143" s="20" t="s">
        <v>210</v>
      </c>
      <c r="F143" s="20"/>
      <c r="G143" s="21"/>
      <c r="H143" s="18" t="s">
        <v>12</v>
      </c>
      <c r="K143" s="2"/>
      <c r="L143" s="2"/>
      <c r="M143" s="2"/>
      <c r="N143" s="20">
        <v>2</v>
      </c>
      <c r="O143" s="20" t="s">
        <v>9</v>
      </c>
      <c r="P143" s="20">
        <v>50</v>
      </c>
      <c r="Q143" s="20" t="s">
        <v>51</v>
      </c>
    </row>
    <row r="144" spans="1:17" s="18" customFormat="1" x14ac:dyDescent="0.3">
      <c r="A144" s="20">
        <v>4</v>
      </c>
      <c r="B144" s="20" t="s">
        <v>13</v>
      </c>
      <c r="C144" s="20">
        <v>40</v>
      </c>
      <c r="D144" s="20" t="s">
        <v>51</v>
      </c>
      <c r="E144" s="20" t="s">
        <v>210</v>
      </c>
      <c r="F144" s="20"/>
      <c r="G144" s="21"/>
      <c r="H144" s="18" t="s">
        <v>12</v>
      </c>
      <c r="K144" s="2"/>
      <c r="L144" s="2"/>
      <c r="M144" s="2"/>
      <c r="N144" s="25">
        <f>SUM(N58:N143)</f>
        <v>357</v>
      </c>
      <c r="O144" s="20"/>
      <c r="P144" s="20"/>
      <c r="Q144" s="20"/>
    </row>
    <row r="145" spans="1:17" s="18" customFormat="1" x14ac:dyDescent="0.3">
      <c r="A145" s="20">
        <v>18</v>
      </c>
      <c r="B145" s="20" t="s">
        <v>9</v>
      </c>
      <c r="C145" s="20">
        <v>60</v>
      </c>
      <c r="D145" s="20" t="s">
        <v>51</v>
      </c>
      <c r="E145" s="20" t="s">
        <v>210</v>
      </c>
      <c r="F145" s="20" t="s">
        <v>289</v>
      </c>
      <c r="G145" s="21"/>
      <c r="H145" s="18" t="s">
        <v>7</v>
      </c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>
        <v>19</v>
      </c>
      <c r="B146" s="20" t="s">
        <v>13</v>
      </c>
      <c r="C146" s="20">
        <v>70</v>
      </c>
      <c r="D146" s="20" t="s">
        <v>51</v>
      </c>
      <c r="E146" s="20" t="s">
        <v>210</v>
      </c>
      <c r="F146" s="20"/>
      <c r="G146" s="21"/>
      <c r="H146" s="18" t="s">
        <v>7</v>
      </c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>
        <v>2</v>
      </c>
      <c r="B147" s="20" t="s">
        <v>9</v>
      </c>
      <c r="C147" s="20">
        <v>50</v>
      </c>
      <c r="D147" s="20" t="s">
        <v>51</v>
      </c>
      <c r="E147" s="20" t="s">
        <v>210</v>
      </c>
      <c r="F147" s="20"/>
      <c r="G147" s="21"/>
      <c r="H147" s="18" t="s">
        <v>7</v>
      </c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>
        <v>1</v>
      </c>
      <c r="B148" s="20" t="s">
        <v>182</v>
      </c>
      <c r="C148" s="20">
        <v>50</v>
      </c>
      <c r="D148" s="20" t="s">
        <v>51</v>
      </c>
      <c r="E148" s="20" t="s">
        <v>210</v>
      </c>
      <c r="F148" s="20"/>
      <c r="G148" s="21"/>
      <c r="H148" s="18" t="s">
        <v>7</v>
      </c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>
        <v>8</v>
      </c>
      <c r="B149" s="20" t="s">
        <v>13</v>
      </c>
      <c r="C149" s="20">
        <v>60</v>
      </c>
      <c r="D149" s="20" t="s">
        <v>51</v>
      </c>
      <c r="E149" s="20" t="s">
        <v>210</v>
      </c>
      <c r="F149" s="20" t="s">
        <v>282</v>
      </c>
      <c r="G149" s="21"/>
      <c r="H149" s="18" t="s">
        <v>21</v>
      </c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>
        <v>8</v>
      </c>
      <c r="B150" s="20" t="s">
        <v>9</v>
      </c>
      <c r="C150" s="20">
        <v>60</v>
      </c>
      <c r="D150" s="20" t="s">
        <v>51</v>
      </c>
      <c r="E150" s="20" t="s">
        <v>210</v>
      </c>
      <c r="F150" s="20" t="s">
        <v>282</v>
      </c>
      <c r="G150" s="21"/>
      <c r="H150" s="18" t="s">
        <v>21</v>
      </c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>
        <v>3</v>
      </c>
      <c r="B151" s="20" t="s">
        <v>9</v>
      </c>
      <c r="C151" s="20">
        <v>80</v>
      </c>
      <c r="D151" s="20" t="s">
        <v>51</v>
      </c>
      <c r="E151" s="20" t="s">
        <v>210</v>
      </c>
      <c r="F151" s="20" t="s">
        <v>282</v>
      </c>
      <c r="G151" s="21"/>
      <c r="H151" s="18" t="s">
        <v>21</v>
      </c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>
        <v>1</v>
      </c>
      <c r="B152" s="20" t="s">
        <v>23</v>
      </c>
      <c r="C152" s="20">
        <v>80</v>
      </c>
      <c r="D152" s="20" t="s">
        <v>51</v>
      </c>
      <c r="E152" s="20" t="s">
        <v>210</v>
      </c>
      <c r="F152" s="20" t="s">
        <v>282</v>
      </c>
      <c r="G152" s="21"/>
      <c r="H152" s="18" t="s">
        <v>21</v>
      </c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>
        <v>1</v>
      </c>
      <c r="B153" s="20" t="s">
        <v>23</v>
      </c>
      <c r="C153" s="20">
        <v>60</v>
      </c>
      <c r="D153" s="20" t="s">
        <v>51</v>
      </c>
      <c r="E153" s="20" t="s">
        <v>210</v>
      </c>
      <c r="F153" s="20" t="s">
        <v>282</v>
      </c>
      <c r="G153" s="21"/>
      <c r="H153" s="18" t="s">
        <v>21</v>
      </c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>
        <v>8</v>
      </c>
      <c r="B154" s="20" t="s">
        <v>13</v>
      </c>
      <c r="C154" s="20">
        <v>50</v>
      </c>
      <c r="D154" s="20" t="s">
        <v>51</v>
      </c>
      <c r="E154" s="20" t="s">
        <v>210</v>
      </c>
      <c r="F154" s="20"/>
      <c r="G154" s="21"/>
      <c r="H154" s="18" t="s">
        <v>12</v>
      </c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>
        <v>6</v>
      </c>
      <c r="B155" s="20" t="s">
        <v>13</v>
      </c>
      <c r="C155" s="20">
        <v>60</v>
      </c>
      <c r="D155" s="20" t="s">
        <v>51</v>
      </c>
      <c r="E155" s="20" t="s">
        <v>210</v>
      </c>
      <c r="F155" s="20"/>
      <c r="G155" s="21"/>
      <c r="H155" s="18" t="s">
        <v>12</v>
      </c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>
        <v>1</v>
      </c>
      <c r="B156" s="20" t="s">
        <v>9</v>
      </c>
      <c r="C156" s="20">
        <v>30</v>
      </c>
      <c r="D156" s="20" t="s">
        <v>51</v>
      </c>
      <c r="E156" s="20" t="s">
        <v>210</v>
      </c>
      <c r="F156" s="20"/>
      <c r="G156" s="21"/>
      <c r="H156" s="18" t="s">
        <v>12</v>
      </c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>
        <v>3</v>
      </c>
      <c r="B157" s="20" t="s">
        <v>9</v>
      </c>
      <c r="C157" s="20">
        <v>40</v>
      </c>
      <c r="D157" s="20" t="s">
        <v>51</v>
      </c>
      <c r="E157" s="20" t="s">
        <v>210</v>
      </c>
      <c r="F157" s="20"/>
      <c r="G157" s="21"/>
      <c r="H157" s="18" t="s">
        <v>12</v>
      </c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>
        <v>2</v>
      </c>
      <c r="B158" s="20" t="s">
        <v>9</v>
      </c>
      <c r="C158" s="20">
        <v>50</v>
      </c>
      <c r="D158" s="20" t="s">
        <v>51</v>
      </c>
      <c r="E158" s="20" t="s">
        <v>210</v>
      </c>
      <c r="F158" s="20"/>
      <c r="G158" s="21"/>
      <c r="H158" s="18" t="s">
        <v>12</v>
      </c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69"/>
  <sheetViews>
    <sheetView workbookViewId="0">
      <selection activeCell="E3" sqref="E3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143</v>
      </c>
      <c r="E2" s="4"/>
    </row>
    <row r="3" spans="1:17" x14ac:dyDescent="0.3">
      <c r="A3" s="11" t="s">
        <v>350</v>
      </c>
      <c r="B3" s="23"/>
    </row>
    <row r="4" spans="1:17" x14ac:dyDescent="0.3">
      <c r="A4" s="8" t="s">
        <v>346</v>
      </c>
      <c r="B4" s="9" t="s">
        <v>461</v>
      </c>
      <c r="E4" s="4"/>
    </row>
    <row r="5" spans="1:17" x14ac:dyDescent="0.3">
      <c r="A5" s="8" t="s">
        <v>347</v>
      </c>
      <c r="B5" s="10">
        <v>42234</v>
      </c>
      <c r="E5" s="4"/>
    </row>
    <row r="6" spans="1:17" x14ac:dyDescent="0.3">
      <c r="A6" s="8" t="s">
        <v>348</v>
      </c>
      <c r="B6" s="9" t="s">
        <v>204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1" t="s">
        <v>356</v>
      </c>
      <c r="O8"/>
      <c r="P8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 t="s">
        <v>0</v>
      </c>
      <c r="O9" s="1" t="s">
        <v>208</v>
      </c>
      <c r="P9" s="1" t="s">
        <v>2</v>
      </c>
      <c r="Q9" s="1" t="s">
        <v>3</v>
      </c>
    </row>
    <row r="10" spans="1:17" s="18" customFormat="1" x14ac:dyDescent="0.3">
      <c r="A10" s="15">
        <v>1</v>
      </c>
      <c r="B10" s="15" t="s">
        <v>24</v>
      </c>
      <c r="C10" s="15">
        <v>250</v>
      </c>
      <c r="D10" s="15" t="s">
        <v>10</v>
      </c>
      <c r="E10" s="15" t="s">
        <v>20</v>
      </c>
      <c r="F10" s="15" t="s">
        <v>17</v>
      </c>
      <c r="G10" s="16">
        <v>0.70416666666666661</v>
      </c>
      <c r="H10" s="17" t="s">
        <v>43</v>
      </c>
      <c r="I10" s="17"/>
      <c r="K10" s="25">
        <f>SUMIFS($A$10:$A$400,$B$10:$B$400,"CH",$D$10:$D$400,"U1")</f>
        <v>4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70</v>
      </c>
      <c r="Q10" s="20" t="s">
        <v>10</v>
      </c>
    </row>
    <row r="11" spans="1:17" s="18" customFormat="1" x14ac:dyDescent="0.3">
      <c r="A11" s="15">
        <v>2</v>
      </c>
      <c r="B11" s="15" t="s">
        <v>9</v>
      </c>
      <c r="C11" s="15">
        <v>30</v>
      </c>
      <c r="D11" s="15" t="s">
        <v>10</v>
      </c>
      <c r="E11" s="15" t="s">
        <v>20</v>
      </c>
      <c r="F11" s="15" t="s">
        <v>16</v>
      </c>
      <c r="G11" s="16"/>
      <c r="H11" s="17" t="s">
        <v>202</v>
      </c>
      <c r="I11" s="17"/>
      <c r="K11" s="25">
        <f>SUMIFS($A$10:$A$400,$B$10:$B$400,"CH",$D$10:$D$400,"U2")</f>
        <v>6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60</v>
      </c>
      <c r="Q11" s="20" t="s">
        <v>10</v>
      </c>
    </row>
    <row r="12" spans="1:17" s="18" customFormat="1" x14ac:dyDescent="0.3">
      <c r="A12" s="15">
        <v>2</v>
      </c>
      <c r="B12" s="15" t="s">
        <v>9</v>
      </c>
      <c r="C12" s="15">
        <v>40</v>
      </c>
      <c r="D12" s="15" t="s">
        <v>10</v>
      </c>
      <c r="E12" s="15" t="s">
        <v>20</v>
      </c>
      <c r="F12" s="15" t="s">
        <v>16</v>
      </c>
      <c r="G12" s="16"/>
      <c r="H12" s="17" t="s">
        <v>202</v>
      </c>
      <c r="I12" s="17"/>
      <c r="K12" s="25">
        <f>SUMIFS($A$10:$A$400,$B$10:$B$400,"CH",$D$10:$D$400,"U3")</f>
        <v>1</v>
      </c>
      <c r="L12" s="25" t="s">
        <v>13</v>
      </c>
      <c r="M12" s="25" t="s">
        <v>28</v>
      </c>
      <c r="N12" s="20">
        <v>2</v>
      </c>
      <c r="O12" s="20" t="s">
        <v>13</v>
      </c>
      <c r="P12" s="20">
        <v>80</v>
      </c>
      <c r="Q12" s="20" t="s">
        <v>10</v>
      </c>
    </row>
    <row r="13" spans="1:17" s="18" customFormat="1" x14ac:dyDescent="0.3">
      <c r="A13" s="15">
        <v>1</v>
      </c>
      <c r="B13" s="15" t="s">
        <v>9</v>
      </c>
      <c r="C13" s="15">
        <v>50</v>
      </c>
      <c r="D13" s="15" t="s">
        <v>10</v>
      </c>
      <c r="E13" s="15" t="s">
        <v>20</v>
      </c>
      <c r="F13" s="15" t="s">
        <v>16</v>
      </c>
      <c r="G13" s="16"/>
      <c r="H13" s="17" t="s">
        <v>202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60</v>
      </c>
      <c r="Q13" s="20" t="s">
        <v>19</v>
      </c>
    </row>
    <row r="14" spans="1:17" s="18" customFormat="1" x14ac:dyDescent="0.3">
      <c r="A14" s="15">
        <v>1</v>
      </c>
      <c r="B14" s="15" t="s">
        <v>9</v>
      </c>
      <c r="C14" s="15">
        <v>30</v>
      </c>
      <c r="D14" s="15" t="s">
        <v>10</v>
      </c>
      <c r="E14" s="15" t="s">
        <v>20</v>
      </c>
      <c r="F14" s="15" t="s">
        <v>16</v>
      </c>
      <c r="G14" s="16"/>
      <c r="H14" s="17" t="s">
        <v>202</v>
      </c>
      <c r="I14" s="17"/>
      <c r="K14" s="25">
        <f>SUMIFS($A$10:$A$400,$B$10:$B$400,"CH",$D$10:$D$400,"U5")</f>
        <v>23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70</v>
      </c>
      <c r="Q14" s="20" t="s">
        <v>19</v>
      </c>
    </row>
    <row r="15" spans="1:17" s="18" customFormat="1" x14ac:dyDescent="0.3">
      <c r="A15" s="15">
        <v>2</v>
      </c>
      <c r="B15" s="15" t="s">
        <v>9</v>
      </c>
      <c r="C15" s="15">
        <v>30</v>
      </c>
      <c r="D15" s="15" t="s">
        <v>10</v>
      </c>
      <c r="E15" s="15" t="s">
        <v>20</v>
      </c>
      <c r="F15" s="15" t="s">
        <v>16</v>
      </c>
      <c r="G15" s="16"/>
      <c r="H15" s="17" t="s">
        <v>202</v>
      </c>
      <c r="I15" s="17"/>
      <c r="K15" s="25">
        <f>SUMIFS($A$10:$A$400,$B$10:$B$400,"CH",$D$10:$D$400,"U6")</f>
        <v>5</v>
      </c>
      <c r="L15" s="25" t="s">
        <v>13</v>
      </c>
      <c r="M15" s="25" t="s">
        <v>31</v>
      </c>
      <c r="N15" s="20">
        <v>4</v>
      </c>
      <c r="O15" s="20" t="s">
        <v>13</v>
      </c>
      <c r="P15" s="20">
        <v>80</v>
      </c>
      <c r="Q15" s="20" t="s">
        <v>19</v>
      </c>
    </row>
    <row r="16" spans="1:17" s="18" customFormat="1" x14ac:dyDescent="0.3">
      <c r="A16" s="15">
        <v>1</v>
      </c>
      <c r="B16" s="15" t="s">
        <v>9</v>
      </c>
      <c r="C16" s="15">
        <v>40</v>
      </c>
      <c r="D16" s="15" t="s">
        <v>10</v>
      </c>
      <c r="E16" s="15" t="s">
        <v>20</v>
      </c>
      <c r="F16" s="15" t="s">
        <v>16</v>
      </c>
      <c r="G16" s="16"/>
      <c r="H16" s="17" t="s">
        <v>202</v>
      </c>
      <c r="I16" s="17"/>
      <c r="K16" s="25">
        <f>SUMIFS($A$10:$A$400,$B$10:$B$400,"CH",$D$10:$D$400,"U7")</f>
        <v>5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70</v>
      </c>
      <c r="Q16" s="20" t="s">
        <v>28</v>
      </c>
    </row>
    <row r="17" spans="1:17" s="18" customFormat="1" x14ac:dyDescent="0.3">
      <c r="A17" s="15">
        <v>1</v>
      </c>
      <c r="B17" s="15" t="s">
        <v>24</v>
      </c>
      <c r="C17" s="15">
        <v>70</v>
      </c>
      <c r="D17" s="15" t="s">
        <v>10</v>
      </c>
      <c r="E17" s="15" t="s">
        <v>20</v>
      </c>
      <c r="F17" s="15" t="s">
        <v>22</v>
      </c>
      <c r="G17" s="16"/>
      <c r="H17" s="17" t="s">
        <v>12</v>
      </c>
      <c r="I17" s="17"/>
      <c r="K17" s="25">
        <f>SUMIFS($A$10:$A$400,$B$10:$B$400,"CH",$D$10:$D$400,"U8")</f>
        <v>22</v>
      </c>
      <c r="L17" s="25" t="s">
        <v>13</v>
      </c>
      <c r="M17" s="25" t="s">
        <v>52</v>
      </c>
      <c r="N17" s="20">
        <v>10</v>
      </c>
      <c r="O17" s="20" t="s">
        <v>13</v>
      </c>
      <c r="P17" s="20">
        <v>50</v>
      </c>
      <c r="Q17" s="20" t="s">
        <v>30</v>
      </c>
    </row>
    <row r="18" spans="1:17" s="18" customFormat="1" x14ac:dyDescent="0.3">
      <c r="A18" s="15">
        <v>2</v>
      </c>
      <c r="B18" s="15" t="s">
        <v>9</v>
      </c>
      <c r="C18" s="15">
        <v>40</v>
      </c>
      <c r="D18" s="15" t="s">
        <v>10</v>
      </c>
      <c r="E18" s="15" t="s">
        <v>20</v>
      </c>
      <c r="F18" s="15" t="s">
        <v>16</v>
      </c>
      <c r="G18" s="16"/>
      <c r="H18" s="17" t="s">
        <v>202</v>
      </c>
      <c r="I18" s="17"/>
      <c r="K18" s="25">
        <f>SUMIFS($A$10:$A$400,$B$10:$B$400,"CH",$D$10:$D$400,"U9")</f>
        <v>22</v>
      </c>
      <c r="L18" s="25" t="s">
        <v>13</v>
      </c>
      <c r="M18" s="25" t="s">
        <v>55</v>
      </c>
      <c r="N18" s="20">
        <v>7</v>
      </c>
      <c r="O18" s="20" t="s">
        <v>13</v>
      </c>
      <c r="P18" s="20">
        <v>60</v>
      </c>
      <c r="Q18" s="20" t="s">
        <v>30</v>
      </c>
    </row>
    <row r="19" spans="1:17" s="18" customFormat="1" x14ac:dyDescent="0.3">
      <c r="A19" s="15">
        <v>1</v>
      </c>
      <c r="B19" s="15" t="s">
        <v>9</v>
      </c>
      <c r="C19" s="15">
        <v>30</v>
      </c>
      <c r="D19" s="15" t="s">
        <v>10</v>
      </c>
      <c r="E19" s="15" t="s">
        <v>20</v>
      </c>
      <c r="F19" s="15" t="s">
        <v>16</v>
      </c>
      <c r="G19" s="16"/>
      <c r="H19" s="17" t="s">
        <v>202</v>
      </c>
      <c r="I19" s="17"/>
      <c r="K19" s="25">
        <f>SUMIFS($A$10:$A$400,$B$10:$B$400,"CH",$D$10:$D$400,"U10")</f>
        <v>6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50</v>
      </c>
      <c r="Q19" s="20" t="s">
        <v>30</v>
      </c>
    </row>
    <row r="20" spans="1:17" s="18" customFormat="1" x14ac:dyDescent="0.3">
      <c r="A20" s="15">
        <v>1</v>
      </c>
      <c r="B20" s="15" t="s">
        <v>24</v>
      </c>
      <c r="C20" s="15">
        <v>200</v>
      </c>
      <c r="D20" s="15" t="s">
        <v>10</v>
      </c>
      <c r="E20" s="15" t="s">
        <v>20</v>
      </c>
      <c r="F20" s="15" t="s">
        <v>22</v>
      </c>
      <c r="G20" s="16"/>
      <c r="H20" s="17" t="s">
        <v>21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5</v>
      </c>
      <c r="O20" s="20" t="s">
        <v>13</v>
      </c>
      <c r="P20" s="20">
        <v>40</v>
      </c>
      <c r="Q20" s="20" t="s">
        <v>30</v>
      </c>
    </row>
    <row r="21" spans="1:17" s="18" customFormat="1" x14ac:dyDescent="0.3">
      <c r="A21" s="15">
        <v>5</v>
      </c>
      <c r="B21" s="15" t="s">
        <v>9</v>
      </c>
      <c r="C21" s="15">
        <v>30</v>
      </c>
      <c r="D21" s="15" t="s">
        <v>10</v>
      </c>
      <c r="E21" s="15" t="s">
        <v>20</v>
      </c>
      <c r="F21" s="15" t="s">
        <v>16</v>
      </c>
      <c r="G21" s="16"/>
      <c r="H21" s="17" t="s">
        <v>202</v>
      </c>
      <c r="I21" s="17"/>
      <c r="K21" s="25">
        <f>SUMIFS($A$10:$A$400,$B$10:$B$400,"CH",$D$10:$D$400,"U12")</f>
        <v>6</v>
      </c>
      <c r="L21" s="25" t="s">
        <v>13</v>
      </c>
      <c r="M21" s="25" t="s">
        <v>63</v>
      </c>
      <c r="N21" s="20">
        <v>2</v>
      </c>
      <c r="O21" s="20" t="s">
        <v>13</v>
      </c>
      <c r="P21" s="20">
        <v>60</v>
      </c>
      <c r="Q21" s="20" t="s">
        <v>31</v>
      </c>
    </row>
    <row r="22" spans="1:17" s="18" customFormat="1" x14ac:dyDescent="0.3">
      <c r="A22" s="15">
        <v>2</v>
      </c>
      <c r="B22" s="15" t="s">
        <v>9</v>
      </c>
      <c r="C22" s="15">
        <v>40</v>
      </c>
      <c r="D22" s="15" t="s">
        <v>10</v>
      </c>
      <c r="E22" s="15" t="s">
        <v>20</v>
      </c>
      <c r="F22" s="15" t="s">
        <v>16</v>
      </c>
      <c r="G22" s="16"/>
      <c r="H22" s="17" t="s">
        <v>202</v>
      </c>
      <c r="I22" s="17"/>
      <c r="K22" s="25">
        <f>SUM(K10:K21)</f>
        <v>100</v>
      </c>
      <c r="L22" s="25"/>
      <c r="M22" s="25"/>
      <c r="N22" s="20">
        <v>1</v>
      </c>
      <c r="O22" s="20" t="s">
        <v>13</v>
      </c>
      <c r="P22" s="20">
        <v>50</v>
      </c>
      <c r="Q22" s="20" t="s">
        <v>31</v>
      </c>
    </row>
    <row r="23" spans="1:17" s="18" customFormat="1" x14ac:dyDescent="0.3">
      <c r="A23" s="15">
        <v>1</v>
      </c>
      <c r="B23" s="15" t="s">
        <v>9</v>
      </c>
      <c r="C23" s="15">
        <v>40</v>
      </c>
      <c r="D23" s="15" t="s">
        <v>10</v>
      </c>
      <c r="E23" s="15" t="s">
        <v>20</v>
      </c>
      <c r="F23" s="15" t="s">
        <v>17</v>
      </c>
      <c r="G23" s="16"/>
      <c r="H23" s="17" t="s">
        <v>23</v>
      </c>
      <c r="I23" s="17"/>
      <c r="K23" s="25"/>
      <c r="L23" s="25"/>
      <c r="M23" s="25"/>
      <c r="N23" s="20">
        <v>2</v>
      </c>
      <c r="O23" s="20" t="s">
        <v>13</v>
      </c>
      <c r="P23" s="20">
        <v>60</v>
      </c>
      <c r="Q23" s="20" t="s">
        <v>31</v>
      </c>
    </row>
    <row r="24" spans="1:17" s="18" customFormat="1" x14ac:dyDescent="0.3">
      <c r="A24" s="15">
        <v>1</v>
      </c>
      <c r="B24" s="15" t="s">
        <v>24</v>
      </c>
      <c r="C24" s="15">
        <v>60</v>
      </c>
      <c r="D24" s="15" t="s">
        <v>10</v>
      </c>
      <c r="E24" s="15" t="s">
        <v>20</v>
      </c>
      <c r="F24" s="15" t="s">
        <v>22</v>
      </c>
      <c r="G24" s="16"/>
      <c r="H24" s="17" t="s">
        <v>21</v>
      </c>
      <c r="I24" s="17"/>
      <c r="K24" s="25">
        <f>SUMIFS($A$10:$A$400,$B$10:$B$400,"RT",$D$10:$D$400,"U1")</f>
        <v>70</v>
      </c>
      <c r="L24" s="25" t="s">
        <v>9</v>
      </c>
      <c r="M24" s="25" t="s">
        <v>10</v>
      </c>
      <c r="N24" s="20">
        <v>1</v>
      </c>
      <c r="O24" s="20" t="s">
        <v>13</v>
      </c>
      <c r="P24" s="20">
        <v>60</v>
      </c>
      <c r="Q24" s="20" t="s">
        <v>51</v>
      </c>
    </row>
    <row r="25" spans="1:17" s="18" customFormat="1" x14ac:dyDescent="0.3">
      <c r="A25" s="15">
        <v>2</v>
      </c>
      <c r="B25" s="15" t="s">
        <v>9</v>
      </c>
      <c r="C25" s="15">
        <v>30</v>
      </c>
      <c r="D25" s="15" t="s">
        <v>10</v>
      </c>
      <c r="E25" s="15" t="s">
        <v>20</v>
      </c>
      <c r="F25" s="15" t="s">
        <v>16</v>
      </c>
      <c r="G25" s="16"/>
      <c r="H25" s="17" t="s">
        <v>202</v>
      </c>
      <c r="I25" s="17"/>
      <c r="K25" s="25">
        <f>SUMIFS($A$10:$A$400,$B$10:$B$400,"RT",$D$10:$D$400,"U2")</f>
        <v>23</v>
      </c>
      <c r="L25" s="25" t="s">
        <v>9</v>
      </c>
      <c r="M25" s="25" t="s">
        <v>19</v>
      </c>
      <c r="N25" s="20">
        <v>1</v>
      </c>
      <c r="O25" s="20" t="s">
        <v>13</v>
      </c>
      <c r="P25" s="20">
        <v>60</v>
      </c>
      <c r="Q25" s="20" t="s">
        <v>51</v>
      </c>
    </row>
    <row r="26" spans="1:17" s="18" customFormat="1" x14ac:dyDescent="0.3">
      <c r="A26" s="15">
        <v>1</v>
      </c>
      <c r="B26" s="15" t="s">
        <v>9</v>
      </c>
      <c r="C26" s="15">
        <v>30</v>
      </c>
      <c r="D26" s="15" t="s">
        <v>10</v>
      </c>
      <c r="E26" s="15" t="s">
        <v>20</v>
      </c>
      <c r="F26" s="15" t="s">
        <v>16</v>
      </c>
      <c r="G26" s="16"/>
      <c r="H26" s="17" t="s">
        <v>202</v>
      </c>
      <c r="I26" s="17"/>
      <c r="K26" s="25">
        <f>SUMIFS($A$10:$A$400,$B$10:$B$400,"RT",$D$10:$D$400,"U3")</f>
        <v>17</v>
      </c>
      <c r="L26" s="25" t="s">
        <v>9</v>
      </c>
      <c r="M26" s="25" t="s">
        <v>28</v>
      </c>
      <c r="N26" s="20">
        <v>1</v>
      </c>
      <c r="O26" s="20" t="s">
        <v>13</v>
      </c>
      <c r="P26" s="20">
        <v>60</v>
      </c>
      <c r="Q26" s="20" t="s">
        <v>51</v>
      </c>
    </row>
    <row r="27" spans="1:17" s="18" customFormat="1" x14ac:dyDescent="0.3">
      <c r="A27" s="15">
        <v>1</v>
      </c>
      <c r="B27" s="15" t="s">
        <v>9</v>
      </c>
      <c r="C27" s="15">
        <v>40</v>
      </c>
      <c r="D27" s="15" t="s">
        <v>10</v>
      </c>
      <c r="E27" s="15" t="s">
        <v>20</v>
      </c>
      <c r="F27" s="15" t="s">
        <v>16</v>
      </c>
      <c r="G27" s="16"/>
      <c r="H27" s="17" t="s">
        <v>202</v>
      </c>
      <c r="I27" s="17"/>
      <c r="K27" s="25">
        <f>SUMIFS($A$10:$A$400,$B$10:$B$400,"RT",$D$10:$D$400,"U4")</f>
        <v>27</v>
      </c>
      <c r="L27" s="25" t="s">
        <v>9</v>
      </c>
      <c r="M27" s="25" t="s">
        <v>29</v>
      </c>
      <c r="N27" s="20">
        <v>1</v>
      </c>
      <c r="O27" s="20" t="s">
        <v>13</v>
      </c>
      <c r="P27" s="20">
        <v>40</v>
      </c>
      <c r="Q27" s="20" t="s">
        <v>51</v>
      </c>
    </row>
    <row r="28" spans="1:17" s="18" customFormat="1" x14ac:dyDescent="0.3">
      <c r="A28" s="15">
        <v>2</v>
      </c>
      <c r="B28" s="15" t="s">
        <v>9</v>
      </c>
      <c r="C28" s="15">
        <v>30</v>
      </c>
      <c r="D28" s="15" t="s">
        <v>10</v>
      </c>
      <c r="E28" s="15" t="s">
        <v>20</v>
      </c>
      <c r="F28" s="15" t="s">
        <v>16</v>
      </c>
      <c r="G28" s="16"/>
      <c r="H28" s="17" t="s">
        <v>202</v>
      </c>
      <c r="I28" s="17"/>
      <c r="K28" s="25">
        <f>SUMIFS($A$10:$A$400,$B$10:$B$400,"RT",$D$10:$D$400,"U5")</f>
        <v>50</v>
      </c>
      <c r="L28" s="25" t="s">
        <v>9</v>
      </c>
      <c r="M28" s="25" t="s">
        <v>30</v>
      </c>
      <c r="N28" s="20">
        <v>1</v>
      </c>
      <c r="O28" s="20" t="s">
        <v>13</v>
      </c>
      <c r="P28" s="20">
        <v>60</v>
      </c>
      <c r="Q28" s="20" t="s">
        <v>51</v>
      </c>
    </row>
    <row r="29" spans="1:17" s="18" customFormat="1" x14ac:dyDescent="0.3">
      <c r="A29" s="15">
        <v>3</v>
      </c>
      <c r="B29" s="15" t="s">
        <v>9</v>
      </c>
      <c r="C29" s="15">
        <v>40</v>
      </c>
      <c r="D29" s="15" t="s">
        <v>10</v>
      </c>
      <c r="E29" s="15" t="s">
        <v>20</v>
      </c>
      <c r="F29" s="15" t="s">
        <v>16</v>
      </c>
      <c r="G29" s="16"/>
      <c r="H29" s="17" t="s">
        <v>202</v>
      </c>
      <c r="I29" s="17"/>
      <c r="K29" s="25">
        <f>SUMIFS($A$10:$A$400,$B$10:$B$400,"RT",$D$10:$D$400,"U6")</f>
        <v>18</v>
      </c>
      <c r="L29" s="25" t="s">
        <v>9</v>
      </c>
      <c r="M29" s="25" t="s">
        <v>31</v>
      </c>
      <c r="N29" s="20">
        <v>4</v>
      </c>
      <c r="O29" s="20" t="s">
        <v>13</v>
      </c>
      <c r="P29" s="20">
        <v>60</v>
      </c>
      <c r="Q29" s="20" t="s">
        <v>52</v>
      </c>
    </row>
    <row r="30" spans="1:17" s="18" customFormat="1" x14ac:dyDescent="0.3">
      <c r="A30" s="15">
        <v>1</v>
      </c>
      <c r="B30" s="15" t="s">
        <v>9</v>
      </c>
      <c r="C30" s="15">
        <v>30</v>
      </c>
      <c r="D30" s="15" t="s">
        <v>10</v>
      </c>
      <c r="E30" s="15" t="s">
        <v>20</v>
      </c>
      <c r="F30" s="15" t="s">
        <v>16</v>
      </c>
      <c r="G30" s="16"/>
      <c r="H30" s="17" t="s">
        <v>202</v>
      </c>
      <c r="I30" s="17"/>
      <c r="K30" s="25">
        <f>SUMIFS($A$10:$A$400,$B$10:$B$400,"RT",$D$10:$D$400,"U7")</f>
        <v>20</v>
      </c>
      <c r="L30" s="25" t="s">
        <v>9</v>
      </c>
      <c r="M30" s="25" t="s">
        <v>51</v>
      </c>
      <c r="N30" s="20">
        <v>9</v>
      </c>
      <c r="O30" s="20" t="s">
        <v>13</v>
      </c>
      <c r="P30" s="20">
        <v>90</v>
      </c>
      <c r="Q30" s="20" t="s">
        <v>52</v>
      </c>
    </row>
    <row r="31" spans="1:17" s="18" customFormat="1" x14ac:dyDescent="0.3">
      <c r="A31" s="15">
        <v>1</v>
      </c>
      <c r="B31" s="15" t="s">
        <v>9</v>
      </c>
      <c r="C31" s="15">
        <v>40</v>
      </c>
      <c r="D31" s="15" t="s">
        <v>10</v>
      </c>
      <c r="E31" s="15" t="s">
        <v>20</v>
      </c>
      <c r="F31" s="15" t="s">
        <v>16</v>
      </c>
      <c r="G31" s="16"/>
      <c r="H31" s="17" t="s">
        <v>202</v>
      </c>
      <c r="I31" s="17"/>
      <c r="K31" s="25">
        <f>SUMIFS($A$10:$A$400,$B$10:$B$400,"RT",$D$10:$D$400,"U8")</f>
        <v>40</v>
      </c>
      <c r="L31" s="25" t="s">
        <v>9</v>
      </c>
      <c r="M31" s="25" t="s">
        <v>52</v>
      </c>
      <c r="N31" s="20">
        <v>1</v>
      </c>
      <c r="O31" s="20" t="s">
        <v>13</v>
      </c>
      <c r="P31" s="20">
        <v>70</v>
      </c>
      <c r="Q31" s="20" t="s">
        <v>52</v>
      </c>
    </row>
    <row r="32" spans="1:17" s="18" customFormat="1" x14ac:dyDescent="0.3">
      <c r="A32" s="15">
        <v>1</v>
      </c>
      <c r="B32" s="15" t="s">
        <v>23</v>
      </c>
      <c r="C32" s="15">
        <v>80</v>
      </c>
      <c r="D32" s="15" t="s">
        <v>10</v>
      </c>
      <c r="E32" s="15" t="s">
        <v>20</v>
      </c>
      <c r="F32" s="15"/>
      <c r="G32" s="16"/>
      <c r="H32" s="17" t="s">
        <v>12</v>
      </c>
      <c r="I32" s="17"/>
      <c r="K32" s="25">
        <f>SUMIFS($A$10:$A$400,$B$10:$B$400,"RT",$D$10:$D$400,"U9")</f>
        <v>2</v>
      </c>
      <c r="L32" s="25" t="s">
        <v>9</v>
      </c>
      <c r="M32" s="25" t="s">
        <v>55</v>
      </c>
      <c r="N32" s="20">
        <v>2</v>
      </c>
      <c r="O32" s="20" t="s">
        <v>13</v>
      </c>
      <c r="P32" s="20">
        <v>90</v>
      </c>
      <c r="Q32" s="20" t="s">
        <v>52</v>
      </c>
    </row>
    <row r="33" spans="1:17" s="18" customFormat="1" x14ac:dyDescent="0.3">
      <c r="A33" s="15">
        <v>1</v>
      </c>
      <c r="B33" s="15" t="s">
        <v>9</v>
      </c>
      <c r="C33" s="15">
        <v>40</v>
      </c>
      <c r="D33" s="15" t="s">
        <v>10</v>
      </c>
      <c r="E33" s="15" t="s">
        <v>20</v>
      </c>
      <c r="F33" s="15"/>
      <c r="G33" s="16"/>
      <c r="H33" s="17" t="s">
        <v>23</v>
      </c>
      <c r="I33" s="17"/>
      <c r="K33" s="25">
        <f>SUMIFS($A$10:$A$400,$B$10:$B$400,"RT",$D$10:$D$400,"U10")</f>
        <v>9</v>
      </c>
      <c r="L33" s="25" t="s">
        <v>9</v>
      </c>
      <c r="M33" s="25" t="s">
        <v>56</v>
      </c>
      <c r="N33" s="20">
        <v>1</v>
      </c>
      <c r="O33" s="20" t="s">
        <v>13</v>
      </c>
      <c r="P33" s="20">
        <v>100</v>
      </c>
      <c r="Q33" s="20" t="s">
        <v>52</v>
      </c>
    </row>
    <row r="34" spans="1:17" s="18" customFormat="1" x14ac:dyDescent="0.3">
      <c r="A34" s="15">
        <v>1</v>
      </c>
      <c r="B34" s="15" t="s">
        <v>9</v>
      </c>
      <c r="C34" s="15">
        <v>30</v>
      </c>
      <c r="D34" s="15" t="s">
        <v>10</v>
      </c>
      <c r="E34" s="15" t="s">
        <v>20</v>
      </c>
      <c r="F34" s="15" t="s">
        <v>16</v>
      </c>
      <c r="G34" s="16"/>
      <c r="H34" s="17" t="s">
        <v>202</v>
      </c>
      <c r="I34" s="17"/>
      <c r="K34" s="25">
        <f>SUMIFS($A$10:$A$400,$B$10:$B$400,"RT",$D$10:$D$400,"U11")</f>
        <v>13</v>
      </c>
      <c r="L34" s="25" t="s">
        <v>9</v>
      </c>
      <c r="M34" s="25" t="s">
        <v>58</v>
      </c>
      <c r="N34" s="20">
        <v>1</v>
      </c>
      <c r="O34" s="20" t="s">
        <v>13</v>
      </c>
      <c r="P34" s="20">
        <v>60</v>
      </c>
      <c r="Q34" s="20" t="s">
        <v>52</v>
      </c>
    </row>
    <row r="35" spans="1:17" s="18" customFormat="1" x14ac:dyDescent="0.3">
      <c r="A35" s="15">
        <v>1</v>
      </c>
      <c r="B35" s="15" t="s">
        <v>9</v>
      </c>
      <c r="C35" s="15">
        <v>50</v>
      </c>
      <c r="D35" s="15" t="s">
        <v>10</v>
      </c>
      <c r="E35" s="15" t="s">
        <v>20</v>
      </c>
      <c r="F35" s="15" t="s">
        <v>16</v>
      </c>
      <c r="G35" s="16"/>
      <c r="H35" s="17" t="s">
        <v>202</v>
      </c>
      <c r="I35" s="17"/>
      <c r="K35" s="25">
        <f>SUMIFS($A$10:$A$400,$B$10:$B$400,"RT",$D$10:$D$400,"U12")</f>
        <v>13</v>
      </c>
      <c r="L35" s="25" t="s">
        <v>9</v>
      </c>
      <c r="M35" s="25" t="s">
        <v>63</v>
      </c>
      <c r="N35" s="20">
        <v>5</v>
      </c>
      <c r="O35" s="20" t="s">
        <v>13</v>
      </c>
      <c r="P35" s="20">
        <v>80</v>
      </c>
      <c r="Q35" s="20" t="s">
        <v>55</v>
      </c>
    </row>
    <row r="36" spans="1:17" s="18" customFormat="1" x14ac:dyDescent="0.3">
      <c r="A36" s="15">
        <v>1</v>
      </c>
      <c r="B36" s="15" t="s">
        <v>9</v>
      </c>
      <c r="C36" s="15">
        <v>30</v>
      </c>
      <c r="D36" s="15" t="s">
        <v>10</v>
      </c>
      <c r="E36" s="15" t="s">
        <v>20</v>
      </c>
      <c r="F36" s="15" t="s">
        <v>16</v>
      </c>
      <c r="G36" s="16"/>
      <c r="H36" s="17" t="s">
        <v>202</v>
      </c>
      <c r="I36" s="17"/>
      <c r="K36" s="25">
        <f>SUM(K24:K35)</f>
        <v>302</v>
      </c>
      <c r="L36" s="20"/>
      <c r="M36" s="20"/>
      <c r="N36" s="20">
        <v>1</v>
      </c>
      <c r="O36" s="20" t="s">
        <v>13</v>
      </c>
      <c r="P36" s="20">
        <v>90</v>
      </c>
      <c r="Q36" s="20" t="s">
        <v>55</v>
      </c>
    </row>
    <row r="37" spans="1:17" s="18" customFormat="1" x14ac:dyDescent="0.3">
      <c r="A37" s="15">
        <v>7</v>
      </c>
      <c r="B37" s="15" t="s">
        <v>24</v>
      </c>
      <c r="C37" s="15">
        <v>30</v>
      </c>
      <c r="D37" s="15" t="s">
        <v>10</v>
      </c>
      <c r="E37" s="15" t="s">
        <v>20</v>
      </c>
      <c r="F37" s="15" t="s">
        <v>22</v>
      </c>
      <c r="G37" s="16"/>
      <c r="H37" s="17" t="s">
        <v>21</v>
      </c>
      <c r="I37" s="17"/>
      <c r="K37" s="20"/>
      <c r="L37" s="20"/>
      <c r="M37" s="20"/>
      <c r="N37" s="20">
        <v>14</v>
      </c>
      <c r="O37" s="20" t="s">
        <v>13</v>
      </c>
      <c r="P37" s="20">
        <v>80</v>
      </c>
      <c r="Q37" s="20" t="s">
        <v>55</v>
      </c>
    </row>
    <row r="38" spans="1:17" s="18" customFormat="1" x14ac:dyDescent="0.3">
      <c r="A38" s="15">
        <v>2</v>
      </c>
      <c r="B38" s="15" t="s">
        <v>24</v>
      </c>
      <c r="C38" s="15">
        <v>250</v>
      </c>
      <c r="D38" s="15" t="s">
        <v>10</v>
      </c>
      <c r="E38" s="15" t="s">
        <v>20</v>
      </c>
      <c r="F38" s="15" t="s">
        <v>16</v>
      </c>
      <c r="G38" s="16"/>
      <c r="H38" s="17" t="s">
        <v>21</v>
      </c>
      <c r="I38" s="17"/>
      <c r="K38" s="20"/>
      <c r="L38" s="20"/>
      <c r="M38" s="20"/>
      <c r="N38" s="20">
        <v>2</v>
      </c>
      <c r="O38" s="20" t="s">
        <v>13</v>
      </c>
      <c r="P38" s="20">
        <v>60</v>
      </c>
      <c r="Q38" s="20" t="s">
        <v>55</v>
      </c>
    </row>
    <row r="39" spans="1:17" s="18" customFormat="1" x14ac:dyDescent="0.3">
      <c r="A39" s="15">
        <v>2</v>
      </c>
      <c r="B39" s="15" t="s">
        <v>24</v>
      </c>
      <c r="C39" s="15">
        <v>60</v>
      </c>
      <c r="D39" s="15" t="s">
        <v>10</v>
      </c>
      <c r="E39" s="15" t="s">
        <v>20</v>
      </c>
      <c r="F39" s="15" t="s">
        <v>22</v>
      </c>
      <c r="G39" s="16"/>
      <c r="H39" s="17" t="s">
        <v>21</v>
      </c>
      <c r="I39" s="17"/>
      <c r="K39" s="20"/>
      <c r="L39" s="20"/>
      <c r="M39" s="20"/>
      <c r="N39" s="20">
        <v>1</v>
      </c>
      <c r="O39" s="20" t="s">
        <v>13</v>
      </c>
      <c r="P39" s="20">
        <v>90</v>
      </c>
      <c r="Q39" s="20" t="s">
        <v>52</v>
      </c>
    </row>
    <row r="40" spans="1:17" s="18" customFormat="1" x14ac:dyDescent="0.3">
      <c r="A40" s="15">
        <v>1</v>
      </c>
      <c r="B40" s="15" t="s">
        <v>23</v>
      </c>
      <c r="C40" s="15">
        <v>50</v>
      </c>
      <c r="D40" s="15" t="s">
        <v>10</v>
      </c>
      <c r="E40" s="15" t="s">
        <v>20</v>
      </c>
      <c r="F40" s="15" t="s">
        <v>22</v>
      </c>
      <c r="G40" s="16"/>
      <c r="H40" s="17" t="s">
        <v>202</v>
      </c>
      <c r="I40" s="17"/>
      <c r="K40" s="20"/>
      <c r="L40" s="20"/>
      <c r="M40" s="20"/>
      <c r="N40" s="20">
        <v>2</v>
      </c>
      <c r="O40" s="20" t="s">
        <v>13</v>
      </c>
      <c r="P40" s="20">
        <v>50</v>
      </c>
      <c r="Q40" s="20" t="s">
        <v>52</v>
      </c>
    </row>
    <row r="41" spans="1:17" s="18" customFormat="1" x14ac:dyDescent="0.3">
      <c r="A41" s="15">
        <v>4</v>
      </c>
      <c r="B41" s="15" t="s">
        <v>9</v>
      </c>
      <c r="C41" s="15">
        <v>60</v>
      </c>
      <c r="D41" s="15" t="s">
        <v>10</v>
      </c>
      <c r="E41" s="15" t="s">
        <v>20</v>
      </c>
      <c r="F41" s="15" t="s">
        <v>22</v>
      </c>
      <c r="G41" s="16"/>
      <c r="H41" s="17" t="s">
        <v>202</v>
      </c>
      <c r="I41" s="17"/>
      <c r="K41" s="20"/>
      <c r="L41" s="20"/>
      <c r="M41" s="20"/>
      <c r="N41" s="20">
        <v>1</v>
      </c>
      <c r="O41" s="20" t="s">
        <v>13</v>
      </c>
      <c r="P41" s="20">
        <v>60</v>
      </c>
      <c r="Q41" s="20" t="s">
        <v>52</v>
      </c>
    </row>
    <row r="42" spans="1:17" s="18" customFormat="1" x14ac:dyDescent="0.3">
      <c r="A42" s="15">
        <v>1</v>
      </c>
      <c r="B42" s="15" t="s">
        <v>13</v>
      </c>
      <c r="C42" s="15">
        <v>70</v>
      </c>
      <c r="D42" s="15" t="s">
        <v>10</v>
      </c>
      <c r="E42" s="15" t="s">
        <v>20</v>
      </c>
      <c r="F42" s="15" t="s">
        <v>16</v>
      </c>
      <c r="G42" s="16"/>
      <c r="H42" s="17" t="s">
        <v>45</v>
      </c>
      <c r="I42" s="17"/>
      <c r="K42" s="20"/>
      <c r="L42" s="20"/>
      <c r="M42" s="20"/>
      <c r="N42" s="20">
        <v>3</v>
      </c>
      <c r="O42" s="20" t="s">
        <v>13</v>
      </c>
      <c r="P42" s="20">
        <v>90</v>
      </c>
      <c r="Q42" s="20" t="s">
        <v>56</v>
      </c>
    </row>
    <row r="43" spans="1:17" s="18" customFormat="1" x14ac:dyDescent="0.3">
      <c r="A43" s="15">
        <v>1</v>
      </c>
      <c r="B43" s="15" t="s">
        <v>9</v>
      </c>
      <c r="C43" s="15">
        <v>60</v>
      </c>
      <c r="D43" s="15" t="s">
        <v>10</v>
      </c>
      <c r="E43" s="15" t="s">
        <v>20</v>
      </c>
      <c r="F43" s="15" t="s">
        <v>38</v>
      </c>
      <c r="G43" s="16"/>
      <c r="H43" s="17" t="s">
        <v>45</v>
      </c>
      <c r="I43" s="17"/>
      <c r="K43" s="20"/>
      <c r="L43" s="20"/>
      <c r="M43" s="20"/>
      <c r="N43" s="20">
        <v>3</v>
      </c>
      <c r="O43" s="20" t="s">
        <v>13</v>
      </c>
      <c r="P43" s="20">
        <v>90</v>
      </c>
      <c r="Q43" s="20" t="s">
        <v>56</v>
      </c>
    </row>
    <row r="44" spans="1:17" s="18" customFormat="1" x14ac:dyDescent="0.3">
      <c r="A44" s="15">
        <v>1</v>
      </c>
      <c r="B44" s="15" t="s">
        <v>9</v>
      </c>
      <c r="C44" s="15">
        <v>60</v>
      </c>
      <c r="D44" s="15" t="s">
        <v>10</v>
      </c>
      <c r="E44" s="15" t="s">
        <v>20</v>
      </c>
      <c r="F44" s="15"/>
      <c r="G44" s="16"/>
      <c r="H44" s="17" t="s">
        <v>23</v>
      </c>
      <c r="I44" s="17"/>
      <c r="K44" s="20"/>
      <c r="L44" s="20"/>
      <c r="M44" s="20"/>
      <c r="N44" s="20">
        <v>1</v>
      </c>
      <c r="O44" s="20" t="s">
        <v>13</v>
      </c>
      <c r="P44" s="20">
        <v>60</v>
      </c>
      <c r="Q44" s="20" t="s">
        <v>63</v>
      </c>
    </row>
    <row r="45" spans="1:17" s="18" customFormat="1" x14ac:dyDescent="0.3">
      <c r="A45" s="15">
        <v>1</v>
      </c>
      <c r="B45" s="15" t="s">
        <v>9</v>
      </c>
      <c r="C45" s="15">
        <v>60</v>
      </c>
      <c r="D45" s="15" t="s">
        <v>10</v>
      </c>
      <c r="E45" s="15" t="s">
        <v>20</v>
      </c>
      <c r="F45" s="15" t="s">
        <v>16</v>
      </c>
      <c r="G45" s="16"/>
      <c r="H45" s="17" t="s">
        <v>45</v>
      </c>
      <c r="I45" s="17"/>
      <c r="K45" s="20"/>
      <c r="L45" s="20"/>
      <c r="M45" s="20"/>
      <c r="N45" s="20">
        <v>2</v>
      </c>
      <c r="O45" s="20" t="s">
        <v>13</v>
      </c>
      <c r="P45" s="20">
        <v>60</v>
      </c>
      <c r="Q45" s="20" t="s">
        <v>63</v>
      </c>
    </row>
    <row r="46" spans="1:17" s="18" customFormat="1" x14ac:dyDescent="0.3">
      <c r="A46" s="15">
        <v>2</v>
      </c>
      <c r="B46" s="15" t="s">
        <v>9</v>
      </c>
      <c r="C46" s="15">
        <v>50</v>
      </c>
      <c r="D46" s="15" t="s">
        <v>10</v>
      </c>
      <c r="E46" s="15" t="s">
        <v>20</v>
      </c>
      <c r="F46" s="15" t="s">
        <v>16</v>
      </c>
      <c r="G46" s="16"/>
      <c r="H46" s="17" t="s">
        <v>45</v>
      </c>
      <c r="I46" s="17"/>
      <c r="K46" s="20"/>
      <c r="L46" s="20"/>
      <c r="M46" s="20"/>
      <c r="N46" s="20">
        <v>3</v>
      </c>
      <c r="O46" s="20" t="s">
        <v>13</v>
      </c>
      <c r="P46" s="20">
        <v>60</v>
      </c>
      <c r="Q46" s="20" t="s">
        <v>63</v>
      </c>
    </row>
    <row r="47" spans="1:17" s="18" customFormat="1" x14ac:dyDescent="0.3">
      <c r="A47" s="15">
        <v>1</v>
      </c>
      <c r="B47" s="15" t="s">
        <v>24</v>
      </c>
      <c r="C47" s="15">
        <v>220</v>
      </c>
      <c r="D47" s="15" t="s">
        <v>10</v>
      </c>
      <c r="E47" s="15" t="s">
        <v>20</v>
      </c>
      <c r="F47" s="15" t="s">
        <v>22</v>
      </c>
      <c r="G47" s="16"/>
      <c r="H47" s="17" t="s">
        <v>43</v>
      </c>
      <c r="I47" s="17"/>
      <c r="K47" s="20"/>
      <c r="L47" s="20"/>
      <c r="M47" s="20"/>
      <c r="N47" s="25">
        <f>SUM(N10:N46)</f>
        <v>100</v>
      </c>
      <c r="O47" s="20"/>
      <c r="P47" s="20"/>
      <c r="Q47" s="20"/>
    </row>
    <row r="48" spans="1:17" s="18" customFormat="1" x14ac:dyDescent="0.3">
      <c r="A48" s="15">
        <v>1</v>
      </c>
      <c r="B48" s="15" t="s">
        <v>24</v>
      </c>
      <c r="C48" s="15">
        <v>100</v>
      </c>
      <c r="D48" s="15" t="s">
        <v>10</v>
      </c>
      <c r="E48" s="15" t="s">
        <v>20</v>
      </c>
      <c r="F48" s="15" t="s">
        <v>22</v>
      </c>
      <c r="G48" s="16"/>
      <c r="H48" s="17" t="s">
        <v>43</v>
      </c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>
        <v>1</v>
      </c>
      <c r="B49" s="15" t="s">
        <v>9</v>
      </c>
      <c r="C49" s="15">
        <v>40</v>
      </c>
      <c r="D49" s="15" t="s">
        <v>10</v>
      </c>
      <c r="E49" s="15" t="s">
        <v>20</v>
      </c>
      <c r="F49" s="15" t="s">
        <v>38</v>
      </c>
      <c r="G49" s="16"/>
      <c r="H49" s="17" t="s">
        <v>21</v>
      </c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>
        <v>1</v>
      </c>
      <c r="B50" s="15" t="s">
        <v>9</v>
      </c>
      <c r="C50" s="15">
        <v>60</v>
      </c>
      <c r="D50" s="15" t="s">
        <v>10</v>
      </c>
      <c r="E50" s="15" t="s">
        <v>20</v>
      </c>
      <c r="F50" s="15" t="s">
        <v>38</v>
      </c>
      <c r="G50" s="16"/>
      <c r="H50" s="17" t="s">
        <v>21</v>
      </c>
      <c r="I50" s="17"/>
      <c r="K50" s="20"/>
      <c r="L50" s="20"/>
      <c r="M50" s="20"/>
      <c r="N50" s="20">
        <v>2</v>
      </c>
      <c r="O50" s="20" t="s">
        <v>9</v>
      </c>
      <c r="P50" s="20">
        <v>30</v>
      </c>
      <c r="Q50" s="20" t="s">
        <v>10</v>
      </c>
    </row>
    <row r="51" spans="1:17" s="18" customFormat="1" x14ac:dyDescent="0.3">
      <c r="A51" s="15">
        <v>1</v>
      </c>
      <c r="B51" s="15" t="s">
        <v>24</v>
      </c>
      <c r="C51" s="15">
        <v>60</v>
      </c>
      <c r="D51" s="15" t="s">
        <v>10</v>
      </c>
      <c r="E51" s="15" t="s">
        <v>20</v>
      </c>
      <c r="F51" s="15"/>
      <c r="G51" s="16"/>
      <c r="H51" s="17" t="s">
        <v>43</v>
      </c>
      <c r="I51" s="17"/>
      <c r="K51" s="20"/>
      <c r="L51" s="20"/>
      <c r="M51" s="20"/>
      <c r="N51" s="20">
        <v>2</v>
      </c>
      <c r="O51" s="20" t="s">
        <v>9</v>
      </c>
      <c r="P51" s="20">
        <v>40</v>
      </c>
      <c r="Q51" s="20" t="s">
        <v>10</v>
      </c>
    </row>
    <row r="52" spans="1:17" s="18" customFormat="1" x14ac:dyDescent="0.3">
      <c r="A52" s="15">
        <v>1</v>
      </c>
      <c r="B52" s="15" t="s">
        <v>9</v>
      </c>
      <c r="C52" s="15">
        <v>60</v>
      </c>
      <c r="D52" s="15" t="s">
        <v>10</v>
      </c>
      <c r="E52" s="15" t="s">
        <v>20</v>
      </c>
      <c r="F52" s="15" t="s">
        <v>16</v>
      </c>
      <c r="G52" s="16"/>
      <c r="H52" s="17" t="s">
        <v>45</v>
      </c>
      <c r="I52" s="17"/>
      <c r="K52" s="20"/>
      <c r="L52" s="20"/>
      <c r="M52" s="20"/>
      <c r="N52" s="20">
        <v>1</v>
      </c>
      <c r="O52" s="20" t="s">
        <v>9</v>
      </c>
      <c r="P52" s="20">
        <v>50</v>
      </c>
      <c r="Q52" s="20" t="s">
        <v>10</v>
      </c>
    </row>
    <row r="53" spans="1:17" s="18" customFormat="1" x14ac:dyDescent="0.3">
      <c r="A53" s="15">
        <v>1</v>
      </c>
      <c r="B53" s="15" t="s">
        <v>23</v>
      </c>
      <c r="C53" s="15">
        <v>70</v>
      </c>
      <c r="D53" s="15" t="s">
        <v>10</v>
      </c>
      <c r="E53" s="15" t="s">
        <v>20</v>
      </c>
      <c r="F53" s="15"/>
      <c r="G53" s="16"/>
      <c r="H53" s="17" t="s">
        <v>12</v>
      </c>
      <c r="I53" s="17"/>
      <c r="K53" s="20"/>
      <c r="L53" s="20"/>
      <c r="M53" s="20"/>
      <c r="N53" s="20">
        <v>1</v>
      </c>
      <c r="O53" s="20" t="s">
        <v>9</v>
      </c>
      <c r="P53" s="20">
        <v>30</v>
      </c>
      <c r="Q53" s="20" t="s">
        <v>10</v>
      </c>
    </row>
    <row r="54" spans="1:17" s="18" customFormat="1" x14ac:dyDescent="0.3">
      <c r="A54" s="15">
        <v>8</v>
      </c>
      <c r="B54" s="15" t="s">
        <v>9</v>
      </c>
      <c r="C54" s="15">
        <v>60</v>
      </c>
      <c r="D54" s="15" t="s">
        <v>10</v>
      </c>
      <c r="E54" s="15" t="s">
        <v>20</v>
      </c>
      <c r="F54" s="15" t="s">
        <v>40</v>
      </c>
      <c r="G54" s="16"/>
      <c r="H54" s="17" t="s">
        <v>45</v>
      </c>
      <c r="I54" s="17"/>
      <c r="K54" s="20"/>
      <c r="L54" s="20"/>
      <c r="M54" s="20"/>
      <c r="N54" s="20">
        <v>2</v>
      </c>
      <c r="O54" s="20" t="s">
        <v>9</v>
      </c>
      <c r="P54" s="20">
        <v>30</v>
      </c>
      <c r="Q54" s="20" t="s">
        <v>10</v>
      </c>
    </row>
    <row r="55" spans="1:17" s="18" customFormat="1" x14ac:dyDescent="0.3">
      <c r="A55" s="15">
        <v>1</v>
      </c>
      <c r="B55" s="15" t="s">
        <v>9</v>
      </c>
      <c r="C55" s="15">
        <v>70</v>
      </c>
      <c r="D55" s="15" t="s">
        <v>10</v>
      </c>
      <c r="E55" s="15" t="s">
        <v>20</v>
      </c>
      <c r="F55" s="15" t="s">
        <v>16</v>
      </c>
      <c r="G55" s="16"/>
      <c r="H55" s="17" t="s">
        <v>45</v>
      </c>
      <c r="I55" s="17"/>
      <c r="K55" s="20"/>
      <c r="L55" s="20"/>
      <c r="M55" s="20"/>
      <c r="N55" s="20">
        <v>1</v>
      </c>
      <c r="O55" s="20" t="s">
        <v>9</v>
      </c>
      <c r="P55" s="20">
        <v>40</v>
      </c>
      <c r="Q55" s="20" t="s">
        <v>10</v>
      </c>
    </row>
    <row r="56" spans="1:17" s="18" customFormat="1" x14ac:dyDescent="0.3">
      <c r="A56" s="15">
        <v>1</v>
      </c>
      <c r="B56" s="15" t="s">
        <v>9</v>
      </c>
      <c r="C56" s="15">
        <v>60</v>
      </c>
      <c r="D56" s="15" t="s">
        <v>10</v>
      </c>
      <c r="E56" s="15" t="s">
        <v>20</v>
      </c>
      <c r="F56" s="15" t="s">
        <v>22</v>
      </c>
      <c r="G56" s="16"/>
      <c r="H56" s="17" t="s">
        <v>12</v>
      </c>
      <c r="I56" s="17"/>
      <c r="K56" s="20"/>
      <c r="L56" s="20"/>
      <c r="M56" s="20"/>
      <c r="N56" s="20">
        <v>2</v>
      </c>
      <c r="O56" s="20" t="s">
        <v>9</v>
      </c>
      <c r="P56" s="20">
        <v>40</v>
      </c>
      <c r="Q56" s="20" t="s">
        <v>10</v>
      </c>
    </row>
    <row r="57" spans="1:17" s="18" customFormat="1" x14ac:dyDescent="0.3">
      <c r="A57" s="15">
        <v>1</v>
      </c>
      <c r="B57" s="15" t="s">
        <v>9</v>
      </c>
      <c r="C57" s="15">
        <v>200</v>
      </c>
      <c r="D57" s="15" t="s">
        <v>10</v>
      </c>
      <c r="E57" s="15" t="s">
        <v>20</v>
      </c>
      <c r="F57" s="15"/>
      <c r="G57" s="16"/>
      <c r="H57" s="17" t="s">
        <v>23</v>
      </c>
      <c r="I57" s="17"/>
      <c r="K57" s="20"/>
      <c r="L57" s="20"/>
      <c r="M57" s="20"/>
      <c r="N57" s="20">
        <v>1</v>
      </c>
      <c r="O57" s="20" t="s">
        <v>9</v>
      </c>
      <c r="P57" s="20">
        <v>30</v>
      </c>
      <c r="Q57" s="20" t="s">
        <v>10</v>
      </c>
    </row>
    <row r="58" spans="1:17" s="18" customFormat="1" x14ac:dyDescent="0.3">
      <c r="A58" s="15">
        <v>1</v>
      </c>
      <c r="B58" s="15" t="s">
        <v>9</v>
      </c>
      <c r="C58" s="15">
        <v>60</v>
      </c>
      <c r="D58" s="15" t="s">
        <v>10</v>
      </c>
      <c r="E58" s="15" t="s">
        <v>20</v>
      </c>
      <c r="F58" s="15" t="s">
        <v>22</v>
      </c>
      <c r="G58" s="16"/>
      <c r="H58" s="17" t="s">
        <v>45</v>
      </c>
      <c r="I58" s="17"/>
      <c r="K58" s="20"/>
      <c r="L58" s="20"/>
      <c r="M58" s="20"/>
      <c r="N58" s="20">
        <v>5</v>
      </c>
      <c r="O58" s="20" t="s">
        <v>9</v>
      </c>
      <c r="P58" s="20">
        <v>30</v>
      </c>
      <c r="Q58" s="20" t="s">
        <v>10</v>
      </c>
    </row>
    <row r="59" spans="1:17" s="18" customFormat="1" x14ac:dyDescent="0.3">
      <c r="A59" s="15">
        <v>2</v>
      </c>
      <c r="B59" s="15" t="s">
        <v>9</v>
      </c>
      <c r="C59" s="15">
        <v>60</v>
      </c>
      <c r="D59" s="15" t="s">
        <v>10</v>
      </c>
      <c r="E59" s="15" t="s">
        <v>20</v>
      </c>
      <c r="F59" s="15" t="s">
        <v>22</v>
      </c>
      <c r="G59" s="16"/>
      <c r="H59" s="17" t="s">
        <v>45</v>
      </c>
      <c r="I59" s="17"/>
      <c r="K59" s="20"/>
      <c r="L59" s="20"/>
      <c r="M59" s="20"/>
      <c r="N59" s="20">
        <v>2</v>
      </c>
      <c r="O59" s="20" t="s">
        <v>9</v>
      </c>
      <c r="P59" s="20">
        <v>40</v>
      </c>
      <c r="Q59" s="20" t="s">
        <v>10</v>
      </c>
    </row>
    <row r="60" spans="1:17" s="18" customFormat="1" x14ac:dyDescent="0.3">
      <c r="A60" s="15">
        <v>1</v>
      </c>
      <c r="B60" s="15" t="s">
        <v>23</v>
      </c>
      <c r="C60" s="15">
        <v>50</v>
      </c>
      <c r="D60" s="15" t="s">
        <v>10</v>
      </c>
      <c r="E60" s="15" t="s">
        <v>20</v>
      </c>
      <c r="F60" s="15"/>
      <c r="G60" s="16"/>
      <c r="H60" s="17" t="s">
        <v>23</v>
      </c>
      <c r="I60" s="17"/>
      <c r="K60" s="20"/>
      <c r="L60" s="20"/>
      <c r="M60" s="20"/>
      <c r="N60" s="20">
        <v>1</v>
      </c>
      <c r="O60" s="20" t="s">
        <v>9</v>
      </c>
      <c r="P60" s="20">
        <v>40</v>
      </c>
      <c r="Q60" s="20" t="s">
        <v>10</v>
      </c>
    </row>
    <row r="61" spans="1:17" s="18" customFormat="1" x14ac:dyDescent="0.3">
      <c r="A61" s="15">
        <v>1</v>
      </c>
      <c r="B61" s="15" t="s">
        <v>23</v>
      </c>
      <c r="C61" s="15">
        <v>50</v>
      </c>
      <c r="D61" s="15" t="s">
        <v>10</v>
      </c>
      <c r="E61" s="15" t="s">
        <v>20</v>
      </c>
      <c r="F61" s="15" t="s">
        <v>22</v>
      </c>
      <c r="G61" s="16"/>
      <c r="H61" s="17" t="s">
        <v>12</v>
      </c>
      <c r="I61" s="17"/>
      <c r="K61" s="20"/>
      <c r="L61" s="20"/>
      <c r="M61" s="20"/>
      <c r="N61" s="20">
        <v>2</v>
      </c>
      <c r="O61" s="20" t="s">
        <v>9</v>
      </c>
      <c r="P61" s="20">
        <v>30</v>
      </c>
      <c r="Q61" s="20" t="s">
        <v>10</v>
      </c>
    </row>
    <row r="62" spans="1:17" s="18" customFormat="1" x14ac:dyDescent="0.3">
      <c r="A62" s="15">
        <v>1</v>
      </c>
      <c r="B62" s="15" t="s">
        <v>9</v>
      </c>
      <c r="C62" s="15">
        <v>60</v>
      </c>
      <c r="D62" s="15" t="s">
        <v>10</v>
      </c>
      <c r="E62" s="15" t="s">
        <v>20</v>
      </c>
      <c r="F62" s="15"/>
      <c r="G62" s="16"/>
      <c r="H62" s="17"/>
      <c r="I62" s="17"/>
      <c r="K62" s="20"/>
      <c r="L62" s="20"/>
      <c r="M62" s="20"/>
      <c r="N62" s="20">
        <v>1</v>
      </c>
      <c r="O62" s="20" t="s">
        <v>9</v>
      </c>
      <c r="P62" s="20">
        <v>30</v>
      </c>
      <c r="Q62" s="20" t="s">
        <v>10</v>
      </c>
    </row>
    <row r="63" spans="1:17" s="18" customFormat="1" x14ac:dyDescent="0.3">
      <c r="A63" s="15">
        <v>1</v>
      </c>
      <c r="B63" s="15" t="s">
        <v>9</v>
      </c>
      <c r="C63" s="15">
        <v>70</v>
      </c>
      <c r="D63" s="15" t="s">
        <v>10</v>
      </c>
      <c r="E63" s="15" t="s">
        <v>20</v>
      </c>
      <c r="F63" s="15" t="s">
        <v>22</v>
      </c>
      <c r="G63" s="16"/>
      <c r="H63" s="17" t="s">
        <v>43</v>
      </c>
      <c r="I63" s="17"/>
      <c r="K63" s="20"/>
      <c r="L63" s="20"/>
      <c r="M63" s="20"/>
      <c r="N63" s="20">
        <v>1</v>
      </c>
      <c r="O63" s="20" t="s">
        <v>9</v>
      </c>
      <c r="P63" s="20">
        <v>40</v>
      </c>
      <c r="Q63" s="20" t="s">
        <v>10</v>
      </c>
    </row>
    <row r="64" spans="1:17" s="18" customFormat="1" x14ac:dyDescent="0.3">
      <c r="A64" s="15">
        <v>1</v>
      </c>
      <c r="B64" s="15" t="s">
        <v>9</v>
      </c>
      <c r="C64" s="15">
        <v>40</v>
      </c>
      <c r="D64" s="15" t="s">
        <v>10</v>
      </c>
      <c r="E64" s="15" t="s">
        <v>20</v>
      </c>
      <c r="F64" s="15" t="s">
        <v>22</v>
      </c>
      <c r="G64" s="16"/>
      <c r="H64" s="17" t="s">
        <v>202</v>
      </c>
      <c r="I64" s="17"/>
      <c r="K64" s="20"/>
      <c r="L64" s="20"/>
      <c r="M64" s="20"/>
      <c r="N64" s="20">
        <v>2</v>
      </c>
      <c r="O64" s="20" t="s">
        <v>9</v>
      </c>
      <c r="P64" s="20">
        <v>30</v>
      </c>
      <c r="Q64" s="20" t="s">
        <v>10</v>
      </c>
    </row>
    <row r="65" spans="1:17" s="18" customFormat="1" x14ac:dyDescent="0.3">
      <c r="A65" s="15">
        <v>1</v>
      </c>
      <c r="B65" s="15" t="s">
        <v>9</v>
      </c>
      <c r="C65" s="15">
        <v>40</v>
      </c>
      <c r="D65" s="15" t="s">
        <v>10</v>
      </c>
      <c r="E65" s="15" t="s">
        <v>20</v>
      </c>
      <c r="F65" s="15" t="s">
        <v>22</v>
      </c>
      <c r="G65" s="16"/>
      <c r="H65" s="17" t="s">
        <v>12</v>
      </c>
      <c r="I65" s="17"/>
      <c r="K65" s="20"/>
      <c r="L65" s="20"/>
      <c r="M65" s="20"/>
      <c r="N65" s="20">
        <v>3</v>
      </c>
      <c r="O65" s="20" t="s">
        <v>9</v>
      </c>
      <c r="P65" s="20">
        <v>40</v>
      </c>
      <c r="Q65" s="20" t="s">
        <v>10</v>
      </c>
    </row>
    <row r="66" spans="1:17" s="18" customFormat="1" x14ac:dyDescent="0.3">
      <c r="A66" s="15">
        <v>1</v>
      </c>
      <c r="B66" s="15" t="s">
        <v>24</v>
      </c>
      <c r="C66" s="15">
        <v>300</v>
      </c>
      <c r="D66" s="15" t="s">
        <v>10</v>
      </c>
      <c r="E66" s="15" t="s">
        <v>20</v>
      </c>
      <c r="F66" s="15" t="s">
        <v>22</v>
      </c>
      <c r="G66" s="16"/>
      <c r="H66" s="17" t="s">
        <v>202</v>
      </c>
      <c r="I66" s="17"/>
      <c r="K66" s="20"/>
      <c r="L66" s="20"/>
      <c r="M66" s="20"/>
      <c r="N66" s="20">
        <v>1</v>
      </c>
      <c r="O66" s="20" t="s">
        <v>9</v>
      </c>
      <c r="P66" s="20">
        <v>30</v>
      </c>
      <c r="Q66" s="20" t="s">
        <v>10</v>
      </c>
    </row>
    <row r="67" spans="1:17" s="18" customFormat="1" x14ac:dyDescent="0.3">
      <c r="A67" s="15">
        <v>1</v>
      </c>
      <c r="B67" s="15" t="s">
        <v>13</v>
      </c>
      <c r="C67" s="15">
        <v>60</v>
      </c>
      <c r="D67" s="15" t="s">
        <v>10</v>
      </c>
      <c r="E67" s="15" t="s">
        <v>20</v>
      </c>
      <c r="F67" s="15" t="s">
        <v>22</v>
      </c>
      <c r="G67" s="16"/>
      <c r="H67" s="17" t="s">
        <v>23</v>
      </c>
      <c r="I67" s="17"/>
      <c r="K67" s="20"/>
      <c r="L67" s="20"/>
      <c r="M67" s="20"/>
      <c r="N67" s="20">
        <v>1</v>
      </c>
      <c r="O67" s="20" t="s">
        <v>9</v>
      </c>
      <c r="P67" s="20">
        <v>40</v>
      </c>
      <c r="Q67" s="20" t="s">
        <v>10</v>
      </c>
    </row>
    <row r="68" spans="1:17" s="18" customFormat="1" x14ac:dyDescent="0.3">
      <c r="A68" s="15">
        <v>1</v>
      </c>
      <c r="B68" s="15" t="s">
        <v>9</v>
      </c>
      <c r="C68" s="15">
        <v>30</v>
      </c>
      <c r="D68" s="15" t="s">
        <v>10</v>
      </c>
      <c r="E68" s="15" t="s">
        <v>20</v>
      </c>
      <c r="F68" s="15" t="s">
        <v>22</v>
      </c>
      <c r="G68" s="16"/>
      <c r="H68" s="17" t="s">
        <v>12</v>
      </c>
      <c r="I68" s="17"/>
      <c r="K68" s="20"/>
      <c r="L68" s="20"/>
      <c r="M68" s="20"/>
      <c r="N68" s="20">
        <v>1</v>
      </c>
      <c r="O68" s="20" t="s">
        <v>9</v>
      </c>
      <c r="P68" s="20">
        <v>40</v>
      </c>
      <c r="Q68" s="20" t="s">
        <v>10</v>
      </c>
    </row>
    <row r="69" spans="1:17" s="18" customFormat="1" x14ac:dyDescent="0.3">
      <c r="A69" s="15">
        <v>1</v>
      </c>
      <c r="B69" s="15" t="s">
        <v>9</v>
      </c>
      <c r="C69" s="15">
        <v>70</v>
      </c>
      <c r="D69" s="15" t="s">
        <v>10</v>
      </c>
      <c r="E69" s="15" t="s">
        <v>20</v>
      </c>
      <c r="F69" s="15" t="s">
        <v>22</v>
      </c>
      <c r="G69" s="16"/>
      <c r="H69" s="17" t="s">
        <v>43</v>
      </c>
      <c r="I69" s="17"/>
      <c r="K69" s="20"/>
      <c r="L69" s="20"/>
      <c r="M69" s="20"/>
      <c r="N69" s="20">
        <v>1</v>
      </c>
      <c r="O69" s="20" t="s">
        <v>9</v>
      </c>
      <c r="P69" s="20">
        <v>30</v>
      </c>
      <c r="Q69" s="20" t="s">
        <v>10</v>
      </c>
    </row>
    <row r="70" spans="1:17" s="18" customFormat="1" x14ac:dyDescent="0.3">
      <c r="A70" s="15">
        <v>1</v>
      </c>
      <c r="B70" s="15" t="s">
        <v>23</v>
      </c>
      <c r="C70" s="15">
        <v>100</v>
      </c>
      <c r="D70" s="15" t="s">
        <v>10</v>
      </c>
      <c r="E70" s="15" t="s">
        <v>20</v>
      </c>
      <c r="F70" s="15" t="s">
        <v>22</v>
      </c>
      <c r="G70" s="16"/>
      <c r="H70" s="17" t="s">
        <v>23</v>
      </c>
      <c r="I70" s="17"/>
      <c r="K70" s="20"/>
      <c r="L70" s="20"/>
      <c r="M70" s="20"/>
      <c r="N70" s="20">
        <v>1</v>
      </c>
      <c r="O70" s="20" t="s">
        <v>9</v>
      </c>
      <c r="P70" s="20">
        <v>50</v>
      </c>
      <c r="Q70" s="20" t="s">
        <v>10</v>
      </c>
    </row>
    <row r="71" spans="1:17" s="18" customFormat="1" x14ac:dyDescent="0.3">
      <c r="A71" s="15">
        <v>3</v>
      </c>
      <c r="B71" s="15" t="s">
        <v>9</v>
      </c>
      <c r="C71" s="15">
        <v>60</v>
      </c>
      <c r="D71" s="15" t="s">
        <v>10</v>
      </c>
      <c r="E71" s="15" t="s">
        <v>20</v>
      </c>
      <c r="F71" s="15" t="s">
        <v>16</v>
      </c>
      <c r="G71" s="16"/>
      <c r="H71" s="17" t="s">
        <v>45</v>
      </c>
      <c r="I71" s="17"/>
      <c r="K71" s="20"/>
      <c r="L71" s="20"/>
      <c r="M71" s="20"/>
      <c r="N71" s="20">
        <v>1</v>
      </c>
      <c r="O71" s="20" t="s">
        <v>9</v>
      </c>
      <c r="P71" s="20">
        <v>30</v>
      </c>
      <c r="Q71" s="20" t="s">
        <v>10</v>
      </c>
    </row>
    <row r="72" spans="1:17" s="18" customFormat="1" x14ac:dyDescent="0.3">
      <c r="A72" s="15">
        <v>2</v>
      </c>
      <c r="B72" s="15" t="s">
        <v>13</v>
      </c>
      <c r="C72" s="15">
        <v>80</v>
      </c>
      <c r="D72" s="15" t="s">
        <v>10</v>
      </c>
      <c r="E72" s="15" t="s">
        <v>20</v>
      </c>
      <c r="F72" s="15" t="s">
        <v>16</v>
      </c>
      <c r="G72" s="16"/>
      <c r="H72" s="17" t="s">
        <v>45</v>
      </c>
      <c r="I72" s="17"/>
      <c r="K72" s="20"/>
      <c r="L72" s="20"/>
      <c r="M72" s="20"/>
      <c r="N72" s="20">
        <v>4</v>
      </c>
      <c r="O72" s="20" t="s">
        <v>9</v>
      </c>
      <c r="P72" s="20">
        <v>60</v>
      </c>
      <c r="Q72" s="20" t="s">
        <v>10</v>
      </c>
    </row>
    <row r="73" spans="1:17" s="18" customFormat="1" x14ac:dyDescent="0.3">
      <c r="A73" s="15">
        <v>3</v>
      </c>
      <c r="B73" s="15" t="s">
        <v>9</v>
      </c>
      <c r="C73" s="15">
        <v>50</v>
      </c>
      <c r="D73" s="15" t="s">
        <v>19</v>
      </c>
      <c r="E73" s="15" t="s">
        <v>11</v>
      </c>
      <c r="F73" s="15" t="s">
        <v>16</v>
      </c>
      <c r="G73" s="16">
        <v>0.72361111111111109</v>
      </c>
      <c r="H73" s="17" t="s">
        <v>45</v>
      </c>
      <c r="I73" s="17"/>
      <c r="K73" s="20"/>
      <c r="L73" s="20"/>
      <c r="M73" s="20"/>
      <c r="N73" s="20">
        <v>1</v>
      </c>
      <c r="O73" s="20" t="s">
        <v>9</v>
      </c>
      <c r="P73" s="20">
        <v>60</v>
      </c>
      <c r="Q73" s="20" t="s">
        <v>10</v>
      </c>
    </row>
    <row r="74" spans="1:17" s="18" customFormat="1" x14ac:dyDescent="0.3">
      <c r="A74" s="15">
        <v>1</v>
      </c>
      <c r="B74" s="15" t="s">
        <v>9</v>
      </c>
      <c r="C74" s="15">
        <v>60</v>
      </c>
      <c r="D74" s="15" t="s">
        <v>19</v>
      </c>
      <c r="E74" s="15" t="s">
        <v>11</v>
      </c>
      <c r="F74" s="15" t="s">
        <v>16</v>
      </c>
      <c r="G74" s="16"/>
      <c r="H74" s="17" t="s">
        <v>45</v>
      </c>
      <c r="I74" s="17"/>
      <c r="K74" s="20"/>
      <c r="L74" s="20"/>
      <c r="M74" s="20"/>
      <c r="N74" s="20">
        <v>1</v>
      </c>
      <c r="O74" s="20" t="s">
        <v>9</v>
      </c>
      <c r="P74" s="20">
        <v>60</v>
      </c>
      <c r="Q74" s="20" t="s">
        <v>10</v>
      </c>
    </row>
    <row r="75" spans="1:17" s="18" customFormat="1" x14ac:dyDescent="0.3">
      <c r="A75" s="15">
        <v>1</v>
      </c>
      <c r="B75" s="15" t="s">
        <v>13</v>
      </c>
      <c r="C75" s="15">
        <v>60</v>
      </c>
      <c r="D75" s="15" t="s">
        <v>19</v>
      </c>
      <c r="E75" s="15" t="s">
        <v>11</v>
      </c>
      <c r="F75" s="15" t="s">
        <v>16</v>
      </c>
      <c r="G75" s="16"/>
      <c r="H75" s="17" t="s">
        <v>12</v>
      </c>
      <c r="I75" s="17"/>
      <c r="K75" s="20"/>
      <c r="L75" s="20"/>
      <c r="M75" s="20"/>
      <c r="N75" s="20">
        <v>1</v>
      </c>
      <c r="O75" s="20" t="s">
        <v>9</v>
      </c>
      <c r="P75" s="20">
        <v>60</v>
      </c>
      <c r="Q75" s="20" t="s">
        <v>10</v>
      </c>
    </row>
    <row r="76" spans="1:17" s="18" customFormat="1" x14ac:dyDescent="0.3">
      <c r="A76" s="15">
        <v>1</v>
      </c>
      <c r="B76" s="15" t="s">
        <v>9</v>
      </c>
      <c r="C76" s="15">
        <v>30</v>
      </c>
      <c r="D76" s="15" t="s">
        <v>19</v>
      </c>
      <c r="E76" s="15" t="s">
        <v>11</v>
      </c>
      <c r="F76" s="15" t="s">
        <v>16</v>
      </c>
      <c r="G76" s="16"/>
      <c r="H76" s="17" t="s">
        <v>12</v>
      </c>
      <c r="I76" s="17"/>
      <c r="K76" s="20"/>
      <c r="L76" s="20"/>
      <c r="M76" s="20"/>
      <c r="N76" s="20">
        <v>2</v>
      </c>
      <c r="O76" s="20" t="s">
        <v>9</v>
      </c>
      <c r="P76" s="20">
        <v>50</v>
      </c>
      <c r="Q76" s="20" t="s">
        <v>10</v>
      </c>
    </row>
    <row r="77" spans="1:17" s="18" customFormat="1" x14ac:dyDescent="0.3">
      <c r="A77" s="15">
        <v>1</v>
      </c>
      <c r="B77" s="15" t="s">
        <v>9</v>
      </c>
      <c r="C77" s="15">
        <v>70</v>
      </c>
      <c r="D77" s="15" t="s">
        <v>19</v>
      </c>
      <c r="E77" s="15" t="s">
        <v>11</v>
      </c>
      <c r="F77" s="15" t="s">
        <v>40</v>
      </c>
      <c r="G77" s="16"/>
      <c r="H77" s="17" t="s">
        <v>45</v>
      </c>
      <c r="I77" s="17"/>
      <c r="K77" s="20"/>
      <c r="L77" s="20"/>
      <c r="M77" s="20"/>
      <c r="N77" s="20">
        <v>1</v>
      </c>
      <c r="O77" s="20" t="s">
        <v>9</v>
      </c>
      <c r="P77" s="20">
        <v>40</v>
      </c>
      <c r="Q77" s="20" t="s">
        <v>10</v>
      </c>
    </row>
    <row r="78" spans="1:17" s="18" customFormat="1" x14ac:dyDescent="0.3">
      <c r="A78" s="15">
        <v>1</v>
      </c>
      <c r="B78" s="15" t="s">
        <v>9</v>
      </c>
      <c r="C78" s="15">
        <v>40</v>
      </c>
      <c r="D78" s="15" t="s">
        <v>19</v>
      </c>
      <c r="E78" s="15" t="s">
        <v>11</v>
      </c>
      <c r="F78" s="15" t="s">
        <v>17</v>
      </c>
      <c r="G78" s="16"/>
      <c r="H78" s="17" t="s">
        <v>202</v>
      </c>
      <c r="I78" s="17"/>
      <c r="K78" s="20"/>
      <c r="L78" s="20"/>
      <c r="M78" s="20"/>
      <c r="N78" s="20">
        <v>1</v>
      </c>
      <c r="O78" s="20" t="s">
        <v>9</v>
      </c>
      <c r="P78" s="20">
        <v>60</v>
      </c>
      <c r="Q78" s="20" t="s">
        <v>10</v>
      </c>
    </row>
    <row r="79" spans="1:17" s="18" customFormat="1" x14ac:dyDescent="0.3">
      <c r="A79" s="15">
        <v>1</v>
      </c>
      <c r="B79" s="15" t="s">
        <v>9</v>
      </c>
      <c r="C79" s="15">
        <v>20</v>
      </c>
      <c r="D79" s="15" t="s">
        <v>19</v>
      </c>
      <c r="E79" s="15" t="s">
        <v>11</v>
      </c>
      <c r="F79" s="15" t="s">
        <v>16</v>
      </c>
      <c r="G79" s="16"/>
      <c r="H79" s="17" t="s">
        <v>12</v>
      </c>
      <c r="I79" s="17"/>
      <c r="K79" s="20"/>
      <c r="L79" s="20"/>
      <c r="M79" s="20"/>
      <c r="N79" s="20">
        <v>1</v>
      </c>
      <c r="O79" s="20" t="s">
        <v>9</v>
      </c>
      <c r="P79" s="20">
        <v>60</v>
      </c>
      <c r="Q79" s="20" t="s">
        <v>10</v>
      </c>
    </row>
    <row r="80" spans="1:17" s="18" customFormat="1" x14ac:dyDescent="0.3">
      <c r="A80" s="15">
        <v>1</v>
      </c>
      <c r="B80" s="15" t="s">
        <v>9</v>
      </c>
      <c r="C80" s="15">
        <v>30</v>
      </c>
      <c r="D80" s="15" t="s">
        <v>19</v>
      </c>
      <c r="E80" s="15" t="s">
        <v>11</v>
      </c>
      <c r="F80" s="15" t="s">
        <v>26</v>
      </c>
      <c r="G80" s="16"/>
      <c r="H80" s="17" t="s">
        <v>12</v>
      </c>
      <c r="I80" s="17"/>
      <c r="K80" s="20"/>
      <c r="L80" s="20"/>
      <c r="M80" s="20"/>
      <c r="N80" s="20">
        <v>8</v>
      </c>
      <c r="O80" s="20" t="s">
        <v>9</v>
      </c>
      <c r="P80" s="20">
        <v>60</v>
      </c>
      <c r="Q80" s="20" t="s">
        <v>10</v>
      </c>
    </row>
    <row r="81" spans="1:17" s="18" customFormat="1" x14ac:dyDescent="0.3">
      <c r="A81" s="15">
        <v>4</v>
      </c>
      <c r="B81" s="15" t="s">
        <v>9</v>
      </c>
      <c r="C81" s="15">
        <v>60</v>
      </c>
      <c r="D81" s="15" t="s">
        <v>19</v>
      </c>
      <c r="E81" s="15" t="s">
        <v>11</v>
      </c>
      <c r="F81" s="15" t="s">
        <v>16</v>
      </c>
      <c r="G81" s="16"/>
      <c r="H81" s="17" t="s">
        <v>45</v>
      </c>
      <c r="I81" s="17"/>
      <c r="K81" s="20"/>
      <c r="L81" s="20"/>
      <c r="M81" s="20"/>
      <c r="N81" s="20">
        <v>1</v>
      </c>
      <c r="O81" s="20" t="s">
        <v>9</v>
      </c>
      <c r="P81" s="20">
        <v>70</v>
      </c>
      <c r="Q81" s="20" t="s">
        <v>10</v>
      </c>
    </row>
    <row r="82" spans="1:17" s="18" customFormat="1" x14ac:dyDescent="0.3">
      <c r="A82" s="15">
        <v>1</v>
      </c>
      <c r="B82" s="15" t="s">
        <v>9</v>
      </c>
      <c r="C82" s="15">
        <v>60</v>
      </c>
      <c r="D82" s="15" t="s">
        <v>19</v>
      </c>
      <c r="E82" s="15" t="s">
        <v>11</v>
      </c>
      <c r="F82" s="15" t="s">
        <v>17</v>
      </c>
      <c r="G82" s="16"/>
      <c r="H82" s="17" t="s">
        <v>21</v>
      </c>
      <c r="I82" s="17"/>
      <c r="K82" s="20"/>
      <c r="L82" s="20"/>
      <c r="M82" s="20"/>
      <c r="N82" s="20">
        <v>1</v>
      </c>
      <c r="O82" s="20" t="s">
        <v>9</v>
      </c>
      <c r="P82" s="20">
        <v>60</v>
      </c>
      <c r="Q82" s="20" t="s">
        <v>10</v>
      </c>
    </row>
    <row r="83" spans="1:17" s="18" customFormat="1" x14ac:dyDescent="0.3">
      <c r="A83" s="15">
        <v>1</v>
      </c>
      <c r="B83" s="15" t="s">
        <v>13</v>
      </c>
      <c r="C83" s="15">
        <v>70</v>
      </c>
      <c r="D83" s="15" t="s">
        <v>19</v>
      </c>
      <c r="E83" s="15" t="s">
        <v>11</v>
      </c>
      <c r="F83" s="15" t="s">
        <v>16</v>
      </c>
      <c r="G83" s="16"/>
      <c r="H83" s="17" t="s">
        <v>12</v>
      </c>
      <c r="I83" s="17"/>
      <c r="K83" s="20"/>
      <c r="L83" s="20"/>
      <c r="M83" s="20"/>
      <c r="N83" s="20">
        <v>1</v>
      </c>
      <c r="O83" s="20" t="s">
        <v>9</v>
      </c>
      <c r="P83" s="20">
        <v>200</v>
      </c>
      <c r="Q83" s="20" t="s">
        <v>10</v>
      </c>
    </row>
    <row r="84" spans="1:17" s="18" customFormat="1" x14ac:dyDescent="0.3">
      <c r="A84" s="15">
        <v>30</v>
      </c>
      <c r="B84" s="15" t="s">
        <v>24</v>
      </c>
      <c r="C84" s="15">
        <v>90</v>
      </c>
      <c r="D84" s="15" t="s">
        <v>19</v>
      </c>
      <c r="E84" s="15" t="s">
        <v>11</v>
      </c>
      <c r="F84" s="15" t="s">
        <v>16</v>
      </c>
      <c r="G84" s="16"/>
      <c r="H84" s="17" t="s">
        <v>45</v>
      </c>
      <c r="I84" s="17"/>
      <c r="K84" s="20"/>
      <c r="L84" s="20"/>
      <c r="M84" s="20"/>
      <c r="N84" s="20">
        <v>1</v>
      </c>
      <c r="O84" s="20" t="s">
        <v>9</v>
      </c>
      <c r="P84" s="20">
        <v>60</v>
      </c>
      <c r="Q84" s="20" t="s">
        <v>10</v>
      </c>
    </row>
    <row r="85" spans="1:17" s="18" customFormat="1" x14ac:dyDescent="0.3">
      <c r="A85" s="15">
        <v>4</v>
      </c>
      <c r="B85" s="15" t="s">
        <v>13</v>
      </c>
      <c r="C85" s="15">
        <v>80</v>
      </c>
      <c r="D85" s="15" t="s">
        <v>19</v>
      </c>
      <c r="E85" s="15" t="s">
        <v>11</v>
      </c>
      <c r="F85" s="15" t="s">
        <v>16</v>
      </c>
      <c r="G85" s="16"/>
      <c r="H85" s="17" t="s">
        <v>21</v>
      </c>
      <c r="I85" s="17"/>
      <c r="K85" s="20"/>
      <c r="L85" s="20"/>
      <c r="M85" s="20"/>
      <c r="N85" s="20">
        <v>2</v>
      </c>
      <c r="O85" s="20" t="s">
        <v>9</v>
      </c>
      <c r="P85" s="20">
        <v>60</v>
      </c>
      <c r="Q85" s="20" t="s">
        <v>10</v>
      </c>
    </row>
    <row r="86" spans="1:17" s="18" customFormat="1" x14ac:dyDescent="0.3">
      <c r="A86" s="15">
        <v>5</v>
      </c>
      <c r="B86" s="15" t="s">
        <v>9</v>
      </c>
      <c r="C86" s="15">
        <v>60</v>
      </c>
      <c r="D86" s="15" t="s">
        <v>19</v>
      </c>
      <c r="E86" s="15" t="s">
        <v>11</v>
      </c>
      <c r="F86" s="15" t="s">
        <v>16</v>
      </c>
      <c r="G86" s="16"/>
      <c r="H86" s="17" t="s">
        <v>21</v>
      </c>
      <c r="I86" s="17"/>
      <c r="K86" s="20"/>
      <c r="L86" s="20"/>
      <c r="M86" s="20"/>
      <c r="N86" s="20">
        <v>1</v>
      </c>
      <c r="O86" s="20" t="s">
        <v>9</v>
      </c>
      <c r="P86" s="20">
        <v>60</v>
      </c>
      <c r="Q86" s="20" t="s">
        <v>10</v>
      </c>
    </row>
    <row r="87" spans="1:17" s="18" customFormat="1" x14ac:dyDescent="0.3">
      <c r="A87" s="15">
        <v>1</v>
      </c>
      <c r="B87" s="15" t="s">
        <v>9</v>
      </c>
      <c r="C87" s="15">
        <v>50</v>
      </c>
      <c r="D87" s="15" t="s">
        <v>19</v>
      </c>
      <c r="E87" s="15" t="s">
        <v>11</v>
      </c>
      <c r="F87" s="15" t="s">
        <v>17</v>
      </c>
      <c r="G87" s="16"/>
      <c r="H87" s="17" t="s">
        <v>202</v>
      </c>
      <c r="I87" s="17"/>
      <c r="K87" s="20"/>
      <c r="L87" s="20"/>
      <c r="M87" s="20"/>
      <c r="N87" s="20">
        <v>1</v>
      </c>
      <c r="O87" s="20" t="s">
        <v>9</v>
      </c>
      <c r="P87" s="20">
        <v>70</v>
      </c>
      <c r="Q87" s="20" t="s">
        <v>10</v>
      </c>
    </row>
    <row r="88" spans="1:17" s="18" customFormat="1" x14ac:dyDescent="0.3">
      <c r="A88" s="15">
        <v>1</v>
      </c>
      <c r="B88" s="15" t="s">
        <v>9</v>
      </c>
      <c r="C88" s="15">
        <v>50</v>
      </c>
      <c r="D88" s="15" t="s">
        <v>19</v>
      </c>
      <c r="E88" s="15" t="s">
        <v>11</v>
      </c>
      <c r="F88" s="15" t="s">
        <v>22</v>
      </c>
      <c r="G88" s="16"/>
      <c r="H88" s="17" t="s">
        <v>12</v>
      </c>
      <c r="I88" s="17"/>
      <c r="K88" s="20"/>
      <c r="L88" s="20"/>
      <c r="M88" s="20"/>
      <c r="N88" s="20">
        <v>1</v>
      </c>
      <c r="O88" s="20" t="s">
        <v>9</v>
      </c>
      <c r="P88" s="20">
        <v>40</v>
      </c>
      <c r="Q88" s="20" t="s">
        <v>10</v>
      </c>
    </row>
    <row r="89" spans="1:17" s="18" customFormat="1" x14ac:dyDescent="0.3">
      <c r="A89" s="15">
        <v>1</v>
      </c>
      <c r="B89" s="15" t="s">
        <v>9</v>
      </c>
      <c r="C89" s="15">
        <v>70</v>
      </c>
      <c r="D89" s="15" t="s">
        <v>19</v>
      </c>
      <c r="E89" s="15" t="s">
        <v>11</v>
      </c>
      <c r="F89" s="15" t="s">
        <v>17</v>
      </c>
      <c r="G89" s="16"/>
      <c r="H89" s="17" t="s">
        <v>45</v>
      </c>
      <c r="I89" s="17"/>
      <c r="K89" s="20"/>
      <c r="L89" s="20"/>
      <c r="M89" s="20"/>
      <c r="N89" s="20">
        <v>1</v>
      </c>
      <c r="O89" s="20" t="s">
        <v>9</v>
      </c>
      <c r="P89" s="20">
        <v>40</v>
      </c>
      <c r="Q89" s="20" t="s">
        <v>10</v>
      </c>
    </row>
    <row r="90" spans="1:17" s="18" customFormat="1" x14ac:dyDescent="0.3">
      <c r="A90" s="15">
        <v>1</v>
      </c>
      <c r="B90" s="15" t="s">
        <v>9</v>
      </c>
      <c r="C90" s="15">
        <v>60</v>
      </c>
      <c r="D90" s="15" t="s">
        <v>19</v>
      </c>
      <c r="E90" s="15" t="s">
        <v>11</v>
      </c>
      <c r="F90" s="15" t="s">
        <v>17</v>
      </c>
      <c r="G90" s="16"/>
      <c r="H90" s="17" t="s">
        <v>202</v>
      </c>
      <c r="I90" s="17"/>
      <c r="K90" s="20"/>
      <c r="L90" s="20"/>
      <c r="M90" s="20"/>
      <c r="N90" s="20">
        <v>1</v>
      </c>
      <c r="O90" s="20" t="s">
        <v>9</v>
      </c>
      <c r="P90" s="20">
        <v>30</v>
      </c>
      <c r="Q90" s="20" t="s">
        <v>10</v>
      </c>
    </row>
    <row r="91" spans="1:17" s="18" customFormat="1" x14ac:dyDescent="0.3">
      <c r="A91" s="15">
        <v>1</v>
      </c>
      <c r="B91" s="15" t="s">
        <v>23</v>
      </c>
      <c r="C91" s="15">
        <v>50</v>
      </c>
      <c r="D91" s="15" t="s">
        <v>19</v>
      </c>
      <c r="E91" s="15" t="s">
        <v>11</v>
      </c>
      <c r="F91" s="15" t="s">
        <v>26</v>
      </c>
      <c r="G91" s="16"/>
      <c r="H91" s="17" t="s">
        <v>12</v>
      </c>
      <c r="I91" s="17"/>
      <c r="K91" s="20"/>
      <c r="L91" s="20"/>
      <c r="M91" s="20"/>
      <c r="N91" s="20">
        <v>1</v>
      </c>
      <c r="O91" s="20" t="s">
        <v>9</v>
      </c>
      <c r="P91" s="20">
        <v>70</v>
      </c>
      <c r="Q91" s="20" t="s">
        <v>10</v>
      </c>
    </row>
    <row r="92" spans="1:17" s="18" customFormat="1" x14ac:dyDescent="0.3">
      <c r="A92" s="15">
        <v>1</v>
      </c>
      <c r="B92" s="15" t="s">
        <v>24</v>
      </c>
      <c r="C92" s="15">
        <v>60</v>
      </c>
      <c r="D92" s="15" t="s">
        <v>28</v>
      </c>
      <c r="E92" s="15" t="s">
        <v>20</v>
      </c>
      <c r="F92" s="15" t="s">
        <v>22</v>
      </c>
      <c r="G92" s="16"/>
      <c r="H92" s="17" t="s">
        <v>21</v>
      </c>
      <c r="I92" s="17"/>
      <c r="K92" s="20"/>
      <c r="L92" s="20"/>
      <c r="M92" s="20"/>
      <c r="N92" s="20">
        <v>3</v>
      </c>
      <c r="O92" s="20" t="s">
        <v>9</v>
      </c>
      <c r="P92" s="20">
        <v>60</v>
      </c>
      <c r="Q92" s="20" t="s">
        <v>10</v>
      </c>
    </row>
    <row r="93" spans="1:17" s="18" customFormat="1" x14ac:dyDescent="0.3">
      <c r="A93" s="15">
        <v>1</v>
      </c>
      <c r="B93" s="15" t="s">
        <v>9</v>
      </c>
      <c r="C93" s="15">
        <v>70</v>
      </c>
      <c r="D93" s="15" t="s">
        <v>28</v>
      </c>
      <c r="E93" s="15" t="s">
        <v>20</v>
      </c>
      <c r="F93" s="15"/>
      <c r="G93" s="16"/>
      <c r="H93" s="17" t="s">
        <v>45</v>
      </c>
      <c r="I93" s="17" t="s">
        <v>205</v>
      </c>
      <c r="K93" s="20"/>
      <c r="L93" s="20"/>
      <c r="M93" s="20"/>
      <c r="N93" s="20">
        <v>3</v>
      </c>
      <c r="O93" s="20" t="s">
        <v>9</v>
      </c>
      <c r="P93" s="20">
        <v>50</v>
      </c>
      <c r="Q93" s="20" t="s">
        <v>19</v>
      </c>
    </row>
    <row r="94" spans="1:17" s="18" customFormat="1" x14ac:dyDescent="0.3">
      <c r="A94" s="15">
        <v>1</v>
      </c>
      <c r="B94" s="15" t="s">
        <v>9</v>
      </c>
      <c r="C94" s="15">
        <v>60</v>
      </c>
      <c r="D94" s="15" t="s">
        <v>28</v>
      </c>
      <c r="E94" s="15" t="s">
        <v>20</v>
      </c>
      <c r="F94" s="15"/>
      <c r="G94" s="16"/>
      <c r="H94" s="17" t="s">
        <v>45</v>
      </c>
      <c r="I94" s="17" t="s">
        <v>205</v>
      </c>
      <c r="K94" s="20"/>
      <c r="L94" s="20"/>
      <c r="M94" s="20"/>
      <c r="N94" s="20">
        <v>1</v>
      </c>
      <c r="O94" s="20" t="s">
        <v>9</v>
      </c>
      <c r="P94" s="20">
        <v>60</v>
      </c>
      <c r="Q94" s="20" t="s">
        <v>19</v>
      </c>
    </row>
    <row r="95" spans="1:17" s="18" customFormat="1" x14ac:dyDescent="0.3">
      <c r="A95" s="15">
        <v>1</v>
      </c>
      <c r="B95" s="15" t="s">
        <v>23</v>
      </c>
      <c r="C95" s="15">
        <v>50</v>
      </c>
      <c r="D95" s="15" t="s">
        <v>28</v>
      </c>
      <c r="E95" s="15" t="s">
        <v>20</v>
      </c>
      <c r="F95" s="15" t="s">
        <v>22</v>
      </c>
      <c r="G95" s="16"/>
      <c r="H95" s="17" t="s">
        <v>21</v>
      </c>
      <c r="I95" s="17"/>
      <c r="K95" s="20"/>
      <c r="L95" s="20"/>
      <c r="M95" s="20"/>
      <c r="N95" s="20">
        <v>1</v>
      </c>
      <c r="O95" s="20" t="s">
        <v>9</v>
      </c>
      <c r="P95" s="20">
        <v>30</v>
      </c>
      <c r="Q95" s="20" t="s">
        <v>19</v>
      </c>
    </row>
    <row r="96" spans="1:17" s="18" customFormat="1" x14ac:dyDescent="0.3">
      <c r="A96" s="15">
        <v>1</v>
      </c>
      <c r="B96" s="15" t="s">
        <v>9</v>
      </c>
      <c r="C96" s="15">
        <v>40</v>
      </c>
      <c r="D96" s="15" t="s">
        <v>28</v>
      </c>
      <c r="E96" s="15" t="s">
        <v>20</v>
      </c>
      <c r="F96" s="15" t="s">
        <v>22</v>
      </c>
      <c r="G96" s="16"/>
      <c r="H96" s="17" t="s">
        <v>202</v>
      </c>
      <c r="I96" s="17"/>
      <c r="K96" s="20"/>
      <c r="L96" s="20"/>
      <c r="M96" s="20"/>
      <c r="N96" s="20">
        <v>1</v>
      </c>
      <c r="O96" s="20" t="s">
        <v>9</v>
      </c>
      <c r="P96" s="20">
        <v>70</v>
      </c>
      <c r="Q96" s="20" t="s">
        <v>19</v>
      </c>
    </row>
    <row r="97" spans="1:17" s="18" customFormat="1" x14ac:dyDescent="0.3">
      <c r="A97" s="15">
        <v>1</v>
      </c>
      <c r="B97" s="15" t="s">
        <v>23</v>
      </c>
      <c r="C97" s="15">
        <v>40</v>
      </c>
      <c r="D97" s="15" t="s">
        <v>28</v>
      </c>
      <c r="E97" s="15" t="s">
        <v>20</v>
      </c>
      <c r="F97" s="15" t="s">
        <v>195</v>
      </c>
      <c r="G97" s="16"/>
      <c r="H97" s="17" t="s">
        <v>12</v>
      </c>
      <c r="I97" s="17"/>
      <c r="K97" s="20"/>
      <c r="L97" s="20"/>
      <c r="M97" s="20"/>
      <c r="N97" s="20">
        <v>1</v>
      </c>
      <c r="O97" s="20" t="s">
        <v>9</v>
      </c>
      <c r="P97" s="20">
        <v>40</v>
      </c>
      <c r="Q97" s="20" t="s">
        <v>19</v>
      </c>
    </row>
    <row r="98" spans="1:17" s="18" customFormat="1" x14ac:dyDescent="0.3">
      <c r="A98" s="15">
        <v>1</v>
      </c>
      <c r="B98" s="15" t="s">
        <v>9</v>
      </c>
      <c r="C98" s="15">
        <v>60</v>
      </c>
      <c r="D98" s="15" t="s">
        <v>28</v>
      </c>
      <c r="E98" s="15" t="s">
        <v>20</v>
      </c>
      <c r="F98" s="15"/>
      <c r="G98" s="16"/>
      <c r="H98" s="17" t="s">
        <v>45</v>
      </c>
      <c r="I98" s="17"/>
      <c r="K98" s="20"/>
      <c r="L98" s="20"/>
      <c r="M98" s="20"/>
      <c r="N98" s="20">
        <v>1</v>
      </c>
      <c r="O98" s="20" t="s">
        <v>9</v>
      </c>
      <c r="P98" s="20">
        <v>20</v>
      </c>
      <c r="Q98" s="20" t="s">
        <v>19</v>
      </c>
    </row>
    <row r="99" spans="1:17" s="18" customFormat="1" x14ac:dyDescent="0.3">
      <c r="A99" s="15">
        <v>1</v>
      </c>
      <c r="B99" s="15" t="s">
        <v>9</v>
      </c>
      <c r="C99" s="15">
        <v>40</v>
      </c>
      <c r="D99" s="15" t="s">
        <v>28</v>
      </c>
      <c r="E99" s="15" t="s">
        <v>20</v>
      </c>
      <c r="F99" s="15"/>
      <c r="G99" s="16"/>
      <c r="H99" s="17" t="s">
        <v>12</v>
      </c>
      <c r="I99" s="17"/>
      <c r="K99" s="20"/>
      <c r="L99" s="20"/>
      <c r="M99" s="20"/>
      <c r="N99" s="20">
        <v>1</v>
      </c>
      <c r="O99" s="20" t="s">
        <v>9</v>
      </c>
      <c r="P99" s="20">
        <v>30</v>
      </c>
      <c r="Q99" s="20" t="s">
        <v>19</v>
      </c>
    </row>
    <row r="100" spans="1:17" s="18" customFormat="1" x14ac:dyDescent="0.3">
      <c r="A100" s="20">
        <v>3</v>
      </c>
      <c r="B100" s="15" t="s">
        <v>9</v>
      </c>
      <c r="C100" s="20">
        <v>50</v>
      </c>
      <c r="D100" s="15" t="s">
        <v>28</v>
      </c>
      <c r="E100" s="15" t="s">
        <v>20</v>
      </c>
      <c r="F100" s="20"/>
      <c r="G100" s="21"/>
      <c r="H100" s="18" t="s">
        <v>202</v>
      </c>
      <c r="K100" s="20"/>
      <c r="L100" s="20"/>
      <c r="M100" s="20"/>
      <c r="N100" s="20">
        <v>4</v>
      </c>
      <c r="O100" s="20" t="s">
        <v>9</v>
      </c>
      <c r="P100" s="20">
        <v>60</v>
      </c>
      <c r="Q100" s="20" t="s">
        <v>19</v>
      </c>
    </row>
    <row r="101" spans="1:17" s="18" customFormat="1" x14ac:dyDescent="0.3">
      <c r="A101" s="20">
        <v>3</v>
      </c>
      <c r="B101" s="20" t="s">
        <v>24</v>
      </c>
      <c r="C101" s="20">
        <v>50</v>
      </c>
      <c r="D101" s="20" t="s">
        <v>28</v>
      </c>
      <c r="E101" s="20" t="s">
        <v>20</v>
      </c>
      <c r="F101" s="20" t="s">
        <v>16</v>
      </c>
      <c r="G101" s="21"/>
      <c r="H101" s="18" t="s">
        <v>12</v>
      </c>
      <c r="K101" s="20"/>
      <c r="L101" s="20"/>
      <c r="M101" s="20"/>
      <c r="N101" s="20">
        <v>1</v>
      </c>
      <c r="O101" s="20" t="s">
        <v>9</v>
      </c>
      <c r="P101" s="20">
        <v>60</v>
      </c>
      <c r="Q101" s="20" t="s">
        <v>19</v>
      </c>
    </row>
    <row r="102" spans="1:17" s="18" customFormat="1" x14ac:dyDescent="0.3">
      <c r="A102" s="20">
        <v>2</v>
      </c>
      <c r="B102" s="20" t="s">
        <v>9</v>
      </c>
      <c r="C102" s="20">
        <v>40</v>
      </c>
      <c r="D102" s="20" t="s">
        <v>28</v>
      </c>
      <c r="E102" s="20" t="s">
        <v>20</v>
      </c>
      <c r="F102" s="20" t="s">
        <v>16</v>
      </c>
      <c r="G102" s="21"/>
      <c r="H102" s="18" t="s">
        <v>12</v>
      </c>
      <c r="K102" s="20"/>
      <c r="L102" s="20"/>
      <c r="M102" s="20"/>
      <c r="N102" s="20">
        <v>5</v>
      </c>
      <c r="O102" s="20" t="s">
        <v>9</v>
      </c>
      <c r="P102" s="20">
        <v>60</v>
      </c>
      <c r="Q102" s="20" t="s">
        <v>19</v>
      </c>
    </row>
    <row r="103" spans="1:17" s="18" customFormat="1" x14ac:dyDescent="0.3">
      <c r="A103" s="20">
        <v>1</v>
      </c>
      <c r="B103" s="20" t="s">
        <v>9</v>
      </c>
      <c r="C103" s="20">
        <v>30</v>
      </c>
      <c r="D103" s="20" t="s">
        <v>28</v>
      </c>
      <c r="E103" s="20" t="s">
        <v>20</v>
      </c>
      <c r="F103" s="20" t="s">
        <v>16</v>
      </c>
      <c r="G103" s="21"/>
      <c r="H103" s="18" t="s">
        <v>12</v>
      </c>
      <c r="K103" s="20"/>
      <c r="L103" s="20"/>
      <c r="M103" s="20"/>
      <c r="N103" s="20">
        <v>1</v>
      </c>
      <c r="O103" s="20" t="s">
        <v>9</v>
      </c>
      <c r="P103" s="20">
        <v>50</v>
      </c>
      <c r="Q103" s="20" t="s">
        <v>19</v>
      </c>
    </row>
    <row r="104" spans="1:17" s="18" customFormat="1" x14ac:dyDescent="0.3">
      <c r="A104" s="20">
        <v>1</v>
      </c>
      <c r="B104" s="20" t="s">
        <v>9</v>
      </c>
      <c r="C104" s="20">
        <v>30</v>
      </c>
      <c r="D104" s="20" t="s">
        <v>28</v>
      </c>
      <c r="E104" s="20" t="s">
        <v>20</v>
      </c>
      <c r="F104" s="20" t="s">
        <v>16</v>
      </c>
      <c r="G104" s="21"/>
      <c r="H104" s="18" t="s">
        <v>12</v>
      </c>
      <c r="K104" s="20"/>
      <c r="L104" s="20"/>
      <c r="M104" s="20"/>
      <c r="N104" s="20">
        <v>1</v>
      </c>
      <c r="O104" s="20" t="s">
        <v>9</v>
      </c>
      <c r="P104" s="20">
        <v>50</v>
      </c>
      <c r="Q104" s="20" t="s">
        <v>19</v>
      </c>
    </row>
    <row r="105" spans="1:17" s="18" customFormat="1" x14ac:dyDescent="0.3">
      <c r="A105" s="20">
        <v>1</v>
      </c>
      <c r="B105" s="20" t="s">
        <v>9</v>
      </c>
      <c r="C105" s="20">
        <v>60</v>
      </c>
      <c r="D105" s="20" t="s">
        <v>28</v>
      </c>
      <c r="E105" s="20" t="s">
        <v>20</v>
      </c>
      <c r="F105" s="20"/>
      <c r="G105" s="21"/>
      <c r="K105" s="20"/>
      <c r="L105" s="20"/>
      <c r="M105" s="20"/>
      <c r="N105" s="20">
        <v>1</v>
      </c>
      <c r="O105" s="20" t="s">
        <v>9</v>
      </c>
      <c r="P105" s="20">
        <v>70</v>
      </c>
      <c r="Q105" s="20" t="s">
        <v>19</v>
      </c>
    </row>
    <row r="106" spans="1:17" s="18" customFormat="1" x14ac:dyDescent="0.3">
      <c r="A106" s="20">
        <v>2</v>
      </c>
      <c r="B106" s="20" t="s">
        <v>9</v>
      </c>
      <c r="C106" s="20">
        <v>70</v>
      </c>
      <c r="D106" s="20" t="s">
        <v>28</v>
      </c>
      <c r="E106" s="20" t="s">
        <v>20</v>
      </c>
      <c r="F106" s="20"/>
      <c r="G106" s="21"/>
      <c r="H106" s="18" t="s">
        <v>45</v>
      </c>
      <c r="K106" s="20"/>
      <c r="L106" s="20"/>
      <c r="M106" s="20"/>
      <c r="N106" s="20">
        <v>1</v>
      </c>
      <c r="O106" s="20" t="s">
        <v>9</v>
      </c>
      <c r="P106" s="20">
        <v>60</v>
      </c>
      <c r="Q106" s="20" t="s">
        <v>19</v>
      </c>
    </row>
    <row r="107" spans="1:17" s="18" customFormat="1" x14ac:dyDescent="0.3">
      <c r="A107" s="20">
        <v>1</v>
      </c>
      <c r="B107" s="20" t="s">
        <v>13</v>
      </c>
      <c r="C107" s="20">
        <v>70</v>
      </c>
      <c r="D107" s="20" t="s">
        <v>28</v>
      </c>
      <c r="E107" s="20" t="s">
        <v>20</v>
      </c>
      <c r="F107" s="20"/>
      <c r="G107" s="21"/>
      <c r="H107" s="18" t="s">
        <v>12</v>
      </c>
      <c r="K107" s="20"/>
      <c r="L107" s="20"/>
      <c r="M107" s="20"/>
      <c r="N107" s="20">
        <v>1</v>
      </c>
      <c r="O107" s="20" t="s">
        <v>9</v>
      </c>
      <c r="P107" s="20">
        <v>70</v>
      </c>
      <c r="Q107" s="20" t="s">
        <v>28</v>
      </c>
    </row>
    <row r="108" spans="1:17" s="18" customFormat="1" x14ac:dyDescent="0.3">
      <c r="A108" s="20">
        <v>1</v>
      </c>
      <c r="B108" s="20" t="s">
        <v>9</v>
      </c>
      <c r="C108" s="20">
        <v>50</v>
      </c>
      <c r="D108" s="20" t="s">
        <v>28</v>
      </c>
      <c r="E108" s="20" t="s">
        <v>20</v>
      </c>
      <c r="F108" s="20"/>
      <c r="G108" s="21"/>
      <c r="H108" s="18" t="s">
        <v>12</v>
      </c>
      <c r="K108" s="20"/>
      <c r="L108" s="20"/>
      <c r="M108" s="20"/>
      <c r="N108" s="20">
        <v>1</v>
      </c>
      <c r="O108" s="20" t="s">
        <v>9</v>
      </c>
      <c r="P108" s="20">
        <v>60</v>
      </c>
      <c r="Q108" s="20" t="s">
        <v>28</v>
      </c>
    </row>
    <row r="109" spans="1:17" s="18" customFormat="1" x14ac:dyDescent="0.3">
      <c r="A109" s="20">
        <v>1</v>
      </c>
      <c r="B109" s="20" t="s">
        <v>24</v>
      </c>
      <c r="C109" s="20">
        <v>120</v>
      </c>
      <c r="D109" s="20" t="s">
        <v>28</v>
      </c>
      <c r="E109" s="20" t="s">
        <v>20</v>
      </c>
      <c r="F109" s="20"/>
      <c r="G109" s="21"/>
      <c r="H109" s="18" t="s">
        <v>23</v>
      </c>
      <c r="K109" s="20"/>
      <c r="L109" s="20"/>
      <c r="M109" s="20"/>
      <c r="N109" s="20">
        <v>1</v>
      </c>
      <c r="O109" s="20" t="s">
        <v>9</v>
      </c>
      <c r="P109" s="20">
        <v>40</v>
      </c>
      <c r="Q109" s="20" t="s">
        <v>28</v>
      </c>
    </row>
    <row r="110" spans="1:17" s="18" customFormat="1" x14ac:dyDescent="0.3">
      <c r="A110" s="20">
        <v>1</v>
      </c>
      <c r="B110" s="20" t="s">
        <v>9</v>
      </c>
      <c r="C110" s="20">
        <v>150</v>
      </c>
      <c r="D110" s="20" t="s">
        <v>28</v>
      </c>
      <c r="E110" s="20" t="s">
        <v>20</v>
      </c>
      <c r="F110" s="20"/>
      <c r="G110" s="21"/>
      <c r="K110" s="20"/>
      <c r="L110" s="20"/>
      <c r="M110" s="20"/>
      <c r="N110" s="20">
        <v>1</v>
      </c>
      <c r="O110" s="20" t="s">
        <v>9</v>
      </c>
      <c r="P110" s="20">
        <v>60</v>
      </c>
      <c r="Q110" s="20" t="s">
        <v>28</v>
      </c>
    </row>
    <row r="111" spans="1:17" s="18" customFormat="1" x14ac:dyDescent="0.3">
      <c r="A111" s="20">
        <v>1</v>
      </c>
      <c r="B111" s="20" t="s">
        <v>9</v>
      </c>
      <c r="C111" s="20">
        <v>40</v>
      </c>
      <c r="D111" s="20" t="s">
        <v>29</v>
      </c>
      <c r="E111" s="20" t="s">
        <v>11</v>
      </c>
      <c r="F111" s="20"/>
      <c r="G111" s="21">
        <v>0.73958333333333337</v>
      </c>
      <c r="H111" s="18" t="s">
        <v>12</v>
      </c>
      <c r="K111" s="20"/>
      <c r="L111" s="20"/>
      <c r="M111" s="20"/>
      <c r="N111" s="20">
        <v>1</v>
      </c>
      <c r="O111" s="20" t="s">
        <v>9</v>
      </c>
      <c r="P111" s="20">
        <v>40</v>
      </c>
      <c r="Q111" s="20" t="s">
        <v>28</v>
      </c>
    </row>
    <row r="112" spans="1:17" s="18" customFormat="1" x14ac:dyDescent="0.3">
      <c r="A112" s="20">
        <v>1</v>
      </c>
      <c r="B112" s="20" t="s">
        <v>9</v>
      </c>
      <c r="C112" s="20">
        <v>40</v>
      </c>
      <c r="D112" s="20" t="s">
        <v>29</v>
      </c>
      <c r="E112" s="20" t="s">
        <v>11</v>
      </c>
      <c r="F112" s="20"/>
      <c r="G112" s="21"/>
      <c r="H112" s="18" t="s">
        <v>202</v>
      </c>
      <c r="K112" s="20"/>
      <c r="L112" s="20"/>
      <c r="M112" s="20"/>
      <c r="N112" s="20">
        <v>3</v>
      </c>
      <c r="O112" s="20" t="s">
        <v>9</v>
      </c>
      <c r="P112" s="20">
        <v>50</v>
      </c>
      <c r="Q112" s="20" t="s">
        <v>28</v>
      </c>
    </row>
    <row r="113" spans="1:17" s="18" customFormat="1" x14ac:dyDescent="0.3">
      <c r="A113" s="20">
        <v>5</v>
      </c>
      <c r="B113" s="20" t="s">
        <v>9</v>
      </c>
      <c r="C113" s="20">
        <v>50</v>
      </c>
      <c r="D113" s="20" t="s">
        <v>29</v>
      </c>
      <c r="E113" s="20" t="s">
        <v>11</v>
      </c>
      <c r="F113" s="20" t="s">
        <v>16</v>
      </c>
      <c r="G113" s="21"/>
      <c r="H113" s="18" t="s">
        <v>45</v>
      </c>
      <c r="K113" s="20"/>
      <c r="L113" s="20"/>
      <c r="M113" s="20"/>
      <c r="N113" s="20">
        <v>2</v>
      </c>
      <c r="O113" s="20" t="s">
        <v>9</v>
      </c>
      <c r="P113" s="20">
        <v>40</v>
      </c>
      <c r="Q113" s="20" t="s">
        <v>28</v>
      </c>
    </row>
    <row r="114" spans="1:17" s="18" customFormat="1" x14ac:dyDescent="0.3">
      <c r="A114" s="20">
        <v>1</v>
      </c>
      <c r="B114" s="20" t="s">
        <v>9</v>
      </c>
      <c r="C114" s="20">
        <v>40</v>
      </c>
      <c r="D114" s="20" t="s">
        <v>29</v>
      </c>
      <c r="E114" s="20" t="s">
        <v>11</v>
      </c>
      <c r="F114" s="20"/>
      <c r="G114" s="21"/>
      <c r="H114" s="18" t="s">
        <v>12</v>
      </c>
      <c r="K114" s="20"/>
      <c r="L114" s="20"/>
      <c r="M114" s="20"/>
      <c r="N114" s="20">
        <v>1</v>
      </c>
      <c r="O114" s="20" t="s">
        <v>9</v>
      </c>
      <c r="P114" s="20">
        <v>30</v>
      </c>
      <c r="Q114" s="20" t="s">
        <v>28</v>
      </c>
    </row>
    <row r="115" spans="1:17" s="18" customFormat="1" x14ac:dyDescent="0.3">
      <c r="A115" s="20">
        <v>7</v>
      </c>
      <c r="B115" s="20" t="s">
        <v>9</v>
      </c>
      <c r="C115" s="20">
        <v>60</v>
      </c>
      <c r="D115" s="20" t="s">
        <v>29</v>
      </c>
      <c r="E115" s="20" t="s">
        <v>11</v>
      </c>
      <c r="F115" s="20" t="s">
        <v>26</v>
      </c>
      <c r="G115" s="21"/>
      <c r="H115" s="18" t="s">
        <v>45</v>
      </c>
      <c r="K115" s="20"/>
      <c r="L115" s="20"/>
      <c r="M115" s="20"/>
      <c r="N115" s="20">
        <v>1</v>
      </c>
      <c r="O115" s="20" t="s">
        <v>9</v>
      </c>
      <c r="P115" s="20">
        <v>30</v>
      </c>
      <c r="Q115" s="20" t="s">
        <v>28</v>
      </c>
    </row>
    <row r="116" spans="1:17" s="18" customFormat="1" x14ac:dyDescent="0.3">
      <c r="A116" s="20">
        <v>5</v>
      </c>
      <c r="B116" s="20" t="s">
        <v>9</v>
      </c>
      <c r="C116" s="20">
        <v>50</v>
      </c>
      <c r="D116" s="20" t="s">
        <v>29</v>
      </c>
      <c r="E116" s="20" t="s">
        <v>11</v>
      </c>
      <c r="F116" s="20" t="s">
        <v>16</v>
      </c>
      <c r="G116" s="21"/>
      <c r="H116" s="18" t="s">
        <v>12</v>
      </c>
      <c r="K116" s="20"/>
      <c r="L116" s="20"/>
      <c r="M116" s="20"/>
      <c r="N116" s="20">
        <v>1</v>
      </c>
      <c r="O116" s="20" t="s">
        <v>9</v>
      </c>
      <c r="P116" s="20">
        <v>60</v>
      </c>
      <c r="Q116" s="20" t="s">
        <v>28</v>
      </c>
    </row>
    <row r="117" spans="1:17" s="18" customFormat="1" x14ac:dyDescent="0.3">
      <c r="A117" s="20">
        <v>5</v>
      </c>
      <c r="B117" s="20" t="s">
        <v>9</v>
      </c>
      <c r="C117" s="20">
        <v>40</v>
      </c>
      <c r="D117" s="20" t="s">
        <v>29</v>
      </c>
      <c r="E117" s="20" t="s">
        <v>11</v>
      </c>
      <c r="F117" s="20" t="s">
        <v>16</v>
      </c>
      <c r="G117" s="21"/>
      <c r="H117" s="18" t="s">
        <v>12</v>
      </c>
      <c r="K117" s="20"/>
      <c r="L117" s="20"/>
      <c r="M117" s="20"/>
      <c r="N117" s="20">
        <v>2</v>
      </c>
      <c r="O117" s="20" t="s">
        <v>9</v>
      </c>
      <c r="P117" s="20">
        <v>70</v>
      </c>
      <c r="Q117" s="20" t="s">
        <v>28</v>
      </c>
    </row>
    <row r="118" spans="1:17" s="18" customFormat="1" x14ac:dyDescent="0.3">
      <c r="A118" s="20">
        <v>1</v>
      </c>
      <c r="B118" s="20" t="s">
        <v>9</v>
      </c>
      <c r="C118" s="20">
        <v>70</v>
      </c>
      <c r="D118" s="20" t="s">
        <v>29</v>
      </c>
      <c r="E118" s="20" t="s">
        <v>11</v>
      </c>
      <c r="F118" s="20" t="s">
        <v>26</v>
      </c>
      <c r="G118" s="21"/>
      <c r="H118" s="18" t="s">
        <v>43</v>
      </c>
      <c r="K118" s="20"/>
      <c r="L118" s="20"/>
      <c r="M118" s="20"/>
      <c r="N118" s="20">
        <v>1</v>
      </c>
      <c r="O118" s="20" t="s">
        <v>9</v>
      </c>
      <c r="P118" s="20">
        <v>50</v>
      </c>
      <c r="Q118" s="20" t="s">
        <v>28</v>
      </c>
    </row>
    <row r="119" spans="1:17" s="18" customFormat="1" x14ac:dyDescent="0.3">
      <c r="A119" s="20">
        <v>12</v>
      </c>
      <c r="B119" s="20" t="s">
        <v>24</v>
      </c>
      <c r="C119" s="20">
        <v>100</v>
      </c>
      <c r="D119" s="20" t="s">
        <v>29</v>
      </c>
      <c r="E119" s="20" t="s">
        <v>11</v>
      </c>
      <c r="F119" s="20" t="s">
        <v>17</v>
      </c>
      <c r="G119" s="21"/>
      <c r="H119" s="18" t="s">
        <v>23</v>
      </c>
      <c r="K119" s="20"/>
      <c r="L119" s="20"/>
      <c r="M119" s="20"/>
      <c r="N119" s="20">
        <v>1</v>
      </c>
      <c r="O119" s="20" t="s">
        <v>9</v>
      </c>
      <c r="P119" s="20">
        <v>150</v>
      </c>
      <c r="Q119" s="20" t="s">
        <v>28</v>
      </c>
    </row>
    <row r="120" spans="1:17" s="18" customFormat="1" x14ac:dyDescent="0.3">
      <c r="A120" s="20">
        <v>1</v>
      </c>
      <c r="B120" s="20" t="s">
        <v>9</v>
      </c>
      <c r="C120" s="20">
        <v>40</v>
      </c>
      <c r="D120" s="20" t="s">
        <v>29</v>
      </c>
      <c r="E120" s="20" t="s">
        <v>11</v>
      </c>
      <c r="F120" s="20" t="s">
        <v>32</v>
      </c>
      <c r="G120" s="21"/>
      <c r="H120" s="18" t="s">
        <v>45</v>
      </c>
      <c r="K120" s="20"/>
      <c r="L120" s="20"/>
      <c r="M120" s="20"/>
      <c r="N120" s="20">
        <v>1</v>
      </c>
      <c r="O120" s="20" t="s">
        <v>9</v>
      </c>
      <c r="P120" s="20">
        <v>40</v>
      </c>
      <c r="Q120" s="20" t="s">
        <v>29</v>
      </c>
    </row>
    <row r="121" spans="1:17" s="18" customFormat="1" x14ac:dyDescent="0.3">
      <c r="A121" s="20">
        <v>1</v>
      </c>
      <c r="B121" s="20" t="s">
        <v>196</v>
      </c>
      <c r="C121" s="20" t="s">
        <v>77</v>
      </c>
      <c r="D121" s="20" t="s">
        <v>29</v>
      </c>
      <c r="E121" s="20" t="s">
        <v>11</v>
      </c>
      <c r="F121" s="20"/>
      <c r="G121" s="21"/>
      <c r="H121" s="18" t="s">
        <v>202</v>
      </c>
      <c r="K121" s="20"/>
      <c r="L121" s="20"/>
      <c r="M121" s="20"/>
      <c r="N121" s="20">
        <v>1</v>
      </c>
      <c r="O121" s="20" t="s">
        <v>9</v>
      </c>
      <c r="P121" s="20">
        <v>40</v>
      </c>
      <c r="Q121" s="20" t="s">
        <v>29</v>
      </c>
    </row>
    <row r="122" spans="1:17" s="18" customFormat="1" x14ac:dyDescent="0.3">
      <c r="A122" s="20">
        <v>4</v>
      </c>
      <c r="B122" s="20" t="s">
        <v>9</v>
      </c>
      <c r="C122" s="20">
        <v>100</v>
      </c>
      <c r="D122" s="20" t="s">
        <v>30</v>
      </c>
      <c r="E122" s="20" t="s">
        <v>20</v>
      </c>
      <c r="F122" s="20"/>
      <c r="G122" s="21"/>
      <c r="H122" s="18" t="s">
        <v>23</v>
      </c>
      <c r="K122" s="20"/>
      <c r="L122" s="20"/>
      <c r="M122" s="20"/>
      <c r="N122" s="20">
        <v>5</v>
      </c>
      <c r="O122" s="20" t="s">
        <v>9</v>
      </c>
      <c r="P122" s="20">
        <v>50</v>
      </c>
      <c r="Q122" s="20" t="s">
        <v>29</v>
      </c>
    </row>
    <row r="123" spans="1:17" s="18" customFormat="1" x14ac:dyDescent="0.3">
      <c r="A123" s="20">
        <v>4</v>
      </c>
      <c r="B123" s="20" t="s">
        <v>9</v>
      </c>
      <c r="C123" s="20">
        <v>90</v>
      </c>
      <c r="D123" s="20" t="s">
        <v>30</v>
      </c>
      <c r="E123" s="20" t="s">
        <v>20</v>
      </c>
      <c r="F123" s="20"/>
      <c r="G123" s="21"/>
      <c r="H123" s="18" t="s">
        <v>23</v>
      </c>
      <c r="K123" s="20"/>
      <c r="L123" s="20"/>
      <c r="M123" s="20"/>
      <c r="N123" s="20">
        <v>1</v>
      </c>
      <c r="O123" s="20" t="s">
        <v>9</v>
      </c>
      <c r="P123" s="20">
        <v>40</v>
      </c>
      <c r="Q123" s="20" t="s">
        <v>29</v>
      </c>
    </row>
    <row r="124" spans="1:17" s="18" customFormat="1" x14ac:dyDescent="0.3">
      <c r="A124" s="20">
        <v>4</v>
      </c>
      <c r="B124" s="20" t="s">
        <v>9</v>
      </c>
      <c r="C124" s="20">
        <v>110</v>
      </c>
      <c r="D124" s="20" t="s">
        <v>30</v>
      </c>
      <c r="E124" s="20" t="s">
        <v>20</v>
      </c>
      <c r="F124" s="20"/>
      <c r="G124" s="21"/>
      <c r="H124" s="18" t="s">
        <v>23</v>
      </c>
      <c r="K124" s="20"/>
      <c r="L124" s="20"/>
      <c r="M124" s="20"/>
      <c r="N124" s="20">
        <v>7</v>
      </c>
      <c r="O124" s="20" t="s">
        <v>9</v>
      </c>
      <c r="P124" s="20">
        <v>60</v>
      </c>
      <c r="Q124" s="20" t="s">
        <v>29</v>
      </c>
    </row>
    <row r="125" spans="1:17" s="18" customFormat="1" x14ac:dyDescent="0.3">
      <c r="A125" s="20">
        <v>1</v>
      </c>
      <c r="B125" s="20" t="s">
        <v>9</v>
      </c>
      <c r="C125" s="20">
        <v>70</v>
      </c>
      <c r="D125" s="20" t="s">
        <v>30</v>
      </c>
      <c r="E125" s="20" t="s">
        <v>20</v>
      </c>
      <c r="F125" s="20"/>
      <c r="G125" s="21"/>
      <c r="H125" s="18" t="s">
        <v>45</v>
      </c>
      <c r="K125" s="20"/>
      <c r="L125" s="20"/>
      <c r="M125" s="20"/>
      <c r="N125" s="20">
        <v>5</v>
      </c>
      <c r="O125" s="20" t="s">
        <v>9</v>
      </c>
      <c r="P125" s="20">
        <v>50</v>
      </c>
      <c r="Q125" s="20" t="s">
        <v>29</v>
      </c>
    </row>
    <row r="126" spans="1:17" s="18" customFormat="1" x14ac:dyDescent="0.3">
      <c r="A126" s="20">
        <v>1</v>
      </c>
      <c r="B126" s="20" t="s">
        <v>9</v>
      </c>
      <c r="C126" s="20">
        <v>70</v>
      </c>
      <c r="D126" s="20" t="s">
        <v>30</v>
      </c>
      <c r="E126" s="20" t="s">
        <v>20</v>
      </c>
      <c r="F126" s="20"/>
      <c r="G126" s="21"/>
      <c r="H126" s="18" t="s">
        <v>23</v>
      </c>
      <c r="K126" s="20"/>
      <c r="L126" s="20"/>
      <c r="M126" s="20"/>
      <c r="N126" s="20">
        <v>5</v>
      </c>
      <c r="O126" s="20" t="s">
        <v>9</v>
      </c>
      <c r="P126" s="20">
        <v>40</v>
      </c>
      <c r="Q126" s="20" t="s">
        <v>29</v>
      </c>
    </row>
    <row r="127" spans="1:17" s="18" customFormat="1" x14ac:dyDescent="0.3">
      <c r="A127" s="20">
        <v>2</v>
      </c>
      <c r="B127" s="20" t="s">
        <v>9</v>
      </c>
      <c r="C127" s="20">
        <v>20</v>
      </c>
      <c r="D127" s="20" t="s">
        <v>30</v>
      </c>
      <c r="E127" s="20" t="s">
        <v>20</v>
      </c>
      <c r="F127" s="20"/>
      <c r="G127" s="21"/>
      <c r="H127" s="18" t="s">
        <v>23</v>
      </c>
      <c r="K127" s="20"/>
      <c r="L127" s="20"/>
      <c r="M127" s="20"/>
      <c r="N127" s="20">
        <v>1</v>
      </c>
      <c r="O127" s="20" t="s">
        <v>9</v>
      </c>
      <c r="P127" s="20">
        <v>70</v>
      </c>
      <c r="Q127" s="20" t="s">
        <v>29</v>
      </c>
    </row>
    <row r="128" spans="1:17" s="18" customFormat="1" x14ac:dyDescent="0.3">
      <c r="A128" s="20">
        <v>1</v>
      </c>
      <c r="B128" s="20" t="s">
        <v>9</v>
      </c>
      <c r="C128" s="20">
        <v>90</v>
      </c>
      <c r="D128" s="20" t="s">
        <v>30</v>
      </c>
      <c r="E128" s="20" t="s">
        <v>20</v>
      </c>
      <c r="F128" s="20"/>
      <c r="G128" s="21"/>
      <c r="H128" s="18" t="s">
        <v>23</v>
      </c>
      <c r="K128" s="20"/>
      <c r="L128" s="20"/>
      <c r="M128" s="20"/>
      <c r="N128" s="20">
        <v>1</v>
      </c>
      <c r="O128" s="20" t="s">
        <v>9</v>
      </c>
      <c r="P128" s="20">
        <v>40</v>
      </c>
      <c r="Q128" s="20" t="s">
        <v>29</v>
      </c>
    </row>
    <row r="129" spans="1:17" s="18" customFormat="1" x14ac:dyDescent="0.3">
      <c r="A129" s="20">
        <v>1</v>
      </c>
      <c r="B129" s="20" t="s">
        <v>9</v>
      </c>
      <c r="C129" s="20">
        <v>50</v>
      </c>
      <c r="D129" s="20" t="s">
        <v>30</v>
      </c>
      <c r="E129" s="20" t="s">
        <v>20</v>
      </c>
      <c r="F129" s="20"/>
      <c r="G129" s="21"/>
      <c r="H129" s="18" t="s">
        <v>23</v>
      </c>
      <c r="K129" s="20"/>
      <c r="L129" s="20"/>
      <c r="M129" s="20"/>
      <c r="N129" s="20">
        <v>4</v>
      </c>
      <c r="O129" s="20" t="s">
        <v>9</v>
      </c>
      <c r="P129" s="20">
        <v>100</v>
      </c>
      <c r="Q129" s="20" t="s">
        <v>30</v>
      </c>
    </row>
    <row r="130" spans="1:17" s="18" customFormat="1" x14ac:dyDescent="0.3">
      <c r="A130" s="20">
        <v>3</v>
      </c>
      <c r="B130" s="20" t="s">
        <v>9</v>
      </c>
      <c r="C130" s="20">
        <v>60</v>
      </c>
      <c r="D130" s="20" t="s">
        <v>30</v>
      </c>
      <c r="E130" s="20" t="s">
        <v>20</v>
      </c>
      <c r="F130" s="20"/>
      <c r="G130" s="21"/>
      <c r="H130" s="18" t="s">
        <v>45</v>
      </c>
      <c r="K130" s="20"/>
      <c r="L130" s="20"/>
      <c r="M130" s="20"/>
      <c r="N130" s="20">
        <v>4</v>
      </c>
      <c r="O130" s="20" t="s">
        <v>9</v>
      </c>
      <c r="P130" s="20">
        <v>90</v>
      </c>
      <c r="Q130" s="20" t="s">
        <v>30</v>
      </c>
    </row>
    <row r="131" spans="1:17" s="18" customFormat="1" x14ac:dyDescent="0.3">
      <c r="A131" s="20">
        <v>2</v>
      </c>
      <c r="B131" s="20" t="s">
        <v>9</v>
      </c>
      <c r="C131" s="20">
        <v>100</v>
      </c>
      <c r="D131" s="20" t="s">
        <v>30</v>
      </c>
      <c r="E131" s="20" t="s">
        <v>20</v>
      </c>
      <c r="F131" s="20"/>
      <c r="G131" s="21"/>
      <c r="H131" s="18" t="s">
        <v>21</v>
      </c>
      <c r="K131" s="20"/>
      <c r="L131" s="20"/>
      <c r="M131" s="20"/>
      <c r="N131" s="20">
        <v>4</v>
      </c>
      <c r="O131" s="20" t="s">
        <v>9</v>
      </c>
      <c r="P131" s="20">
        <v>110</v>
      </c>
      <c r="Q131" s="20" t="s">
        <v>30</v>
      </c>
    </row>
    <row r="132" spans="1:17" s="18" customFormat="1" x14ac:dyDescent="0.3">
      <c r="A132" s="20">
        <v>1</v>
      </c>
      <c r="B132" s="20" t="s">
        <v>9</v>
      </c>
      <c r="C132" s="20">
        <v>90</v>
      </c>
      <c r="D132" s="20" t="s">
        <v>30</v>
      </c>
      <c r="E132" s="20" t="s">
        <v>20</v>
      </c>
      <c r="F132" s="20"/>
      <c r="G132" s="21"/>
      <c r="H132" s="18" t="s">
        <v>21</v>
      </c>
      <c r="K132" s="20"/>
      <c r="L132" s="20"/>
      <c r="M132" s="20"/>
      <c r="N132" s="20">
        <v>1</v>
      </c>
      <c r="O132" s="20" t="s">
        <v>9</v>
      </c>
      <c r="P132" s="20">
        <v>70</v>
      </c>
      <c r="Q132" s="20" t="s">
        <v>30</v>
      </c>
    </row>
    <row r="133" spans="1:17" s="18" customFormat="1" x14ac:dyDescent="0.3">
      <c r="A133" s="20">
        <v>1</v>
      </c>
      <c r="B133" s="20" t="s">
        <v>9</v>
      </c>
      <c r="C133" s="20">
        <v>60</v>
      </c>
      <c r="D133" s="20" t="s">
        <v>30</v>
      </c>
      <c r="E133" s="20" t="s">
        <v>20</v>
      </c>
      <c r="F133" s="20"/>
      <c r="G133" s="21"/>
      <c r="H133" s="18" t="s">
        <v>12</v>
      </c>
      <c r="K133" s="20"/>
      <c r="L133" s="20"/>
      <c r="M133" s="20"/>
      <c r="N133" s="20">
        <v>1</v>
      </c>
      <c r="O133" s="20" t="s">
        <v>9</v>
      </c>
      <c r="P133" s="20">
        <v>70</v>
      </c>
      <c r="Q133" s="20" t="s">
        <v>30</v>
      </c>
    </row>
    <row r="134" spans="1:17" s="18" customFormat="1" x14ac:dyDescent="0.3">
      <c r="A134" s="20">
        <v>2</v>
      </c>
      <c r="B134" s="20" t="s">
        <v>9</v>
      </c>
      <c r="C134" s="20">
        <v>40</v>
      </c>
      <c r="D134" s="20" t="s">
        <v>30</v>
      </c>
      <c r="E134" s="20" t="s">
        <v>20</v>
      </c>
      <c r="F134" s="20" t="s">
        <v>26</v>
      </c>
      <c r="G134" s="21"/>
      <c r="H134" s="18" t="s">
        <v>202</v>
      </c>
      <c r="K134" s="20"/>
      <c r="L134" s="20"/>
      <c r="M134" s="20"/>
      <c r="N134" s="20">
        <v>2</v>
      </c>
      <c r="O134" s="20" t="s">
        <v>9</v>
      </c>
      <c r="P134" s="20">
        <v>20</v>
      </c>
      <c r="Q134" s="20" t="s">
        <v>30</v>
      </c>
    </row>
    <row r="135" spans="1:17" s="18" customFormat="1" x14ac:dyDescent="0.3">
      <c r="A135" s="20">
        <v>10</v>
      </c>
      <c r="B135" s="20" t="s">
        <v>13</v>
      </c>
      <c r="C135" s="20">
        <v>50</v>
      </c>
      <c r="D135" s="20" t="s">
        <v>30</v>
      </c>
      <c r="E135" s="20" t="s">
        <v>20</v>
      </c>
      <c r="F135" s="20"/>
      <c r="G135" s="21"/>
      <c r="K135" s="20"/>
      <c r="L135" s="20"/>
      <c r="M135" s="20"/>
      <c r="N135" s="20">
        <v>1</v>
      </c>
      <c r="O135" s="20" t="s">
        <v>9</v>
      </c>
      <c r="P135" s="20">
        <v>90</v>
      </c>
      <c r="Q135" s="20" t="s">
        <v>30</v>
      </c>
    </row>
    <row r="136" spans="1:17" s="18" customFormat="1" x14ac:dyDescent="0.3">
      <c r="A136" s="20">
        <v>7</v>
      </c>
      <c r="B136" s="20" t="s">
        <v>13</v>
      </c>
      <c r="C136" s="20">
        <v>60</v>
      </c>
      <c r="D136" s="20" t="s">
        <v>30</v>
      </c>
      <c r="E136" s="20" t="s">
        <v>20</v>
      </c>
      <c r="F136" s="20"/>
      <c r="G136" s="21"/>
      <c r="K136" s="20"/>
      <c r="L136" s="20"/>
      <c r="M136" s="20"/>
      <c r="N136" s="20">
        <v>1</v>
      </c>
      <c r="O136" s="20" t="s">
        <v>9</v>
      </c>
      <c r="P136" s="20">
        <v>50</v>
      </c>
      <c r="Q136" s="20" t="s">
        <v>30</v>
      </c>
    </row>
    <row r="137" spans="1:17" s="18" customFormat="1" x14ac:dyDescent="0.3">
      <c r="A137" s="20">
        <v>1</v>
      </c>
      <c r="B137" s="20" t="s">
        <v>9</v>
      </c>
      <c r="C137" s="20">
        <v>120</v>
      </c>
      <c r="D137" s="20" t="s">
        <v>30</v>
      </c>
      <c r="E137" s="20" t="s">
        <v>20</v>
      </c>
      <c r="F137" s="20"/>
      <c r="G137" s="21"/>
      <c r="K137" s="20"/>
      <c r="L137" s="20"/>
      <c r="M137" s="20"/>
      <c r="N137" s="20">
        <v>3</v>
      </c>
      <c r="O137" s="20" t="s">
        <v>9</v>
      </c>
      <c r="P137" s="20">
        <v>60</v>
      </c>
      <c r="Q137" s="20" t="s">
        <v>30</v>
      </c>
    </row>
    <row r="138" spans="1:17" s="18" customFormat="1" x14ac:dyDescent="0.3">
      <c r="A138" s="20">
        <v>1</v>
      </c>
      <c r="B138" s="20" t="s">
        <v>24</v>
      </c>
      <c r="C138" s="20">
        <v>300</v>
      </c>
      <c r="D138" s="20" t="s">
        <v>30</v>
      </c>
      <c r="E138" s="20" t="s">
        <v>20</v>
      </c>
      <c r="F138" s="20"/>
      <c r="G138" s="21"/>
      <c r="K138" s="20"/>
      <c r="L138" s="20"/>
      <c r="M138" s="20"/>
      <c r="N138" s="20">
        <v>2</v>
      </c>
      <c r="O138" s="20" t="s">
        <v>9</v>
      </c>
      <c r="P138" s="20">
        <v>100</v>
      </c>
      <c r="Q138" s="20" t="s">
        <v>30</v>
      </c>
    </row>
    <row r="139" spans="1:17" s="18" customFormat="1" x14ac:dyDescent="0.3">
      <c r="A139" s="20">
        <v>1</v>
      </c>
      <c r="B139" s="20" t="s">
        <v>13</v>
      </c>
      <c r="C139" s="20">
        <v>50</v>
      </c>
      <c r="D139" s="20" t="s">
        <v>30</v>
      </c>
      <c r="E139" s="20" t="s">
        <v>20</v>
      </c>
      <c r="F139" s="20" t="s">
        <v>22</v>
      </c>
      <c r="G139" s="21"/>
      <c r="H139" s="18" t="s">
        <v>43</v>
      </c>
      <c r="K139" s="20"/>
      <c r="L139" s="20"/>
      <c r="M139" s="20"/>
      <c r="N139" s="20">
        <v>1</v>
      </c>
      <c r="O139" s="20" t="s">
        <v>9</v>
      </c>
      <c r="P139" s="20">
        <v>90</v>
      </c>
      <c r="Q139" s="20" t="s">
        <v>30</v>
      </c>
    </row>
    <row r="140" spans="1:17" s="18" customFormat="1" x14ac:dyDescent="0.3">
      <c r="A140" s="20">
        <v>5</v>
      </c>
      <c r="B140" s="20" t="s">
        <v>13</v>
      </c>
      <c r="C140" s="20">
        <v>40</v>
      </c>
      <c r="D140" s="20" t="s">
        <v>30</v>
      </c>
      <c r="E140" s="20" t="s">
        <v>20</v>
      </c>
      <c r="F140" s="20" t="s">
        <v>22</v>
      </c>
      <c r="G140" s="21"/>
      <c r="H140" s="18" t="s">
        <v>43</v>
      </c>
      <c r="K140" s="20"/>
      <c r="L140" s="20"/>
      <c r="M140" s="20"/>
      <c r="N140" s="20">
        <v>1</v>
      </c>
      <c r="O140" s="20" t="s">
        <v>9</v>
      </c>
      <c r="P140" s="20">
        <v>60</v>
      </c>
      <c r="Q140" s="20" t="s">
        <v>30</v>
      </c>
    </row>
    <row r="141" spans="1:17" s="18" customFormat="1" x14ac:dyDescent="0.3">
      <c r="A141" s="20">
        <v>1</v>
      </c>
      <c r="B141" s="20" t="s">
        <v>9</v>
      </c>
      <c r="C141" s="20">
        <v>90</v>
      </c>
      <c r="D141" s="20" t="s">
        <v>30</v>
      </c>
      <c r="E141" s="20" t="s">
        <v>20</v>
      </c>
      <c r="F141" s="20" t="s">
        <v>22</v>
      </c>
      <c r="G141" s="21"/>
      <c r="H141" s="18" t="s">
        <v>23</v>
      </c>
      <c r="K141" s="20"/>
      <c r="L141" s="20"/>
      <c r="M141" s="20"/>
      <c r="N141" s="20">
        <v>2</v>
      </c>
      <c r="O141" s="20" t="s">
        <v>9</v>
      </c>
      <c r="P141" s="20">
        <v>40</v>
      </c>
      <c r="Q141" s="20" t="s">
        <v>30</v>
      </c>
    </row>
    <row r="142" spans="1:17" s="18" customFormat="1" x14ac:dyDescent="0.3">
      <c r="A142" s="20">
        <v>1</v>
      </c>
      <c r="B142" s="20" t="s">
        <v>9</v>
      </c>
      <c r="C142" s="20">
        <v>70</v>
      </c>
      <c r="D142" s="20" t="s">
        <v>30</v>
      </c>
      <c r="E142" s="20" t="s">
        <v>20</v>
      </c>
      <c r="F142" s="20" t="s">
        <v>22</v>
      </c>
      <c r="G142" s="21"/>
      <c r="H142" s="18" t="s">
        <v>23</v>
      </c>
      <c r="K142" s="2"/>
      <c r="L142" s="2"/>
      <c r="M142" s="2"/>
      <c r="N142" s="20">
        <v>1</v>
      </c>
      <c r="O142" s="20" t="s">
        <v>9</v>
      </c>
      <c r="P142" s="20">
        <v>120</v>
      </c>
      <c r="Q142" s="20" t="s">
        <v>30</v>
      </c>
    </row>
    <row r="143" spans="1:17" s="18" customFormat="1" x14ac:dyDescent="0.3">
      <c r="A143" s="20">
        <v>4</v>
      </c>
      <c r="B143" s="20" t="s">
        <v>9</v>
      </c>
      <c r="C143" s="20">
        <v>90</v>
      </c>
      <c r="D143" s="20" t="s">
        <v>30</v>
      </c>
      <c r="E143" s="20" t="s">
        <v>20</v>
      </c>
      <c r="F143" s="20" t="s">
        <v>22</v>
      </c>
      <c r="G143" s="21"/>
      <c r="H143" s="18" t="s">
        <v>23</v>
      </c>
      <c r="K143" s="2"/>
      <c r="L143" s="2"/>
      <c r="M143" s="2"/>
      <c r="N143" s="20">
        <v>1</v>
      </c>
      <c r="O143" s="20" t="s">
        <v>9</v>
      </c>
      <c r="P143" s="20">
        <v>90</v>
      </c>
      <c r="Q143" s="20" t="s">
        <v>30</v>
      </c>
    </row>
    <row r="144" spans="1:17" s="18" customFormat="1" x14ac:dyDescent="0.3">
      <c r="A144" s="20">
        <v>1</v>
      </c>
      <c r="B144" s="20" t="s">
        <v>9</v>
      </c>
      <c r="C144" s="20">
        <v>70</v>
      </c>
      <c r="D144" s="20" t="s">
        <v>30</v>
      </c>
      <c r="E144" s="20" t="s">
        <v>20</v>
      </c>
      <c r="F144" s="20" t="s">
        <v>22</v>
      </c>
      <c r="G144" s="21"/>
      <c r="H144" s="18" t="s">
        <v>23</v>
      </c>
      <c r="K144" s="2"/>
      <c r="L144" s="2"/>
      <c r="M144" s="2"/>
      <c r="N144" s="20">
        <v>1</v>
      </c>
      <c r="O144" s="20" t="s">
        <v>9</v>
      </c>
      <c r="P144" s="20">
        <v>70</v>
      </c>
      <c r="Q144" s="20" t="s">
        <v>30</v>
      </c>
    </row>
    <row r="145" spans="1:17" s="18" customFormat="1" x14ac:dyDescent="0.3">
      <c r="A145" s="20">
        <v>1</v>
      </c>
      <c r="B145" s="20" t="s">
        <v>9</v>
      </c>
      <c r="C145" s="20">
        <v>70</v>
      </c>
      <c r="D145" s="20" t="s">
        <v>30</v>
      </c>
      <c r="E145" s="20" t="s">
        <v>20</v>
      </c>
      <c r="F145" s="20" t="s">
        <v>22</v>
      </c>
      <c r="G145" s="21"/>
      <c r="H145" s="18" t="s">
        <v>43</v>
      </c>
      <c r="K145" s="2"/>
      <c r="L145" s="2"/>
      <c r="M145" s="2"/>
      <c r="N145" s="20">
        <v>4</v>
      </c>
      <c r="O145" s="20" t="s">
        <v>9</v>
      </c>
      <c r="P145" s="20">
        <v>90</v>
      </c>
      <c r="Q145" s="20" t="s">
        <v>30</v>
      </c>
    </row>
    <row r="146" spans="1:17" s="18" customFormat="1" x14ac:dyDescent="0.3">
      <c r="A146" s="20">
        <v>1</v>
      </c>
      <c r="B146" s="20" t="s">
        <v>9</v>
      </c>
      <c r="C146" s="20">
        <v>60</v>
      </c>
      <c r="D146" s="20" t="s">
        <v>30</v>
      </c>
      <c r="E146" s="20" t="s">
        <v>20</v>
      </c>
      <c r="F146" s="20" t="s">
        <v>22</v>
      </c>
      <c r="G146" s="21"/>
      <c r="H146" s="18" t="s">
        <v>43</v>
      </c>
      <c r="K146" s="2"/>
      <c r="L146" s="2"/>
      <c r="M146" s="2"/>
      <c r="N146" s="20">
        <v>1</v>
      </c>
      <c r="O146" s="20" t="s">
        <v>9</v>
      </c>
      <c r="P146" s="20">
        <v>70</v>
      </c>
      <c r="Q146" s="20" t="s">
        <v>30</v>
      </c>
    </row>
    <row r="147" spans="1:17" s="18" customFormat="1" x14ac:dyDescent="0.3">
      <c r="A147" s="20">
        <v>2</v>
      </c>
      <c r="B147" s="20" t="s">
        <v>9</v>
      </c>
      <c r="C147" s="20">
        <v>60</v>
      </c>
      <c r="D147" s="20" t="s">
        <v>30</v>
      </c>
      <c r="E147" s="20" t="s">
        <v>20</v>
      </c>
      <c r="F147" s="20" t="s">
        <v>22</v>
      </c>
      <c r="G147" s="21"/>
      <c r="H147" s="18" t="s">
        <v>23</v>
      </c>
      <c r="K147" s="2"/>
      <c r="L147" s="2"/>
      <c r="M147" s="2"/>
      <c r="N147" s="20">
        <v>1</v>
      </c>
      <c r="O147" s="20" t="s">
        <v>9</v>
      </c>
      <c r="P147" s="20">
        <v>70</v>
      </c>
      <c r="Q147" s="20" t="s">
        <v>30</v>
      </c>
    </row>
    <row r="148" spans="1:17" s="18" customFormat="1" x14ac:dyDescent="0.3">
      <c r="A148" s="20">
        <v>3</v>
      </c>
      <c r="B148" s="20" t="s">
        <v>9</v>
      </c>
      <c r="C148" s="20">
        <v>90</v>
      </c>
      <c r="D148" s="20" t="s">
        <v>30</v>
      </c>
      <c r="E148" s="20" t="s">
        <v>20</v>
      </c>
      <c r="F148" s="20" t="s">
        <v>22</v>
      </c>
      <c r="G148" s="21">
        <v>0.75</v>
      </c>
      <c r="H148" s="18" t="s">
        <v>21</v>
      </c>
      <c r="K148" s="2"/>
      <c r="L148" s="2"/>
      <c r="M148" s="2"/>
      <c r="N148" s="20">
        <v>1</v>
      </c>
      <c r="O148" s="20" t="s">
        <v>9</v>
      </c>
      <c r="P148" s="20">
        <v>60</v>
      </c>
      <c r="Q148" s="20" t="s">
        <v>30</v>
      </c>
    </row>
    <row r="149" spans="1:17" s="18" customFormat="1" x14ac:dyDescent="0.3">
      <c r="A149" s="20">
        <v>1</v>
      </c>
      <c r="B149" s="20" t="s">
        <v>9</v>
      </c>
      <c r="C149" s="20">
        <v>60</v>
      </c>
      <c r="D149" s="20" t="s">
        <v>30</v>
      </c>
      <c r="E149" s="20" t="s">
        <v>20</v>
      </c>
      <c r="F149" s="20"/>
      <c r="G149" s="21"/>
      <c r="H149" s="18" t="s">
        <v>12</v>
      </c>
      <c r="K149" s="2"/>
      <c r="L149" s="2"/>
      <c r="M149" s="2"/>
      <c r="N149" s="20">
        <v>2</v>
      </c>
      <c r="O149" s="20" t="s">
        <v>9</v>
      </c>
      <c r="P149" s="20">
        <v>60</v>
      </c>
      <c r="Q149" s="20" t="s">
        <v>30</v>
      </c>
    </row>
    <row r="150" spans="1:17" s="18" customFormat="1" x14ac:dyDescent="0.3">
      <c r="A150" s="20">
        <v>3</v>
      </c>
      <c r="B150" s="20" t="s">
        <v>9</v>
      </c>
      <c r="C150" s="20">
        <v>90</v>
      </c>
      <c r="D150" s="20" t="s">
        <v>30</v>
      </c>
      <c r="E150" s="20" t="s">
        <v>20</v>
      </c>
      <c r="F150" s="20"/>
      <c r="G150" s="21"/>
      <c r="H150" s="18" t="s">
        <v>23</v>
      </c>
      <c r="K150" s="2"/>
      <c r="L150" s="2"/>
      <c r="M150" s="2"/>
      <c r="N150" s="20">
        <v>3</v>
      </c>
      <c r="O150" s="20" t="s">
        <v>9</v>
      </c>
      <c r="P150" s="20">
        <v>90</v>
      </c>
      <c r="Q150" s="20" t="s">
        <v>30</v>
      </c>
    </row>
    <row r="151" spans="1:17" s="18" customFormat="1" x14ac:dyDescent="0.3">
      <c r="A151" s="20">
        <v>2</v>
      </c>
      <c r="B151" s="20" t="s">
        <v>9</v>
      </c>
      <c r="C151" s="20">
        <v>110</v>
      </c>
      <c r="D151" s="20" t="s">
        <v>30</v>
      </c>
      <c r="E151" s="20" t="s">
        <v>20</v>
      </c>
      <c r="F151" s="20"/>
      <c r="G151" s="21"/>
      <c r="H151" s="18" t="s">
        <v>12</v>
      </c>
      <c r="K151" s="2"/>
      <c r="L151" s="2"/>
      <c r="M151" s="2"/>
      <c r="N151" s="20">
        <v>1</v>
      </c>
      <c r="O151" s="20" t="s">
        <v>9</v>
      </c>
      <c r="P151" s="20">
        <v>60</v>
      </c>
      <c r="Q151" s="20" t="s">
        <v>30</v>
      </c>
    </row>
    <row r="152" spans="1:17" s="18" customFormat="1" x14ac:dyDescent="0.3">
      <c r="A152" s="20">
        <v>1</v>
      </c>
      <c r="B152" s="20" t="s">
        <v>9</v>
      </c>
      <c r="C152" s="20">
        <v>50</v>
      </c>
      <c r="D152" s="20" t="s">
        <v>30</v>
      </c>
      <c r="E152" s="20" t="s">
        <v>20</v>
      </c>
      <c r="F152" s="20"/>
      <c r="G152" s="21"/>
      <c r="H152" s="18" t="s">
        <v>23</v>
      </c>
      <c r="K152" s="2"/>
      <c r="L152" s="2"/>
      <c r="M152" s="2"/>
      <c r="N152" s="20">
        <v>3</v>
      </c>
      <c r="O152" s="20" t="s">
        <v>9</v>
      </c>
      <c r="P152" s="20">
        <v>90</v>
      </c>
      <c r="Q152" s="20" t="s">
        <v>30</v>
      </c>
    </row>
    <row r="153" spans="1:17" s="18" customFormat="1" x14ac:dyDescent="0.3">
      <c r="A153" s="20">
        <v>1</v>
      </c>
      <c r="B153" s="20" t="s">
        <v>9</v>
      </c>
      <c r="C153" s="20">
        <v>60</v>
      </c>
      <c r="D153" s="20" t="s">
        <v>30</v>
      </c>
      <c r="E153" s="20" t="s">
        <v>20</v>
      </c>
      <c r="F153" s="20"/>
      <c r="G153" s="21"/>
      <c r="K153" s="2"/>
      <c r="L153" s="2"/>
      <c r="M153" s="2"/>
      <c r="N153" s="20">
        <v>2</v>
      </c>
      <c r="O153" s="20" t="s">
        <v>9</v>
      </c>
      <c r="P153" s="20">
        <v>110</v>
      </c>
      <c r="Q153" s="20" t="s">
        <v>30</v>
      </c>
    </row>
    <row r="154" spans="1:17" s="18" customFormat="1" x14ac:dyDescent="0.3">
      <c r="A154" s="20">
        <v>1</v>
      </c>
      <c r="B154" s="20" t="s">
        <v>9</v>
      </c>
      <c r="C154" s="20">
        <v>50</v>
      </c>
      <c r="D154" s="20" t="s">
        <v>31</v>
      </c>
      <c r="E154" s="20" t="s">
        <v>11</v>
      </c>
      <c r="F154" s="20" t="s">
        <v>22</v>
      </c>
      <c r="G154" s="21"/>
      <c r="H154" s="18" t="s">
        <v>21</v>
      </c>
      <c r="K154" s="2"/>
      <c r="L154" s="2"/>
      <c r="M154" s="2"/>
      <c r="N154" s="20">
        <v>1</v>
      </c>
      <c r="O154" s="20" t="s">
        <v>9</v>
      </c>
      <c r="P154" s="20">
        <v>50</v>
      </c>
      <c r="Q154" s="20" t="s">
        <v>30</v>
      </c>
    </row>
    <row r="155" spans="1:17" s="18" customFormat="1" x14ac:dyDescent="0.3">
      <c r="A155" s="20">
        <v>2</v>
      </c>
      <c r="B155" s="20" t="s">
        <v>13</v>
      </c>
      <c r="C155" s="20">
        <v>60</v>
      </c>
      <c r="D155" s="20" t="s">
        <v>31</v>
      </c>
      <c r="E155" s="20" t="s">
        <v>11</v>
      </c>
      <c r="F155" s="20"/>
      <c r="G155" s="21"/>
      <c r="H155" s="18" t="s">
        <v>23</v>
      </c>
      <c r="K155" s="2"/>
      <c r="L155" s="2"/>
      <c r="M155" s="2"/>
      <c r="N155" s="20">
        <v>1</v>
      </c>
      <c r="O155" s="20" t="s">
        <v>9</v>
      </c>
      <c r="P155" s="20">
        <v>60</v>
      </c>
      <c r="Q155" s="20" t="s">
        <v>30</v>
      </c>
    </row>
    <row r="156" spans="1:17" s="18" customFormat="1" x14ac:dyDescent="0.3">
      <c r="A156" s="20">
        <v>1</v>
      </c>
      <c r="B156" s="20" t="s">
        <v>13</v>
      </c>
      <c r="C156" s="20">
        <v>50</v>
      </c>
      <c r="D156" s="20" t="s">
        <v>31</v>
      </c>
      <c r="E156" s="20" t="s">
        <v>11</v>
      </c>
      <c r="F156" s="20"/>
      <c r="G156" s="21"/>
      <c r="H156" s="18" t="s">
        <v>12</v>
      </c>
      <c r="K156" s="2"/>
      <c r="L156" s="2"/>
      <c r="M156" s="2"/>
      <c r="N156" s="20">
        <v>1</v>
      </c>
      <c r="O156" s="20" t="s">
        <v>9</v>
      </c>
      <c r="P156" s="20">
        <v>50</v>
      </c>
      <c r="Q156" s="20" t="s">
        <v>31</v>
      </c>
    </row>
    <row r="157" spans="1:17" s="18" customFormat="1" x14ac:dyDescent="0.3">
      <c r="A157" s="20">
        <v>1</v>
      </c>
      <c r="B157" s="20" t="s">
        <v>9</v>
      </c>
      <c r="C157" s="20">
        <v>200</v>
      </c>
      <c r="D157" s="20" t="s">
        <v>31</v>
      </c>
      <c r="E157" s="20" t="s">
        <v>11</v>
      </c>
      <c r="F157" s="20"/>
      <c r="G157" s="21"/>
      <c r="K157" s="2"/>
      <c r="L157" s="2"/>
      <c r="M157" s="2"/>
      <c r="N157" s="20">
        <v>1</v>
      </c>
      <c r="O157" s="20" t="s">
        <v>9</v>
      </c>
      <c r="P157" s="20">
        <v>200</v>
      </c>
      <c r="Q157" s="20" t="s">
        <v>31</v>
      </c>
    </row>
    <row r="158" spans="1:17" s="18" customFormat="1" x14ac:dyDescent="0.3">
      <c r="A158" s="20">
        <v>2</v>
      </c>
      <c r="B158" s="20" t="s">
        <v>13</v>
      </c>
      <c r="C158" s="20">
        <v>60</v>
      </c>
      <c r="D158" s="20" t="s">
        <v>31</v>
      </c>
      <c r="E158" s="20" t="s">
        <v>11</v>
      </c>
      <c r="F158" s="20"/>
      <c r="G158" s="21"/>
      <c r="K158" s="2"/>
      <c r="L158" s="2"/>
      <c r="M158" s="2"/>
      <c r="N158" s="20">
        <v>1</v>
      </c>
      <c r="O158" s="20" t="s">
        <v>9</v>
      </c>
      <c r="P158" s="20">
        <v>80</v>
      </c>
      <c r="Q158" s="20" t="s">
        <v>31</v>
      </c>
    </row>
    <row r="159" spans="1:17" s="18" customFormat="1" x14ac:dyDescent="0.3">
      <c r="A159" s="20">
        <v>1</v>
      </c>
      <c r="B159" s="20" t="s">
        <v>9</v>
      </c>
      <c r="C159" s="20">
        <v>80</v>
      </c>
      <c r="D159" s="20" t="s">
        <v>31</v>
      </c>
      <c r="E159" s="20" t="s">
        <v>11</v>
      </c>
      <c r="F159" s="20"/>
      <c r="G159" s="21"/>
      <c r="K159" s="2"/>
      <c r="L159" s="2"/>
      <c r="M159" s="2"/>
      <c r="N159" s="20">
        <v>1</v>
      </c>
      <c r="O159" s="20" t="s">
        <v>9</v>
      </c>
      <c r="P159" s="20">
        <v>60</v>
      </c>
      <c r="Q159" s="20" t="s">
        <v>31</v>
      </c>
    </row>
    <row r="160" spans="1:17" s="18" customFormat="1" x14ac:dyDescent="0.3">
      <c r="A160" s="20">
        <v>1</v>
      </c>
      <c r="B160" s="20" t="s">
        <v>24</v>
      </c>
      <c r="C160" s="20">
        <v>80</v>
      </c>
      <c r="D160" s="20" t="s">
        <v>31</v>
      </c>
      <c r="E160" s="20" t="s">
        <v>11</v>
      </c>
      <c r="F160" s="20"/>
      <c r="G160" s="21"/>
      <c r="K160" s="2"/>
      <c r="L160" s="2"/>
      <c r="M160" s="2"/>
      <c r="N160" s="20">
        <v>1</v>
      </c>
      <c r="O160" s="20" t="s">
        <v>9</v>
      </c>
      <c r="P160" s="20">
        <v>60</v>
      </c>
      <c r="Q160" s="20" t="s">
        <v>31</v>
      </c>
    </row>
    <row r="161" spans="1:17" s="18" customFormat="1" x14ac:dyDescent="0.3">
      <c r="A161" s="20">
        <v>1</v>
      </c>
      <c r="B161" s="20" t="s">
        <v>9</v>
      </c>
      <c r="C161" s="20">
        <v>60</v>
      </c>
      <c r="D161" s="20" t="s">
        <v>31</v>
      </c>
      <c r="E161" s="20" t="s">
        <v>11</v>
      </c>
      <c r="F161" s="20" t="s">
        <v>22</v>
      </c>
      <c r="G161" s="21"/>
      <c r="H161" s="18" t="s">
        <v>21</v>
      </c>
      <c r="K161" s="2"/>
      <c r="L161" s="2"/>
      <c r="M161" s="2"/>
      <c r="N161" s="20">
        <v>2</v>
      </c>
      <c r="O161" s="20" t="s">
        <v>9</v>
      </c>
      <c r="P161" s="20">
        <v>40</v>
      </c>
      <c r="Q161" s="20" t="s">
        <v>31</v>
      </c>
    </row>
    <row r="162" spans="1:17" s="18" customFormat="1" x14ac:dyDescent="0.3">
      <c r="A162" s="20">
        <v>1</v>
      </c>
      <c r="B162" s="20" t="s">
        <v>9</v>
      </c>
      <c r="C162" s="20">
        <v>60</v>
      </c>
      <c r="D162" s="20" t="s">
        <v>31</v>
      </c>
      <c r="E162" s="20" t="s">
        <v>11</v>
      </c>
      <c r="F162" s="20"/>
      <c r="G162" s="21"/>
      <c r="H162" s="18" t="s">
        <v>12</v>
      </c>
      <c r="K162" s="2"/>
      <c r="L162" s="2"/>
      <c r="M162" s="2"/>
      <c r="N162" s="20">
        <v>1</v>
      </c>
      <c r="O162" s="20" t="s">
        <v>9</v>
      </c>
      <c r="P162" s="20">
        <v>60</v>
      </c>
      <c r="Q162" s="20" t="s">
        <v>31</v>
      </c>
    </row>
    <row r="163" spans="1:17" s="18" customFormat="1" x14ac:dyDescent="0.3">
      <c r="A163" s="20">
        <v>2</v>
      </c>
      <c r="B163" s="20" t="s">
        <v>9</v>
      </c>
      <c r="C163" s="20">
        <v>40</v>
      </c>
      <c r="D163" s="20" t="s">
        <v>31</v>
      </c>
      <c r="E163" s="20" t="s">
        <v>11</v>
      </c>
      <c r="F163" s="20"/>
      <c r="G163" s="21"/>
      <c r="H163" s="18" t="s">
        <v>12</v>
      </c>
      <c r="K163" s="2"/>
      <c r="L163" s="2"/>
      <c r="M163" s="2"/>
      <c r="N163" s="20">
        <v>2</v>
      </c>
      <c r="O163" s="20" t="s">
        <v>9</v>
      </c>
      <c r="P163" s="20">
        <v>30</v>
      </c>
      <c r="Q163" s="20" t="s">
        <v>31</v>
      </c>
    </row>
    <row r="164" spans="1:17" s="18" customFormat="1" x14ac:dyDescent="0.3">
      <c r="A164" s="20">
        <v>1</v>
      </c>
      <c r="B164" s="20" t="s">
        <v>9</v>
      </c>
      <c r="C164" s="20">
        <v>60</v>
      </c>
      <c r="D164" s="20" t="s">
        <v>31</v>
      </c>
      <c r="E164" s="20" t="s">
        <v>11</v>
      </c>
      <c r="F164" s="20"/>
      <c r="G164" s="21"/>
      <c r="H164" s="18" t="s">
        <v>21</v>
      </c>
      <c r="K164" s="2"/>
      <c r="L164" s="2"/>
      <c r="M164" s="2"/>
      <c r="N164" s="20">
        <v>1</v>
      </c>
      <c r="O164" s="20" t="s">
        <v>9</v>
      </c>
      <c r="P164" s="20">
        <v>60</v>
      </c>
      <c r="Q164" s="20" t="s">
        <v>31</v>
      </c>
    </row>
    <row r="165" spans="1:17" s="18" customFormat="1" x14ac:dyDescent="0.3">
      <c r="A165" s="20">
        <v>2</v>
      </c>
      <c r="B165" s="20" t="s">
        <v>9</v>
      </c>
      <c r="C165" s="20">
        <v>30</v>
      </c>
      <c r="D165" s="20" t="s">
        <v>31</v>
      </c>
      <c r="E165" s="20" t="s">
        <v>11</v>
      </c>
      <c r="F165" s="20"/>
      <c r="G165" s="21"/>
      <c r="H165" s="18" t="s">
        <v>12</v>
      </c>
      <c r="K165" s="2"/>
      <c r="L165" s="2"/>
      <c r="M165" s="2"/>
      <c r="N165" s="20">
        <v>4</v>
      </c>
      <c r="O165" s="20" t="s">
        <v>9</v>
      </c>
      <c r="P165" s="20">
        <v>60</v>
      </c>
      <c r="Q165" s="20" t="s">
        <v>31</v>
      </c>
    </row>
    <row r="166" spans="1:17" s="18" customFormat="1" x14ac:dyDescent="0.3">
      <c r="A166" s="20">
        <v>1</v>
      </c>
      <c r="B166" s="20" t="s">
        <v>24</v>
      </c>
      <c r="C166" s="20">
        <v>250</v>
      </c>
      <c r="D166" s="20" t="s">
        <v>31</v>
      </c>
      <c r="E166" s="20" t="s">
        <v>11</v>
      </c>
      <c r="F166" s="20"/>
      <c r="G166" s="21"/>
      <c r="H166" s="18" t="s">
        <v>23</v>
      </c>
      <c r="K166" s="2"/>
      <c r="L166" s="2"/>
      <c r="M166" s="2"/>
      <c r="N166" s="20">
        <v>3</v>
      </c>
      <c r="O166" s="20" t="s">
        <v>9</v>
      </c>
      <c r="P166" s="20">
        <v>50</v>
      </c>
      <c r="Q166" s="20" t="s">
        <v>31</v>
      </c>
    </row>
    <row r="167" spans="1:17" s="18" customFormat="1" x14ac:dyDescent="0.3">
      <c r="A167" s="20">
        <v>1</v>
      </c>
      <c r="B167" s="20" t="s">
        <v>9</v>
      </c>
      <c r="C167" s="20">
        <v>60</v>
      </c>
      <c r="D167" s="20" t="s">
        <v>31</v>
      </c>
      <c r="E167" s="20" t="s">
        <v>11</v>
      </c>
      <c r="F167" s="20"/>
      <c r="G167" s="21"/>
      <c r="H167" s="18" t="s">
        <v>202</v>
      </c>
      <c r="K167" s="2"/>
      <c r="L167" s="2"/>
      <c r="M167" s="2"/>
      <c r="N167" s="20">
        <v>1</v>
      </c>
      <c r="O167" s="20" t="s">
        <v>9</v>
      </c>
      <c r="P167" s="20">
        <v>60</v>
      </c>
      <c r="Q167" s="20" t="s">
        <v>51</v>
      </c>
    </row>
    <row r="168" spans="1:17" s="18" customFormat="1" x14ac:dyDescent="0.3">
      <c r="A168" s="20">
        <v>4</v>
      </c>
      <c r="B168" s="20" t="s">
        <v>9</v>
      </c>
      <c r="C168" s="20">
        <v>60</v>
      </c>
      <c r="D168" s="20" t="s">
        <v>31</v>
      </c>
      <c r="E168" s="20" t="s">
        <v>11</v>
      </c>
      <c r="F168" s="20" t="s">
        <v>22</v>
      </c>
      <c r="G168" s="21"/>
      <c r="H168" s="18" t="s">
        <v>21</v>
      </c>
      <c r="K168" s="2"/>
      <c r="L168" s="2"/>
      <c r="M168" s="2"/>
      <c r="N168" s="20">
        <v>1</v>
      </c>
      <c r="O168" s="20" t="s">
        <v>9</v>
      </c>
      <c r="P168" s="20">
        <v>70</v>
      </c>
      <c r="Q168" s="20" t="s">
        <v>51</v>
      </c>
    </row>
    <row r="169" spans="1:17" s="18" customFormat="1" x14ac:dyDescent="0.3">
      <c r="A169" s="20">
        <v>3</v>
      </c>
      <c r="B169" s="20" t="s">
        <v>9</v>
      </c>
      <c r="C169" s="20">
        <v>50</v>
      </c>
      <c r="D169" s="20" t="s">
        <v>31</v>
      </c>
      <c r="E169" s="20" t="s">
        <v>11</v>
      </c>
      <c r="F169" s="20" t="s">
        <v>22</v>
      </c>
      <c r="G169" s="21"/>
      <c r="H169" s="18" t="s">
        <v>45</v>
      </c>
      <c r="K169" s="2"/>
      <c r="L169" s="2"/>
      <c r="M169" s="2"/>
      <c r="N169" s="20">
        <v>3</v>
      </c>
      <c r="O169" s="20" t="s">
        <v>9</v>
      </c>
      <c r="P169" s="20">
        <v>70</v>
      </c>
      <c r="Q169" s="20" t="s">
        <v>51</v>
      </c>
    </row>
    <row r="170" spans="1:17" s="18" customFormat="1" x14ac:dyDescent="0.3">
      <c r="A170" s="20">
        <v>14</v>
      </c>
      <c r="B170" s="20" t="s">
        <v>24</v>
      </c>
      <c r="C170" s="20">
        <v>60</v>
      </c>
      <c r="D170" s="20" t="s">
        <v>31</v>
      </c>
      <c r="E170" s="20" t="s">
        <v>11</v>
      </c>
      <c r="F170" s="20" t="s">
        <v>17</v>
      </c>
      <c r="G170" s="21"/>
      <c r="H170" s="18" t="s">
        <v>21</v>
      </c>
      <c r="K170" s="2"/>
      <c r="L170" s="2"/>
      <c r="M170" s="2"/>
      <c r="N170" s="20">
        <v>3</v>
      </c>
      <c r="O170" s="20" t="s">
        <v>9</v>
      </c>
      <c r="P170" s="20">
        <v>40</v>
      </c>
      <c r="Q170" s="20" t="s">
        <v>51</v>
      </c>
    </row>
    <row r="171" spans="1:17" s="18" customFormat="1" x14ac:dyDescent="0.3">
      <c r="A171" s="20">
        <v>1</v>
      </c>
      <c r="B171" s="20" t="s">
        <v>9</v>
      </c>
      <c r="C171" s="20">
        <v>60</v>
      </c>
      <c r="D171" s="20" t="s">
        <v>51</v>
      </c>
      <c r="E171" s="20" t="s">
        <v>50</v>
      </c>
      <c r="F171" s="20"/>
      <c r="G171" s="21"/>
      <c r="H171" s="18" t="s">
        <v>21</v>
      </c>
      <c r="K171" s="2"/>
      <c r="L171" s="2"/>
      <c r="M171" s="2"/>
      <c r="N171" s="20">
        <v>1</v>
      </c>
      <c r="O171" s="20" t="s">
        <v>9</v>
      </c>
      <c r="P171" s="20">
        <v>50</v>
      </c>
      <c r="Q171" s="20" t="s">
        <v>51</v>
      </c>
    </row>
    <row r="172" spans="1:17" s="18" customFormat="1" x14ac:dyDescent="0.3">
      <c r="A172" s="20">
        <v>1</v>
      </c>
      <c r="B172" s="20" t="s">
        <v>9</v>
      </c>
      <c r="C172" s="20">
        <v>70</v>
      </c>
      <c r="D172" s="20" t="s">
        <v>51</v>
      </c>
      <c r="E172" s="20" t="s">
        <v>50</v>
      </c>
      <c r="F172" s="20" t="s">
        <v>17</v>
      </c>
      <c r="G172" s="21"/>
      <c r="H172" s="18" t="s">
        <v>21</v>
      </c>
      <c r="K172" s="2"/>
      <c r="L172" s="2"/>
      <c r="M172" s="2"/>
      <c r="N172" s="20">
        <v>1</v>
      </c>
      <c r="O172" s="20" t="s">
        <v>9</v>
      </c>
      <c r="P172" s="20">
        <v>50</v>
      </c>
      <c r="Q172" s="20" t="s">
        <v>51</v>
      </c>
    </row>
    <row r="173" spans="1:17" s="18" customFormat="1" x14ac:dyDescent="0.3">
      <c r="A173" s="20">
        <v>1</v>
      </c>
      <c r="B173" s="20" t="s">
        <v>13</v>
      </c>
      <c r="C173" s="20">
        <v>60</v>
      </c>
      <c r="D173" s="20" t="s">
        <v>51</v>
      </c>
      <c r="E173" s="20" t="s">
        <v>50</v>
      </c>
      <c r="F173" s="20" t="s">
        <v>17</v>
      </c>
      <c r="G173" s="21"/>
      <c r="H173" s="18" t="s">
        <v>43</v>
      </c>
      <c r="K173" s="2"/>
      <c r="L173" s="2"/>
      <c r="M173" s="2"/>
      <c r="N173" s="20">
        <v>1</v>
      </c>
      <c r="O173" s="20" t="s">
        <v>9</v>
      </c>
      <c r="P173" s="20">
        <v>60</v>
      </c>
      <c r="Q173" s="20" t="s">
        <v>51</v>
      </c>
    </row>
    <row r="174" spans="1:17" s="18" customFormat="1" x14ac:dyDescent="0.3">
      <c r="A174" s="20">
        <v>3</v>
      </c>
      <c r="B174" s="20" t="s">
        <v>9</v>
      </c>
      <c r="C174" s="20">
        <v>70</v>
      </c>
      <c r="D174" s="20" t="s">
        <v>51</v>
      </c>
      <c r="E174" s="20" t="s">
        <v>50</v>
      </c>
      <c r="F174" s="20" t="s">
        <v>22</v>
      </c>
      <c r="G174" s="21"/>
      <c r="H174" s="18" t="s">
        <v>43</v>
      </c>
      <c r="K174" s="2"/>
      <c r="L174" s="2"/>
      <c r="M174" s="2"/>
      <c r="N174" s="20">
        <v>1</v>
      </c>
      <c r="O174" s="20" t="s">
        <v>9</v>
      </c>
      <c r="P174" s="20">
        <v>30</v>
      </c>
      <c r="Q174" s="20" t="s">
        <v>51</v>
      </c>
    </row>
    <row r="175" spans="1:17" s="18" customFormat="1" x14ac:dyDescent="0.3">
      <c r="A175" s="20">
        <v>3</v>
      </c>
      <c r="B175" s="20" t="s">
        <v>9</v>
      </c>
      <c r="C175" s="20">
        <v>40</v>
      </c>
      <c r="D175" s="20" t="s">
        <v>51</v>
      </c>
      <c r="E175" s="20" t="s">
        <v>50</v>
      </c>
      <c r="F175" s="20" t="s">
        <v>26</v>
      </c>
      <c r="G175" s="21"/>
      <c r="H175" s="18" t="s">
        <v>21</v>
      </c>
      <c r="K175" s="2"/>
      <c r="L175" s="2"/>
      <c r="M175" s="2"/>
      <c r="N175" s="20">
        <v>3</v>
      </c>
      <c r="O175" s="20" t="s">
        <v>9</v>
      </c>
      <c r="P175" s="20">
        <v>30</v>
      </c>
      <c r="Q175" s="20" t="s">
        <v>51</v>
      </c>
    </row>
    <row r="176" spans="1:17" s="18" customFormat="1" x14ac:dyDescent="0.3">
      <c r="A176" s="20">
        <v>1</v>
      </c>
      <c r="B176" s="20" t="s">
        <v>9</v>
      </c>
      <c r="C176" s="20">
        <v>50</v>
      </c>
      <c r="D176" s="20" t="s">
        <v>51</v>
      </c>
      <c r="E176" s="20" t="s">
        <v>50</v>
      </c>
      <c r="F176" s="20" t="s">
        <v>26</v>
      </c>
      <c r="G176" s="21"/>
      <c r="H176" s="18" t="s">
        <v>23</v>
      </c>
      <c r="K176" s="2"/>
      <c r="L176" s="2"/>
      <c r="M176" s="2"/>
      <c r="N176" s="20">
        <v>1</v>
      </c>
      <c r="O176" s="20" t="s">
        <v>9</v>
      </c>
      <c r="P176" s="20">
        <v>30</v>
      </c>
      <c r="Q176" s="20" t="s">
        <v>51</v>
      </c>
    </row>
    <row r="177" spans="1:17" s="18" customFormat="1" x14ac:dyDescent="0.3">
      <c r="A177" s="20">
        <v>1</v>
      </c>
      <c r="B177" s="20" t="s">
        <v>9</v>
      </c>
      <c r="C177" s="20">
        <v>50</v>
      </c>
      <c r="D177" s="20" t="s">
        <v>51</v>
      </c>
      <c r="E177" s="20" t="s">
        <v>50</v>
      </c>
      <c r="F177" s="20"/>
      <c r="G177" s="21"/>
      <c r="H177" s="18" t="s">
        <v>21</v>
      </c>
      <c r="K177" s="2"/>
      <c r="L177" s="2"/>
      <c r="M177" s="2"/>
      <c r="N177" s="20">
        <v>1</v>
      </c>
      <c r="O177" s="20" t="s">
        <v>9</v>
      </c>
      <c r="P177" s="20">
        <v>50</v>
      </c>
      <c r="Q177" s="20" t="s">
        <v>51</v>
      </c>
    </row>
    <row r="178" spans="1:17" s="18" customFormat="1" x14ac:dyDescent="0.3">
      <c r="A178" s="20">
        <v>1</v>
      </c>
      <c r="B178" s="20" t="s">
        <v>9</v>
      </c>
      <c r="C178" s="20">
        <v>60</v>
      </c>
      <c r="D178" s="20" t="s">
        <v>51</v>
      </c>
      <c r="E178" s="20" t="s">
        <v>50</v>
      </c>
      <c r="F178" s="20"/>
      <c r="G178" s="21"/>
      <c r="H178" s="18" t="s">
        <v>43</v>
      </c>
      <c r="K178" s="2"/>
      <c r="L178" s="2"/>
      <c r="M178" s="2"/>
      <c r="N178" s="20">
        <v>1</v>
      </c>
      <c r="O178" s="20" t="s">
        <v>9</v>
      </c>
      <c r="P178" s="20">
        <v>40</v>
      </c>
      <c r="Q178" s="20" t="s">
        <v>51</v>
      </c>
    </row>
    <row r="179" spans="1:17" s="18" customFormat="1" x14ac:dyDescent="0.3">
      <c r="A179" s="20">
        <v>10</v>
      </c>
      <c r="B179" s="20" t="s">
        <v>24</v>
      </c>
      <c r="C179" s="20">
        <v>300</v>
      </c>
      <c r="D179" s="20" t="s">
        <v>51</v>
      </c>
      <c r="E179" s="20" t="s">
        <v>50</v>
      </c>
      <c r="F179" s="20" t="s">
        <v>17</v>
      </c>
      <c r="G179" s="21"/>
      <c r="H179" s="18" t="s">
        <v>12</v>
      </c>
      <c r="K179" s="2"/>
      <c r="L179" s="2"/>
      <c r="M179" s="2"/>
      <c r="N179" s="20">
        <v>1</v>
      </c>
      <c r="O179" s="20" t="s">
        <v>9</v>
      </c>
      <c r="P179" s="20">
        <v>50</v>
      </c>
      <c r="Q179" s="20" t="s">
        <v>51</v>
      </c>
    </row>
    <row r="180" spans="1:17" s="18" customFormat="1" x14ac:dyDescent="0.3">
      <c r="A180" s="20">
        <v>20</v>
      </c>
      <c r="B180" s="20" t="s">
        <v>24</v>
      </c>
      <c r="C180" s="20">
        <v>25</v>
      </c>
      <c r="D180" s="20" t="s">
        <v>51</v>
      </c>
      <c r="E180" s="20" t="s">
        <v>50</v>
      </c>
      <c r="F180" s="20" t="s">
        <v>17</v>
      </c>
      <c r="G180" s="21"/>
      <c r="H180" s="18" t="s">
        <v>23</v>
      </c>
      <c r="K180" s="2"/>
      <c r="L180" s="2"/>
      <c r="M180" s="2"/>
      <c r="N180" s="20">
        <v>1</v>
      </c>
      <c r="O180" s="20" t="s">
        <v>9</v>
      </c>
      <c r="P180" s="20">
        <v>30</v>
      </c>
      <c r="Q180" s="20" t="s">
        <v>51</v>
      </c>
    </row>
    <row r="181" spans="1:17" s="18" customFormat="1" x14ac:dyDescent="0.3">
      <c r="A181" s="20">
        <v>1</v>
      </c>
      <c r="B181" s="20" t="s">
        <v>9</v>
      </c>
      <c r="C181" s="20">
        <v>30</v>
      </c>
      <c r="D181" s="20" t="s">
        <v>51</v>
      </c>
      <c r="E181" s="20" t="s">
        <v>50</v>
      </c>
      <c r="F181" s="20" t="s">
        <v>16</v>
      </c>
      <c r="G181" s="21"/>
      <c r="H181" s="18" t="s">
        <v>12</v>
      </c>
      <c r="K181" s="2"/>
      <c r="L181" s="2"/>
      <c r="M181" s="2"/>
      <c r="N181" s="20">
        <v>1</v>
      </c>
      <c r="O181" s="20" t="s">
        <v>9</v>
      </c>
      <c r="P181" s="20">
        <v>50</v>
      </c>
      <c r="Q181" s="20" t="s">
        <v>52</v>
      </c>
    </row>
    <row r="182" spans="1:17" s="18" customFormat="1" x14ac:dyDescent="0.3">
      <c r="A182" s="20">
        <v>3</v>
      </c>
      <c r="B182" s="20" t="s">
        <v>9</v>
      </c>
      <c r="C182" s="20">
        <v>30</v>
      </c>
      <c r="D182" s="20" t="s">
        <v>51</v>
      </c>
      <c r="E182" s="20" t="s">
        <v>50</v>
      </c>
      <c r="F182" s="20" t="s">
        <v>17</v>
      </c>
      <c r="G182" s="21"/>
      <c r="H182" s="18" t="s">
        <v>21</v>
      </c>
      <c r="K182" s="2"/>
      <c r="L182" s="2"/>
      <c r="M182" s="2"/>
      <c r="N182" s="20">
        <v>1</v>
      </c>
      <c r="O182" s="20" t="s">
        <v>9</v>
      </c>
      <c r="P182" s="20">
        <v>60</v>
      </c>
      <c r="Q182" s="20" t="s">
        <v>52</v>
      </c>
    </row>
    <row r="183" spans="1:17" s="18" customFormat="1" x14ac:dyDescent="0.3">
      <c r="A183" s="20">
        <v>1</v>
      </c>
      <c r="B183" s="20" t="s">
        <v>13</v>
      </c>
      <c r="C183" s="20">
        <v>60</v>
      </c>
      <c r="D183" s="20" t="s">
        <v>51</v>
      </c>
      <c r="E183" s="20" t="s">
        <v>50</v>
      </c>
      <c r="F183" s="20" t="s">
        <v>16</v>
      </c>
      <c r="G183" s="21"/>
      <c r="H183" s="18" t="s">
        <v>12</v>
      </c>
      <c r="K183" s="2"/>
      <c r="L183" s="2"/>
      <c r="M183" s="2"/>
      <c r="N183" s="20">
        <v>5</v>
      </c>
      <c r="O183" s="20" t="s">
        <v>9</v>
      </c>
      <c r="P183" s="20">
        <v>60</v>
      </c>
      <c r="Q183" s="20" t="s">
        <v>52</v>
      </c>
    </row>
    <row r="184" spans="1:17" s="18" customFormat="1" x14ac:dyDescent="0.3">
      <c r="A184" s="20">
        <v>1</v>
      </c>
      <c r="B184" s="20" t="s">
        <v>9</v>
      </c>
      <c r="C184" s="20">
        <v>30</v>
      </c>
      <c r="D184" s="20" t="s">
        <v>51</v>
      </c>
      <c r="E184" s="20" t="s">
        <v>50</v>
      </c>
      <c r="F184" s="20"/>
      <c r="G184" s="21"/>
      <c r="H184" s="18" t="s">
        <v>21</v>
      </c>
      <c r="K184" s="2"/>
      <c r="L184" s="2"/>
      <c r="M184" s="2"/>
      <c r="N184" s="20">
        <v>5</v>
      </c>
      <c r="O184" s="20" t="s">
        <v>9</v>
      </c>
      <c r="P184" s="20">
        <v>50</v>
      </c>
      <c r="Q184" s="20" t="s">
        <v>52</v>
      </c>
    </row>
    <row r="185" spans="1:17" s="18" customFormat="1" x14ac:dyDescent="0.3">
      <c r="A185" s="20">
        <v>1</v>
      </c>
      <c r="B185" s="20" t="s">
        <v>9</v>
      </c>
      <c r="C185" s="20">
        <v>50</v>
      </c>
      <c r="D185" s="20" t="s">
        <v>51</v>
      </c>
      <c r="E185" s="20" t="s">
        <v>50</v>
      </c>
      <c r="F185" s="20" t="s">
        <v>16</v>
      </c>
      <c r="G185" s="21"/>
      <c r="H185" s="18" t="s">
        <v>12</v>
      </c>
      <c r="K185" s="2"/>
      <c r="L185" s="2"/>
      <c r="M185" s="2"/>
      <c r="N185" s="20">
        <v>5</v>
      </c>
      <c r="O185" s="20" t="s">
        <v>9</v>
      </c>
      <c r="P185" s="20">
        <v>40</v>
      </c>
      <c r="Q185" s="20" t="s">
        <v>52</v>
      </c>
    </row>
    <row r="186" spans="1:17" s="18" customFormat="1" x14ac:dyDescent="0.3">
      <c r="A186" s="20">
        <v>1</v>
      </c>
      <c r="B186" s="20" t="s">
        <v>9</v>
      </c>
      <c r="C186" s="20">
        <v>40</v>
      </c>
      <c r="D186" s="20" t="s">
        <v>51</v>
      </c>
      <c r="E186" s="20" t="s">
        <v>50</v>
      </c>
      <c r="F186" s="20" t="s">
        <v>16</v>
      </c>
      <c r="G186" s="21"/>
      <c r="H186" s="18" t="s">
        <v>12</v>
      </c>
      <c r="K186" s="2"/>
      <c r="L186" s="2"/>
      <c r="M186" s="2"/>
      <c r="N186" s="20">
        <v>2</v>
      </c>
      <c r="O186" s="20" t="s">
        <v>9</v>
      </c>
      <c r="P186" s="20">
        <v>70</v>
      </c>
      <c r="Q186" s="20" t="s">
        <v>52</v>
      </c>
    </row>
    <row r="187" spans="1:17" s="18" customFormat="1" x14ac:dyDescent="0.3">
      <c r="A187" s="20">
        <v>1</v>
      </c>
      <c r="B187" s="20" t="s">
        <v>13</v>
      </c>
      <c r="C187" s="20">
        <v>60</v>
      </c>
      <c r="D187" s="20" t="s">
        <v>51</v>
      </c>
      <c r="E187" s="20" t="s">
        <v>50</v>
      </c>
      <c r="F187" s="20" t="s">
        <v>16</v>
      </c>
      <c r="G187" s="21"/>
      <c r="H187" s="18" t="s">
        <v>12</v>
      </c>
      <c r="K187" s="2"/>
      <c r="L187" s="2"/>
      <c r="M187" s="2"/>
      <c r="N187" s="20">
        <v>1</v>
      </c>
      <c r="O187" s="20" t="s">
        <v>9</v>
      </c>
      <c r="P187" s="20">
        <v>70</v>
      </c>
      <c r="Q187" s="20" t="s">
        <v>52</v>
      </c>
    </row>
    <row r="188" spans="1:17" s="18" customFormat="1" x14ac:dyDescent="0.3">
      <c r="A188" s="20">
        <v>1</v>
      </c>
      <c r="B188" s="20" t="s">
        <v>13</v>
      </c>
      <c r="C188" s="20">
        <v>40</v>
      </c>
      <c r="D188" s="20" t="s">
        <v>51</v>
      </c>
      <c r="E188" s="20" t="s">
        <v>50</v>
      </c>
      <c r="F188" s="20" t="s">
        <v>38</v>
      </c>
      <c r="G188" s="21"/>
      <c r="H188" s="18" t="s">
        <v>12</v>
      </c>
      <c r="K188" s="2"/>
      <c r="L188" s="2"/>
      <c r="M188" s="2"/>
      <c r="N188" s="20">
        <v>1</v>
      </c>
      <c r="O188" s="20" t="s">
        <v>9</v>
      </c>
      <c r="P188" s="20">
        <v>90</v>
      </c>
      <c r="Q188" s="20" t="s">
        <v>52</v>
      </c>
    </row>
    <row r="189" spans="1:17" s="18" customFormat="1" x14ac:dyDescent="0.3">
      <c r="A189" s="20">
        <v>1</v>
      </c>
      <c r="B189" s="20" t="s">
        <v>9</v>
      </c>
      <c r="C189" s="20">
        <v>50</v>
      </c>
      <c r="D189" s="20" t="s">
        <v>51</v>
      </c>
      <c r="E189" s="20" t="s">
        <v>50</v>
      </c>
      <c r="F189" s="20"/>
      <c r="G189" s="21"/>
      <c r="H189" s="18" t="s">
        <v>202</v>
      </c>
      <c r="K189" s="2"/>
      <c r="L189" s="2"/>
      <c r="M189" s="2"/>
      <c r="N189" s="2">
        <v>1</v>
      </c>
      <c r="O189" s="2" t="s">
        <v>9</v>
      </c>
      <c r="P189" s="2">
        <v>40</v>
      </c>
      <c r="Q189" s="2" t="s">
        <v>52</v>
      </c>
    </row>
    <row r="190" spans="1:17" x14ac:dyDescent="0.3">
      <c r="A190" s="2">
        <v>3</v>
      </c>
      <c r="B190" s="2" t="s">
        <v>24</v>
      </c>
      <c r="C190" s="2">
        <v>200</v>
      </c>
      <c r="D190" s="2" t="s">
        <v>51</v>
      </c>
      <c r="E190" s="2" t="s">
        <v>50</v>
      </c>
      <c r="H190" t="s">
        <v>23</v>
      </c>
      <c r="N190" s="2">
        <v>2</v>
      </c>
      <c r="O190" s="2" t="s">
        <v>9</v>
      </c>
      <c r="P190" s="2">
        <v>60</v>
      </c>
      <c r="Q190" s="2" t="s">
        <v>52</v>
      </c>
    </row>
    <row r="191" spans="1:17" x14ac:dyDescent="0.3">
      <c r="A191" s="2">
        <v>1</v>
      </c>
      <c r="B191" s="2" t="s">
        <v>13</v>
      </c>
      <c r="C191" s="2">
        <v>60</v>
      </c>
      <c r="D191" s="2" t="s">
        <v>51</v>
      </c>
      <c r="E191" s="2" t="s">
        <v>50</v>
      </c>
      <c r="F191" s="2" t="s">
        <v>17</v>
      </c>
      <c r="H191" t="s">
        <v>21</v>
      </c>
      <c r="N191" s="2">
        <v>1</v>
      </c>
      <c r="O191" s="2" t="s">
        <v>9</v>
      </c>
      <c r="P191" s="2">
        <v>60</v>
      </c>
      <c r="Q191" s="2" t="s">
        <v>52</v>
      </c>
    </row>
    <row r="192" spans="1:17" x14ac:dyDescent="0.3">
      <c r="A192" s="2">
        <v>1</v>
      </c>
      <c r="B192" s="2" t="s">
        <v>9</v>
      </c>
      <c r="C192" s="2">
        <v>30</v>
      </c>
      <c r="D192" s="2" t="s">
        <v>51</v>
      </c>
      <c r="E192" s="2" t="s">
        <v>50</v>
      </c>
      <c r="F192" s="2" t="s">
        <v>16</v>
      </c>
      <c r="H192" t="s">
        <v>12</v>
      </c>
      <c r="N192" s="2">
        <v>1</v>
      </c>
      <c r="O192" s="2" t="s">
        <v>9</v>
      </c>
      <c r="P192" s="2">
        <v>60</v>
      </c>
      <c r="Q192" s="2" t="s">
        <v>52</v>
      </c>
    </row>
    <row r="193" spans="1:17" x14ac:dyDescent="0.3">
      <c r="A193" s="2">
        <v>25</v>
      </c>
      <c r="B193" s="2" t="s">
        <v>24</v>
      </c>
      <c r="C193" s="2">
        <v>60</v>
      </c>
      <c r="D193" s="2" t="s">
        <v>51</v>
      </c>
      <c r="E193" s="2" t="s">
        <v>50</v>
      </c>
      <c r="F193" s="2" t="s">
        <v>17</v>
      </c>
      <c r="H193" t="s">
        <v>21</v>
      </c>
      <c r="N193" s="2">
        <v>2</v>
      </c>
      <c r="O193" s="2" t="s">
        <v>9</v>
      </c>
      <c r="P193" s="2">
        <v>40</v>
      </c>
      <c r="Q193" s="2" t="s">
        <v>55</v>
      </c>
    </row>
    <row r="194" spans="1:17" x14ac:dyDescent="0.3">
      <c r="A194" s="2">
        <v>9</v>
      </c>
      <c r="B194" s="2" t="s">
        <v>24</v>
      </c>
      <c r="C194" s="2">
        <v>300</v>
      </c>
      <c r="D194" s="2" t="s">
        <v>51</v>
      </c>
      <c r="E194" s="2" t="s">
        <v>50</v>
      </c>
      <c r="H194" t="s">
        <v>23</v>
      </c>
      <c r="N194" s="2">
        <v>2</v>
      </c>
      <c r="O194" s="2" t="s">
        <v>9</v>
      </c>
      <c r="P194" s="2">
        <v>40</v>
      </c>
      <c r="Q194" s="2" t="s">
        <v>52</v>
      </c>
    </row>
    <row r="195" spans="1:17" x14ac:dyDescent="0.3">
      <c r="A195" s="2">
        <v>8</v>
      </c>
      <c r="B195" s="2" t="s">
        <v>24</v>
      </c>
      <c r="C195" s="2">
        <v>350</v>
      </c>
      <c r="D195" s="2" t="s">
        <v>51</v>
      </c>
      <c r="E195" s="2" t="s">
        <v>50</v>
      </c>
      <c r="N195" s="2">
        <v>3</v>
      </c>
      <c r="O195" s="2" t="s">
        <v>9</v>
      </c>
      <c r="P195" s="2">
        <v>30</v>
      </c>
      <c r="Q195" s="2" t="s">
        <v>52</v>
      </c>
    </row>
    <row r="196" spans="1:17" x14ac:dyDescent="0.3">
      <c r="A196" s="2">
        <v>10</v>
      </c>
      <c r="B196" s="2" t="s">
        <v>24</v>
      </c>
      <c r="C196" s="2">
        <v>300</v>
      </c>
      <c r="D196" s="2" t="s">
        <v>51</v>
      </c>
      <c r="E196" s="2" t="s">
        <v>50</v>
      </c>
      <c r="N196" s="2">
        <v>1</v>
      </c>
      <c r="O196" s="2" t="s">
        <v>9</v>
      </c>
      <c r="P196" s="2">
        <v>20</v>
      </c>
      <c r="Q196" s="2" t="s">
        <v>52</v>
      </c>
    </row>
    <row r="197" spans="1:17" x14ac:dyDescent="0.3">
      <c r="A197" s="2">
        <v>5</v>
      </c>
      <c r="B197" s="2" t="s">
        <v>24</v>
      </c>
      <c r="C197" s="2">
        <v>250</v>
      </c>
      <c r="D197" s="2" t="s">
        <v>51</v>
      </c>
      <c r="E197" s="2" t="s">
        <v>50</v>
      </c>
      <c r="N197" s="2">
        <v>1</v>
      </c>
      <c r="O197" s="2" t="s">
        <v>9</v>
      </c>
      <c r="P197" s="2">
        <v>30</v>
      </c>
      <c r="Q197" s="2" t="s">
        <v>52</v>
      </c>
    </row>
    <row r="198" spans="1:17" x14ac:dyDescent="0.3">
      <c r="A198" s="2">
        <v>4</v>
      </c>
      <c r="B198" s="2" t="s">
        <v>13</v>
      </c>
      <c r="C198" s="2">
        <v>60</v>
      </c>
      <c r="D198" s="2" t="s">
        <v>52</v>
      </c>
      <c r="E198" s="2" t="s">
        <v>20</v>
      </c>
      <c r="H198" t="s">
        <v>12</v>
      </c>
      <c r="N198" s="2">
        <v>1</v>
      </c>
      <c r="O198" s="2" t="s">
        <v>9</v>
      </c>
      <c r="P198" s="2">
        <v>120</v>
      </c>
      <c r="Q198" s="2" t="s">
        <v>52</v>
      </c>
    </row>
    <row r="199" spans="1:17" x14ac:dyDescent="0.3">
      <c r="A199" s="2">
        <v>9</v>
      </c>
      <c r="B199" s="2" t="s">
        <v>13</v>
      </c>
      <c r="C199" s="2">
        <v>90</v>
      </c>
      <c r="D199" s="2" t="s">
        <v>52</v>
      </c>
      <c r="E199" s="2" t="s">
        <v>20</v>
      </c>
      <c r="H199" t="s">
        <v>45</v>
      </c>
      <c r="N199" s="2">
        <v>2</v>
      </c>
      <c r="O199" s="2" t="s">
        <v>9</v>
      </c>
      <c r="P199" s="2">
        <v>120</v>
      </c>
      <c r="Q199" s="2" t="s">
        <v>52</v>
      </c>
    </row>
    <row r="200" spans="1:17" x14ac:dyDescent="0.3">
      <c r="A200" s="2">
        <v>1</v>
      </c>
      <c r="B200" s="2" t="s">
        <v>24</v>
      </c>
      <c r="C200" s="2">
        <v>100</v>
      </c>
      <c r="D200" s="2" t="s">
        <v>52</v>
      </c>
      <c r="E200" s="2" t="s">
        <v>20</v>
      </c>
      <c r="H200" t="s">
        <v>45</v>
      </c>
      <c r="N200" s="2">
        <v>1</v>
      </c>
      <c r="O200" s="2" t="s">
        <v>9</v>
      </c>
      <c r="P200" s="2">
        <v>90</v>
      </c>
      <c r="Q200" s="2" t="s">
        <v>52</v>
      </c>
    </row>
    <row r="201" spans="1:17" x14ac:dyDescent="0.3">
      <c r="A201" s="2">
        <v>1</v>
      </c>
      <c r="B201" s="2" t="s">
        <v>9</v>
      </c>
      <c r="C201" s="2">
        <v>50</v>
      </c>
      <c r="D201" s="2" t="s">
        <v>52</v>
      </c>
      <c r="E201" s="2" t="s">
        <v>20</v>
      </c>
      <c r="H201" t="s">
        <v>12</v>
      </c>
      <c r="N201" s="2">
        <v>1</v>
      </c>
      <c r="O201" s="2" t="s">
        <v>9</v>
      </c>
      <c r="P201" s="2">
        <v>200</v>
      </c>
      <c r="Q201" s="2" t="s">
        <v>52</v>
      </c>
    </row>
    <row r="202" spans="1:17" x14ac:dyDescent="0.3">
      <c r="A202" s="2">
        <v>1</v>
      </c>
      <c r="B202" s="2" t="s">
        <v>9</v>
      </c>
      <c r="C202" s="2">
        <v>60</v>
      </c>
      <c r="D202" s="2" t="s">
        <v>52</v>
      </c>
      <c r="E202" s="2" t="s">
        <v>20</v>
      </c>
      <c r="F202" s="2" t="s">
        <v>22</v>
      </c>
      <c r="H202" t="s">
        <v>23</v>
      </c>
      <c r="N202" s="2">
        <v>1</v>
      </c>
      <c r="O202" s="2" t="s">
        <v>9</v>
      </c>
      <c r="P202" s="2">
        <v>30</v>
      </c>
      <c r="Q202" s="2" t="s">
        <v>52</v>
      </c>
    </row>
    <row r="203" spans="1:17" x14ac:dyDescent="0.3">
      <c r="A203" s="2">
        <v>5</v>
      </c>
      <c r="B203" s="2" t="s">
        <v>9</v>
      </c>
      <c r="C203" s="2">
        <v>60</v>
      </c>
      <c r="D203" s="2" t="s">
        <v>52</v>
      </c>
      <c r="E203" s="2" t="s">
        <v>20</v>
      </c>
      <c r="F203" s="2" t="s">
        <v>16</v>
      </c>
      <c r="H203" t="s">
        <v>12</v>
      </c>
      <c r="N203" s="2">
        <v>1</v>
      </c>
      <c r="O203" s="2" t="s">
        <v>9</v>
      </c>
      <c r="P203" s="2">
        <v>200</v>
      </c>
      <c r="Q203" s="2" t="s">
        <v>52</v>
      </c>
    </row>
    <row r="204" spans="1:17" x14ac:dyDescent="0.3">
      <c r="A204" s="2">
        <v>5</v>
      </c>
      <c r="B204" s="2" t="s">
        <v>9</v>
      </c>
      <c r="C204" s="2">
        <v>50</v>
      </c>
      <c r="D204" s="2" t="s">
        <v>52</v>
      </c>
      <c r="E204" s="2" t="s">
        <v>20</v>
      </c>
      <c r="F204" s="2" t="s">
        <v>16</v>
      </c>
      <c r="H204" t="s">
        <v>12</v>
      </c>
      <c r="N204" s="2">
        <v>3</v>
      </c>
      <c r="O204" s="2" t="s">
        <v>9</v>
      </c>
      <c r="P204" s="2">
        <v>50</v>
      </c>
      <c r="Q204" s="2" t="s">
        <v>56</v>
      </c>
    </row>
    <row r="205" spans="1:17" x14ac:dyDescent="0.3">
      <c r="A205" s="2">
        <v>5</v>
      </c>
      <c r="B205" s="2" t="s">
        <v>9</v>
      </c>
      <c r="C205" s="2">
        <v>40</v>
      </c>
      <c r="D205" s="2" t="s">
        <v>52</v>
      </c>
      <c r="E205" s="2" t="s">
        <v>20</v>
      </c>
      <c r="F205" s="2" t="s">
        <v>16</v>
      </c>
      <c r="H205" t="s">
        <v>12</v>
      </c>
      <c r="N205" s="2">
        <v>1</v>
      </c>
      <c r="O205" s="2" t="s">
        <v>9</v>
      </c>
      <c r="P205" s="2">
        <v>30</v>
      </c>
      <c r="Q205" s="2" t="s">
        <v>56</v>
      </c>
    </row>
    <row r="206" spans="1:17" x14ac:dyDescent="0.3">
      <c r="A206" s="2">
        <v>2</v>
      </c>
      <c r="B206" s="2" t="s">
        <v>9</v>
      </c>
      <c r="C206" s="2">
        <v>70</v>
      </c>
      <c r="D206" s="2" t="s">
        <v>52</v>
      </c>
      <c r="E206" s="2" t="s">
        <v>20</v>
      </c>
      <c r="F206" s="2" t="s">
        <v>16</v>
      </c>
      <c r="H206" t="s">
        <v>12</v>
      </c>
      <c r="N206" s="2">
        <v>4</v>
      </c>
      <c r="O206" s="2" t="s">
        <v>9</v>
      </c>
      <c r="P206" s="2">
        <v>40</v>
      </c>
      <c r="Q206" s="2" t="s">
        <v>56</v>
      </c>
    </row>
    <row r="207" spans="1:17" x14ac:dyDescent="0.3">
      <c r="A207" s="2">
        <v>1</v>
      </c>
      <c r="B207" s="2" t="s">
        <v>9</v>
      </c>
      <c r="C207" s="2">
        <v>70</v>
      </c>
      <c r="D207" s="2" t="s">
        <v>52</v>
      </c>
      <c r="E207" s="2" t="s">
        <v>20</v>
      </c>
      <c r="H207" t="s">
        <v>23</v>
      </c>
      <c r="N207" s="2">
        <v>1</v>
      </c>
      <c r="O207" s="2" t="s">
        <v>9</v>
      </c>
      <c r="P207" s="2">
        <v>40</v>
      </c>
      <c r="Q207" s="2" t="s">
        <v>56</v>
      </c>
    </row>
    <row r="208" spans="1:17" x14ac:dyDescent="0.3">
      <c r="A208" s="2">
        <v>1</v>
      </c>
      <c r="B208" s="2" t="s">
        <v>9</v>
      </c>
      <c r="C208" s="2">
        <v>90</v>
      </c>
      <c r="D208" s="2" t="s">
        <v>52</v>
      </c>
      <c r="E208" s="2" t="s">
        <v>20</v>
      </c>
      <c r="F208" s="2" t="s">
        <v>22</v>
      </c>
      <c r="H208" t="s">
        <v>23</v>
      </c>
      <c r="N208" s="2">
        <v>1</v>
      </c>
      <c r="O208" s="2" t="s">
        <v>9</v>
      </c>
      <c r="P208" s="2">
        <v>50</v>
      </c>
      <c r="Q208" s="2" t="s">
        <v>58</v>
      </c>
    </row>
    <row r="209" spans="1:17" x14ac:dyDescent="0.3">
      <c r="A209" s="2">
        <v>1</v>
      </c>
      <c r="B209" s="2" t="s">
        <v>13</v>
      </c>
      <c r="C209" s="2">
        <v>70</v>
      </c>
      <c r="D209" s="2" t="s">
        <v>52</v>
      </c>
      <c r="E209" s="2" t="s">
        <v>20</v>
      </c>
      <c r="F209" s="2" t="s">
        <v>16</v>
      </c>
      <c r="N209" s="2">
        <v>10</v>
      </c>
      <c r="O209" s="2" t="s">
        <v>9</v>
      </c>
      <c r="P209" s="2">
        <v>50</v>
      </c>
      <c r="Q209" s="2" t="s">
        <v>58</v>
      </c>
    </row>
    <row r="210" spans="1:17" x14ac:dyDescent="0.3">
      <c r="A210" s="2">
        <v>2</v>
      </c>
      <c r="B210" s="2" t="s">
        <v>13</v>
      </c>
      <c r="C210" s="2">
        <v>90</v>
      </c>
      <c r="D210" s="2" t="s">
        <v>52</v>
      </c>
      <c r="E210" s="2" t="s">
        <v>20</v>
      </c>
      <c r="F210" s="2" t="s">
        <v>16</v>
      </c>
      <c r="H210" t="s">
        <v>12</v>
      </c>
      <c r="N210" s="2">
        <v>2</v>
      </c>
      <c r="O210" s="2" t="s">
        <v>9</v>
      </c>
      <c r="P210" s="2">
        <v>60</v>
      </c>
      <c r="Q210" s="2" t="s">
        <v>58</v>
      </c>
    </row>
    <row r="211" spans="1:17" x14ac:dyDescent="0.3">
      <c r="A211" s="2">
        <v>1</v>
      </c>
      <c r="B211" s="2" t="s">
        <v>13</v>
      </c>
      <c r="C211" s="2">
        <v>100</v>
      </c>
      <c r="D211" s="2" t="s">
        <v>52</v>
      </c>
      <c r="E211" s="2" t="s">
        <v>20</v>
      </c>
      <c r="F211" s="2" t="s">
        <v>22</v>
      </c>
      <c r="H211" t="s">
        <v>45</v>
      </c>
      <c r="N211" s="2">
        <v>3</v>
      </c>
      <c r="O211" s="2" t="s">
        <v>9</v>
      </c>
      <c r="P211" s="2">
        <v>50</v>
      </c>
      <c r="Q211" s="2" t="s">
        <v>63</v>
      </c>
    </row>
    <row r="212" spans="1:17" x14ac:dyDescent="0.3">
      <c r="A212" s="2">
        <v>1</v>
      </c>
      <c r="B212" s="2" t="s">
        <v>9</v>
      </c>
      <c r="C212" s="2">
        <v>40</v>
      </c>
      <c r="D212" s="2" t="s">
        <v>52</v>
      </c>
      <c r="E212" s="2" t="s">
        <v>20</v>
      </c>
      <c r="H212" t="s">
        <v>12</v>
      </c>
      <c r="N212" s="2">
        <v>1</v>
      </c>
      <c r="O212" s="2" t="s">
        <v>9</v>
      </c>
      <c r="P212" s="2">
        <v>90</v>
      </c>
      <c r="Q212" s="2" t="s">
        <v>63</v>
      </c>
    </row>
    <row r="213" spans="1:17" x14ac:dyDescent="0.3">
      <c r="A213" s="2">
        <v>2</v>
      </c>
      <c r="B213" s="2" t="s">
        <v>9</v>
      </c>
      <c r="C213" s="2">
        <v>60</v>
      </c>
      <c r="D213" s="2" t="s">
        <v>52</v>
      </c>
      <c r="E213" s="2" t="s">
        <v>20</v>
      </c>
      <c r="H213" t="s">
        <v>12</v>
      </c>
      <c r="N213" s="2">
        <v>1</v>
      </c>
      <c r="O213" s="2" t="s">
        <v>9</v>
      </c>
      <c r="P213" s="2">
        <v>70</v>
      </c>
      <c r="Q213" s="2" t="s">
        <v>63</v>
      </c>
    </row>
    <row r="214" spans="1:17" x14ac:dyDescent="0.3">
      <c r="A214" s="2">
        <v>1</v>
      </c>
      <c r="B214" s="2" t="s">
        <v>24</v>
      </c>
      <c r="C214" s="2">
        <v>250</v>
      </c>
      <c r="D214" s="2" t="s">
        <v>52</v>
      </c>
      <c r="E214" s="2" t="s">
        <v>20</v>
      </c>
      <c r="H214" t="s">
        <v>23</v>
      </c>
      <c r="N214" s="2">
        <v>1</v>
      </c>
      <c r="O214" s="2" t="s">
        <v>9</v>
      </c>
      <c r="P214" s="2">
        <v>50</v>
      </c>
      <c r="Q214" s="2" t="s">
        <v>63</v>
      </c>
    </row>
    <row r="215" spans="1:17" x14ac:dyDescent="0.3">
      <c r="A215" s="2">
        <v>1</v>
      </c>
      <c r="B215" s="2" t="s">
        <v>13</v>
      </c>
      <c r="C215" s="2">
        <v>60</v>
      </c>
      <c r="D215" s="2" t="s">
        <v>52</v>
      </c>
      <c r="E215" s="2" t="s">
        <v>20</v>
      </c>
      <c r="N215" s="2">
        <v>2</v>
      </c>
      <c r="O215" s="2" t="s">
        <v>9</v>
      </c>
      <c r="P215" s="2">
        <v>40</v>
      </c>
      <c r="Q215" s="2" t="s">
        <v>63</v>
      </c>
    </row>
    <row r="216" spans="1:17" x14ac:dyDescent="0.3">
      <c r="A216" s="2">
        <v>1</v>
      </c>
      <c r="B216" s="2" t="s">
        <v>9</v>
      </c>
      <c r="C216" s="2">
        <v>60</v>
      </c>
      <c r="D216" s="2" t="s">
        <v>52</v>
      </c>
      <c r="E216" s="2" t="s">
        <v>20</v>
      </c>
      <c r="H216" t="s">
        <v>12</v>
      </c>
      <c r="N216" s="2">
        <v>1</v>
      </c>
      <c r="O216" s="2" t="s">
        <v>9</v>
      </c>
      <c r="P216" s="2">
        <v>30</v>
      </c>
      <c r="Q216" s="2" t="s">
        <v>63</v>
      </c>
    </row>
    <row r="217" spans="1:17" x14ac:dyDescent="0.3">
      <c r="A217" s="2">
        <v>1</v>
      </c>
      <c r="B217" s="2" t="s">
        <v>9</v>
      </c>
      <c r="C217" s="2">
        <v>60</v>
      </c>
      <c r="D217" s="2" t="s">
        <v>52</v>
      </c>
      <c r="E217" s="2" t="s">
        <v>20</v>
      </c>
      <c r="F217" s="2" t="s">
        <v>16</v>
      </c>
      <c r="H217" t="s">
        <v>45</v>
      </c>
      <c r="N217" s="2">
        <v>1</v>
      </c>
      <c r="O217" s="2" t="s">
        <v>9</v>
      </c>
      <c r="P217" s="2">
        <v>40</v>
      </c>
      <c r="Q217" s="2" t="s">
        <v>63</v>
      </c>
    </row>
    <row r="218" spans="1:17" x14ac:dyDescent="0.3">
      <c r="A218" s="2">
        <v>5</v>
      </c>
      <c r="B218" s="2" t="s">
        <v>13</v>
      </c>
      <c r="C218" s="2">
        <v>80</v>
      </c>
      <c r="D218" s="2" t="s">
        <v>55</v>
      </c>
      <c r="E218" s="2" t="s">
        <v>50</v>
      </c>
      <c r="F218" s="2" t="s">
        <v>32</v>
      </c>
      <c r="H218" t="s">
        <v>21</v>
      </c>
      <c r="N218" s="2">
        <v>2</v>
      </c>
      <c r="O218" s="2" t="s">
        <v>9</v>
      </c>
      <c r="P218" s="2">
        <v>50</v>
      </c>
      <c r="Q218" s="2" t="s">
        <v>63</v>
      </c>
    </row>
    <row r="219" spans="1:17" x14ac:dyDescent="0.3">
      <c r="A219" s="2">
        <v>1</v>
      </c>
      <c r="B219" s="2" t="s">
        <v>13</v>
      </c>
      <c r="C219" s="2">
        <v>90</v>
      </c>
      <c r="D219" s="2" t="s">
        <v>55</v>
      </c>
      <c r="E219" s="2" t="s">
        <v>50</v>
      </c>
      <c r="F219" s="2" t="s">
        <v>32</v>
      </c>
      <c r="H219" t="s">
        <v>21</v>
      </c>
      <c r="N219" s="2">
        <v>1</v>
      </c>
      <c r="O219" s="2" t="s">
        <v>9</v>
      </c>
      <c r="P219" s="2">
        <v>30</v>
      </c>
      <c r="Q219" s="2" t="s">
        <v>63</v>
      </c>
    </row>
    <row r="220" spans="1:17" x14ac:dyDescent="0.3">
      <c r="A220" s="2">
        <v>14</v>
      </c>
      <c r="B220" s="2" t="s">
        <v>13</v>
      </c>
      <c r="C220" s="2">
        <v>80</v>
      </c>
      <c r="D220" s="2" t="s">
        <v>55</v>
      </c>
      <c r="E220" s="2" t="s">
        <v>50</v>
      </c>
      <c r="F220" s="2" t="s">
        <v>32</v>
      </c>
      <c r="H220" t="s">
        <v>21</v>
      </c>
      <c r="N220" s="4">
        <f>SUM(N50:N219)</f>
        <v>302</v>
      </c>
    </row>
    <row r="221" spans="1:17" x14ac:dyDescent="0.3">
      <c r="A221" s="2">
        <v>2</v>
      </c>
      <c r="B221" s="2" t="s">
        <v>13</v>
      </c>
      <c r="C221" s="2">
        <v>60</v>
      </c>
      <c r="D221" s="2" t="s">
        <v>55</v>
      </c>
      <c r="E221" s="2" t="s">
        <v>50</v>
      </c>
      <c r="F221" s="2" t="s">
        <v>32</v>
      </c>
      <c r="H221" t="s">
        <v>21</v>
      </c>
    </row>
    <row r="222" spans="1:17" x14ac:dyDescent="0.3">
      <c r="A222" s="2">
        <v>2</v>
      </c>
      <c r="B222" s="2" t="s">
        <v>9</v>
      </c>
      <c r="C222" s="2">
        <v>40</v>
      </c>
      <c r="D222" s="2" t="s">
        <v>55</v>
      </c>
      <c r="E222" s="2" t="s">
        <v>50</v>
      </c>
      <c r="F222" s="2" t="s">
        <v>32</v>
      </c>
      <c r="H222" t="s">
        <v>21</v>
      </c>
    </row>
    <row r="223" spans="1:17" x14ac:dyDescent="0.3">
      <c r="A223" s="2">
        <v>2</v>
      </c>
      <c r="B223" s="2" t="s">
        <v>9</v>
      </c>
      <c r="C223" s="2">
        <v>40</v>
      </c>
      <c r="D223" s="2" t="s">
        <v>52</v>
      </c>
      <c r="E223" s="2" t="s">
        <v>20</v>
      </c>
      <c r="G223" s="7">
        <v>0.76736111111111116</v>
      </c>
      <c r="H223" t="s">
        <v>12</v>
      </c>
    </row>
    <row r="224" spans="1:17" x14ac:dyDescent="0.3">
      <c r="A224" s="2">
        <v>3</v>
      </c>
      <c r="B224" s="2" t="s">
        <v>9</v>
      </c>
      <c r="C224" s="2">
        <v>30</v>
      </c>
      <c r="D224" s="2" t="s">
        <v>52</v>
      </c>
      <c r="E224" s="2" t="s">
        <v>20</v>
      </c>
      <c r="H224" t="s">
        <v>45</v>
      </c>
    </row>
    <row r="225" spans="1:8" x14ac:dyDescent="0.3">
      <c r="A225" s="2">
        <v>1</v>
      </c>
      <c r="B225" s="2" t="s">
        <v>9</v>
      </c>
      <c r="C225" s="2">
        <v>20</v>
      </c>
      <c r="D225" s="2" t="s">
        <v>52</v>
      </c>
      <c r="E225" s="2" t="s">
        <v>20</v>
      </c>
      <c r="H225" t="s">
        <v>12</v>
      </c>
    </row>
    <row r="226" spans="1:8" x14ac:dyDescent="0.3">
      <c r="A226" s="2">
        <v>1</v>
      </c>
      <c r="B226" s="2" t="s">
        <v>9</v>
      </c>
      <c r="C226" s="2">
        <v>30</v>
      </c>
      <c r="D226" s="2" t="s">
        <v>52</v>
      </c>
      <c r="E226" s="2" t="s">
        <v>20</v>
      </c>
      <c r="H226" t="s">
        <v>12</v>
      </c>
    </row>
    <row r="227" spans="1:8" x14ac:dyDescent="0.3">
      <c r="A227" s="2">
        <v>1</v>
      </c>
      <c r="B227" s="2" t="s">
        <v>13</v>
      </c>
      <c r="C227" s="2">
        <v>90</v>
      </c>
      <c r="D227" s="2" t="s">
        <v>52</v>
      </c>
      <c r="E227" s="2" t="s">
        <v>20</v>
      </c>
      <c r="H227" t="s">
        <v>21</v>
      </c>
    </row>
    <row r="228" spans="1:8" x14ac:dyDescent="0.3">
      <c r="A228" s="2">
        <v>4</v>
      </c>
      <c r="B228" s="2" t="s">
        <v>24</v>
      </c>
      <c r="C228" s="2">
        <v>200</v>
      </c>
      <c r="D228" s="2" t="s">
        <v>52</v>
      </c>
      <c r="E228" s="2" t="s">
        <v>20</v>
      </c>
      <c r="F228" s="2" t="s">
        <v>22</v>
      </c>
      <c r="H228" t="s">
        <v>21</v>
      </c>
    </row>
    <row r="229" spans="1:8" x14ac:dyDescent="0.3">
      <c r="A229" s="2">
        <v>1</v>
      </c>
      <c r="B229" s="2" t="s">
        <v>9</v>
      </c>
      <c r="C229" s="2">
        <v>120</v>
      </c>
      <c r="D229" s="2" t="s">
        <v>52</v>
      </c>
      <c r="E229" s="2" t="s">
        <v>20</v>
      </c>
      <c r="H229" t="s">
        <v>43</v>
      </c>
    </row>
    <row r="230" spans="1:8" x14ac:dyDescent="0.3">
      <c r="A230" s="2">
        <v>2</v>
      </c>
      <c r="B230" s="2" t="s">
        <v>24</v>
      </c>
      <c r="C230" s="2">
        <v>200</v>
      </c>
      <c r="D230" s="2" t="s">
        <v>52</v>
      </c>
      <c r="E230" s="2" t="s">
        <v>20</v>
      </c>
      <c r="F230" s="2" t="s">
        <v>22</v>
      </c>
      <c r="H230" t="s">
        <v>43</v>
      </c>
    </row>
    <row r="231" spans="1:8" x14ac:dyDescent="0.3">
      <c r="A231" s="2">
        <v>2</v>
      </c>
      <c r="B231" s="2" t="s">
        <v>9</v>
      </c>
      <c r="C231" s="2">
        <v>120</v>
      </c>
      <c r="D231" s="2" t="s">
        <v>52</v>
      </c>
      <c r="E231" s="2" t="s">
        <v>20</v>
      </c>
      <c r="F231" s="2" t="s">
        <v>22</v>
      </c>
      <c r="H231" t="s">
        <v>12</v>
      </c>
    </row>
    <row r="232" spans="1:8" x14ac:dyDescent="0.3">
      <c r="A232" s="2">
        <v>1</v>
      </c>
      <c r="B232" s="2" t="s">
        <v>9</v>
      </c>
      <c r="C232" s="2">
        <v>90</v>
      </c>
      <c r="D232" s="2" t="s">
        <v>52</v>
      </c>
      <c r="E232" s="2" t="s">
        <v>20</v>
      </c>
      <c r="F232" s="2" t="s">
        <v>22</v>
      </c>
      <c r="H232" t="s">
        <v>21</v>
      </c>
    </row>
    <row r="233" spans="1:8" x14ac:dyDescent="0.3">
      <c r="A233" s="2">
        <v>1</v>
      </c>
      <c r="B233" s="2" t="s">
        <v>9</v>
      </c>
      <c r="C233" s="2">
        <v>200</v>
      </c>
      <c r="D233" s="2" t="s">
        <v>52</v>
      </c>
      <c r="E233" s="2" t="s">
        <v>20</v>
      </c>
      <c r="F233" s="2" t="s">
        <v>22</v>
      </c>
      <c r="H233" t="s">
        <v>21</v>
      </c>
    </row>
    <row r="234" spans="1:8" x14ac:dyDescent="0.3">
      <c r="A234" s="2">
        <v>1</v>
      </c>
      <c r="B234" s="2" t="s">
        <v>9</v>
      </c>
      <c r="C234" s="2">
        <v>30</v>
      </c>
      <c r="D234" s="2" t="s">
        <v>52</v>
      </c>
      <c r="E234" s="2" t="s">
        <v>20</v>
      </c>
      <c r="F234" s="2" t="s">
        <v>16</v>
      </c>
      <c r="H234" t="s">
        <v>202</v>
      </c>
    </row>
    <row r="235" spans="1:8" x14ac:dyDescent="0.3">
      <c r="A235" s="2">
        <v>2</v>
      </c>
      <c r="B235" s="2" t="s">
        <v>13</v>
      </c>
      <c r="C235" s="2">
        <v>50</v>
      </c>
      <c r="D235" s="2" t="s">
        <v>52</v>
      </c>
      <c r="E235" s="2" t="s">
        <v>20</v>
      </c>
      <c r="F235" s="2" t="s">
        <v>22</v>
      </c>
      <c r="H235" t="s">
        <v>12</v>
      </c>
    </row>
    <row r="236" spans="1:8" x14ac:dyDescent="0.3">
      <c r="A236" s="2">
        <v>1</v>
      </c>
      <c r="B236" s="2" t="s">
        <v>24</v>
      </c>
      <c r="C236" s="2">
        <v>300</v>
      </c>
      <c r="D236" s="2" t="s">
        <v>52</v>
      </c>
      <c r="E236" s="2" t="s">
        <v>20</v>
      </c>
      <c r="F236" s="2" t="s">
        <v>22</v>
      </c>
      <c r="H236" t="s">
        <v>21</v>
      </c>
    </row>
    <row r="237" spans="1:8" x14ac:dyDescent="0.3">
      <c r="A237" s="2">
        <v>3</v>
      </c>
      <c r="B237" s="2" t="s">
        <v>24</v>
      </c>
      <c r="C237" s="2">
        <v>100</v>
      </c>
      <c r="D237" s="2" t="s">
        <v>52</v>
      </c>
      <c r="E237" s="2" t="s">
        <v>20</v>
      </c>
      <c r="H237" t="s">
        <v>43</v>
      </c>
    </row>
    <row r="238" spans="1:8" x14ac:dyDescent="0.3">
      <c r="A238" s="2">
        <v>1</v>
      </c>
      <c r="B238" s="2" t="s">
        <v>9</v>
      </c>
      <c r="C238" s="2">
        <v>200</v>
      </c>
      <c r="D238" s="2" t="s">
        <v>52</v>
      </c>
      <c r="E238" s="2" t="s">
        <v>20</v>
      </c>
      <c r="H238" t="s">
        <v>43</v>
      </c>
    </row>
    <row r="239" spans="1:8" x14ac:dyDescent="0.3">
      <c r="A239" s="2">
        <v>1</v>
      </c>
      <c r="B239" s="2" t="s">
        <v>13</v>
      </c>
      <c r="C239" s="2">
        <v>60</v>
      </c>
      <c r="D239" s="2" t="s">
        <v>52</v>
      </c>
      <c r="E239" s="2" t="s">
        <v>20</v>
      </c>
      <c r="H239" t="s">
        <v>12</v>
      </c>
    </row>
    <row r="240" spans="1:8" x14ac:dyDescent="0.3">
      <c r="A240" s="2">
        <v>3</v>
      </c>
      <c r="B240" s="2" t="s">
        <v>13</v>
      </c>
      <c r="C240" s="2">
        <v>90</v>
      </c>
      <c r="D240" s="2" t="s">
        <v>56</v>
      </c>
      <c r="E240" s="2" t="s">
        <v>50</v>
      </c>
      <c r="F240" s="2" t="s">
        <v>22</v>
      </c>
      <c r="H240" t="s">
        <v>45</v>
      </c>
    </row>
    <row r="241" spans="1:9" x14ac:dyDescent="0.3">
      <c r="A241" s="2">
        <v>3</v>
      </c>
      <c r="B241" s="2" t="s">
        <v>9</v>
      </c>
      <c r="C241" s="2">
        <v>50</v>
      </c>
      <c r="D241" s="2" t="s">
        <v>56</v>
      </c>
      <c r="E241" s="2" t="s">
        <v>50</v>
      </c>
      <c r="F241" s="2" t="s">
        <v>32</v>
      </c>
      <c r="H241" t="s">
        <v>12</v>
      </c>
    </row>
    <row r="242" spans="1:9" x14ac:dyDescent="0.3">
      <c r="A242" s="2">
        <v>9</v>
      </c>
      <c r="B242" s="2" t="s">
        <v>24</v>
      </c>
      <c r="C242" s="2">
        <v>60</v>
      </c>
      <c r="D242" s="2" t="s">
        <v>56</v>
      </c>
      <c r="E242" s="2" t="s">
        <v>50</v>
      </c>
      <c r="F242" s="2" t="s">
        <v>181</v>
      </c>
      <c r="H242" t="s">
        <v>21</v>
      </c>
    </row>
    <row r="243" spans="1:9" x14ac:dyDescent="0.3">
      <c r="A243" s="2">
        <v>3</v>
      </c>
      <c r="B243" s="2" t="s">
        <v>13</v>
      </c>
      <c r="C243" s="2">
        <v>90</v>
      </c>
      <c r="D243" s="2" t="s">
        <v>56</v>
      </c>
      <c r="E243" s="2" t="s">
        <v>50</v>
      </c>
      <c r="F243" s="2" t="s">
        <v>181</v>
      </c>
      <c r="H243" t="s">
        <v>21</v>
      </c>
    </row>
    <row r="244" spans="1:9" x14ac:dyDescent="0.3">
      <c r="A244" s="2">
        <v>1</v>
      </c>
      <c r="B244" s="2" t="s">
        <v>9</v>
      </c>
      <c r="C244" s="2">
        <v>30</v>
      </c>
      <c r="D244" s="2" t="s">
        <v>56</v>
      </c>
      <c r="E244" s="2" t="s">
        <v>50</v>
      </c>
      <c r="F244" s="2" t="s">
        <v>181</v>
      </c>
      <c r="H244" t="s">
        <v>21</v>
      </c>
      <c r="I244" t="s">
        <v>138</v>
      </c>
    </row>
    <row r="245" spans="1:9" x14ac:dyDescent="0.3">
      <c r="A245" s="2">
        <v>4</v>
      </c>
      <c r="B245" s="2" t="s">
        <v>9</v>
      </c>
      <c r="C245" s="2">
        <v>40</v>
      </c>
      <c r="D245" s="2" t="s">
        <v>56</v>
      </c>
      <c r="E245" s="2" t="s">
        <v>50</v>
      </c>
      <c r="F245" s="2" t="s">
        <v>16</v>
      </c>
      <c r="H245" t="s">
        <v>12</v>
      </c>
    </row>
    <row r="246" spans="1:9" x14ac:dyDescent="0.3">
      <c r="A246" s="2">
        <v>4</v>
      </c>
      <c r="B246" s="2" t="s">
        <v>24</v>
      </c>
      <c r="C246" s="2">
        <v>40</v>
      </c>
      <c r="D246" s="2" t="s">
        <v>56</v>
      </c>
      <c r="E246" s="2" t="s">
        <v>50</v>
      </c>
      <c r="F246" s="2" t="s">
        <v>16</v>
      </c>
      <c r="H246" t="s">
        <v>12</v>
      </c>
    </row>
    <row r="247" spans="1:9" x14ac:dyDescent="0.3">
      <c r="A247" s="2">
        <v>1</v>
      </c>
      <c r="B247" s="2" t="s">
        <v>9</v>
      </c>
      <c r="C247" s="2">
        <v>40</v>
      </c>
      <c r="D247" s="2" t="s">
        <v>56</v>
      </c>
      <c r="E247" s="2" t="s">
        <v>50</v>
      </c>
      <c r="F247" s="2" t="s">
        <v>16</v>
      </c>
      <c r="H247" t="s">
        <v>202</v>
      </c>
    </row>
    <row r="248" spans="1:9" x14ac:dyDescent="0.3">
      <c r="A248" s="2">
        <v>5</v>
      </c>
      <c r="B248" s="2" t="s">
        <v>24</v>
      </c>
      <c r="C248" s="2">
        <v>90</v>
      </c>
      <c r="D248" s="2" t="s">
        <v>58</v>
      </c>
      <c r="E248" s="2" t="s">
        <v>11</v>
      </c>
      <c r="F248" s="2" t="s">
        <v>16</v>
      </c>
      <c r="G248" s="7">
        <v>0.77430555555555547</v>
      </c>
      <c r="H248" t="s">
        <v>12</v>
      </c>
    </row>
    <row r="249" spans="1:9" x14ac:dyDescent="0.3">
      <c r="A249" s="2">
        <v>1</v>
      </c>
      <c r="B249" s="2" t="s">
        <v>9</v>
      </c>
      <c r="C249" s="2">
        <v>50</v>
      </c>
      <c r="D249" s="2" t="s">
        <v>58</v>
      </c>
      <c r="E249" s="2" t="s">
        <v>11</v>
      </c>
      <c r="F249" s="2" t="s">
        <v>16</v>
      </c>
      <c r="H249" t="s">
        <v>43</v>
      </c>
    </row>
    <row r="250" spans="1:9" x14ac:dyDescent="0.3">
      <c r="A250" s="2">
        <v>10</v>
      </c>
      <c r="B250" s="2" t="s">
        <v>9</v>
      </c>
      <c r="C250" s="2">
        <v>50</v>
      </c>
      <c r="D250" s="2" t="s">
        <v>58</v>
      </c>
      <c r="E250" s="2" t="s">
        <v>11</v>
      </c>
      <c r="F250" s="2" t="s">
        <v>16</v>
      </c>
      <c r="H250" t="s">
        <v>12</v>
      </c>
    </row>
    <row r="251" spans="1:9" x14ac:dyDescent="0.3">
      <c r="A251" s="2">
        <v>1</v>
      </c>
      <c r="B251" s="2" t="s">
        <v>24</v>
      </c>
      <c r="C251" s="2">
        <v>250</v>
      </c>
      <c r="D251" s="2" t="s">
        <v>58</v>
      </c>
      <c r="E251" s="2" t="s">
        <v>11</v>
      </c>
      <c r="F251" s="2" t="s">
        <v>22</v>
      </c>
      <c r="H251" t="s">
        <v>21</v>
      </c>
    </row>
    <row r="252" spans="1:9" x14ac:dyDescent="0.3">
      <c r="A252" s="2">
        <v>2</v>
      </c>
      <c r="B252" s="2" t="s">
        <v>9</v>
      </c>
      <c r="C252" s="2">
        <v>60</v>
      </c>
      <c r="D252" s="2" t="s">
        <v>58</v>
      </c>
      <c r="E252" s="2" t="s">
        <v>11</v>
      </c>
      <c r="F252" s="2" t="s">
        <v>16</v>
      </c>
      <c r="H252" t="s">
        <v>43</v>
      </c>
    </row>
    <row r="253" spans="1:9" x14ac:dyDescent="0.3">
      <c r="A253" s="2">
        <v>6</v>
      </c>
      <c r="B253" s="2" t="s">
        <v>24</v>
      </c>
      <c r="C253" s="2">
        <v>50</v>
      </c>
      <c r="D253" s="2" t="s">
        <v>58</v>
      </c>
      <c r="E253" s="2" t="s">
        <v>11</v>
      </c>
      <c r="H253" t="s">
        <v>21</v>
      </c>
    </row>
    <row r="254" spans="1:9" x14ac:dyDescent="0.3">
      <c r="A254" s="2">
        <v>4</v>
      </c>
      <c r="B254" s="2" t="s">
        <v>24</v>
      </c>
      <c r="C254" s="2">
        <v>200</v>
      </c>
      <c r="D254" s="2" t="s">
        <v>58</v>
      </c>
      <c r="E254" s="2" t="s">
        <v>11</v>
      </c>
      <c r="F254" s="2" t="s">
        <v>22</v>
      </c>
      <c r="H254" t="s">
        <v>21</v>
      </c>
    </row>
    <row r="255" spans="1:9" x14ac:dyDescent="0.3">
      <c r="A255" s="2">
        <v>1</v>
      </c>
      <c r="B255" s="2" t="s">
        <v>24</v>
      </c>
      <c r="C255" s="2">
        <v>300</v>
      </c>
      <c r="D255" s="2" t="s">
        <v>58</v>
      </c>
      <c r="E255" s="2" t="s">
        <v>11</v>
      </c>
      <c r="F255" s="2" t="s">
        <v>22</v>
      </c>
      <c r="H255" t="s">
        <v>21</v>
      </c>
    </row>
    <row r="256" spans="1:9" x14ac:dyDescent="0.3">
      <c r="A256" s="2">
        <v>3</v>
      </c>
      <c r="B256" s="2" t="s">
        <v>9</v>
      </c>
      <c r="C256" s="2">
        <v>50</v>
      </c>
      <c r="D256" s="2" t="s">
        <v>63</v>
      </c>
      <c r="E256" s="2" t="s">
        <v>20</v>
      </c>
      <c r="F256" s="2" t="s">
        <v>147</v>
      </c>
      <c r="G256" s="7">
        <v>0.77638888888888891</v>
      </c>
      <c r="H256" t="s">
        <v>12</v>
      </c>
    </row>
    <row r="257" spans="1:9" x14ac:dyDescent="0.3">
      <c r="A257" s="2">
        <v>1</v>
      </c>
      <c r="B257" s="2" t="s">
        <v>9</v>
      </c>
      <c r="C257" s="2">
        <v>90</v>
      </c>
      <c r="D257" s="2" t="s">
        <v>63</v>
      </c>
      <c r="E257" s="2" t="s">
        <v>20</v>
      </c>
      <c r="F257" s="2" t="s">
        <v>22</v>
      </c>
      <c r="H257" t="s">
        <v>21</v>
      </c>
    </row>
    <row r="258" spans="1:9" x14ac:dyDescent="0.3">
      <c r="A258" s="2">
        <v>1</v>
      </c>
      <c r="B258" s="2" t="s">
        <v>13</v>
      </c>
      <c r="C258" s="2">
        <v>60</v>
      </c>
      <c r="D258" s="2" t="s">
        <v>63</v>
      </c>
      <c r="E258" s="2" t="s">
        <v>20</v>
      </c>
    </row>
    <row r="259" spans="1:9" x14ac:dyDescent="0.3">
      <c r="A259" s="2">
        <v>1</v>
      </c>
      <c r="B259" s="2" t="s">
        <v>9</v>
      </c>
      <c r="C259" s="2">
        <v>70</v>
      </c>
      <c r="D259" s="2" t="s">
        <v>63</v>
      </c>
      <c r="E259" s="2" t="s">
        <v>20</v>
      </c>
    </row>
    <row r="260" spans="1:9" x14ac:dyDescent="0.3">
      <c r="A260" s="2">
        <v>1</v>
      </c>
      <c r="B260" s="2" t="s">
        <v>24</v>
      </c>
      <c r="C260" s="2">
        <v>80</v>
      </c>
      <c r="D260" s="2" t="s">
        <v>63</v>
      </c>
      <c r="E260" s="2" t="s">
        <v>20</v>
      </c>
      <c r="H260" t="s">
        <v>12</v>
      </c>
    </row>
    <row r="261" spans="1:9" x14ac:dyDescent="0.3">
      <c r="A261" s="2">
        <v>1</v>
      </c>
      <c r="B261" s="2" t="s">
        <v>9</v>
      </c>
      <c r="C261" s="2">
        <v>50</v>
      </c>
      <c r="D261" s="2" t="s">
        <v>63</v>
      </c>
      <c r="E261" s="2" t="s">
        <v>20</v>
      </c>
      <c r="F261" s="2" t="s">
        <v>16</v>
      </c>
      <c r="H261" t="s">
        <v>43</v>
      </c>
    </row>
    <row r="262" spans="1:9" x14ac:dyDescent="0.3">
      <c r="A262" s="2">
        <v>2</v>
      </c>
      <c r="B262" s="2" t="s">
        <v>13</v>
      </c>
      <c r="C262" s="2">
        <v>60</v>
      </c>
      <c r="D262" s="2" t="s">
        <v>63</v>
      </c>
      <c r="E262" s="2" t="s">
        <v>20</v>
      </c>
      <c r="H262" t="s">
        <v>21</v>
      </c>
    </row>
    <row r="263" spans="1:9" x14ac:dyDescent="0.3">
      <c r="A263" s="2">
        <v>2</v>
      </c>
      <c r="B263" s="2" t="s">
        <v>9</v>
      </c>
      <c r="C263" s="2">
        <v>40</v>
      </c>
      <c r="D263" s="2" t="s">
        <v>63</v>
      </c>
      <c r="E263" s="2" t="s">
        <v>20</v>
      </c>
      <c r="H263" t="s">
        <v>45</v>
      </c>
    </row>
    <row r="264" spans="1:9" x14ac:dyDescent="0.3">
      <c r="A264" s="2">
        <v>1</v>
      </c>
      <c r="B264" s="2" t="s">
        <v>9</v>
      </c>
      <c r="C264" s="2">
        <v>30</v>
      </c>
      <c r="D264" s="2" t="s">
        <v>63</v>
      </c>
      <c r="E264" s="2" t="s">
        <v>20</v>
      </c>
      <c r="F264" s="2" t="s">
        <v>16</v>
      </c>
      <c r="H264" t="s">
        <v>12</v>
      </c>
    </row>
    <row r="265" spans="1:9" x14ac:dyDescent="0.3">
      <c r="A265" s="2">
        <v>1</v>
      </c>
      <c r="B265" s="2" t="s">
        <v>9</v>
      </c>
      <c r="C265" s="2">
        <v>40</v>
      </c>
      <c r="D265" s="2" t="s">
        <v>63</v>
      </c>
      <c r="E265" s="2" t="s">
        <v>20</v>
      </c>
      <c r="F265" s="2" t="s">
        <v>16</v>
      </c>
      <c r="H265" t="s">
        <v>12</v>
      </c>
    </row>
    <row r="266" spans="1:9" x14ac:dyDescent="0.3">
      <c r="A266" s="2">
        <v>3</v>
      </c>
      <c r="B266" s="2" t="s">
        <v>13</v>
      </c>
      <c r="C266" s="2">
        <v>60</v>
      </c>
      <c r="D266" s="2" t="s">
        <v>63</v>
      </c>
      <c r="E266" s="2" t="s">
        <v>20</v>
      </c>
      <c r="H266" t="s">
        <v>43</v>
      </c>
    </row>
    <row r="267" spans="1:9" x14ac:dyDescent="0.3">
      <c r="A267" s="2">
        <v>2</v>
      </c>
      <c r="B267" s="2" t="s">
        <v>9</v>
      </c>
      <c r="C267" s="2">
        <v>50</v>
      </c>
      <c r="D267" s="2" t="s">
        <v>63</v>
      </c>
      <c r="E267" s="2" t="s">
        <v>20</v>
      </c>
      <c r="F267" s="2" t="s">
        <v>16</v>
      </c>
      <c r="H267" t="s">
        <v>43</v>
      </c>
    </row>
    <row r="268" spans="1:9" x14ac:dyDescent="0.3">
      <c r="A268" s="2">
        <v>1</v>
      </c>
      <c r="B268" s="2" t="s">
        <v>9</v>
      </c>
      <c r="C268" s="2">
        <v>30</v>
      </c>
      <c r="D268" s="2" t="s">
        <v>63</v>
      </c>
      <c r="E268" s="2" t="s">
        <v>20</v>
      </c>
      <c r="F268" s="2" t="s">
        <v>16</v>
      </c>
      <c r="H268" t="s">
        <v>12</v>
      </c>
    </row>
    <row r="269" spans="1:9" x14ac:dyDescent="0.3">
      <c r="G269" s="7">
        <v>0.77847222222222223</v>
      </c>
      <c r="I269" t="s">
        <v>105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89"/>
  <sheetViews>
    <sheetView workbookViewId="0">
      <selection activeCell="F3" sqref="F3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 t="s">
        <v>462</v>
      </c>
      <c r="E4" s="4"/>
    </row>
    <row r="5" spans="1:17" x14ac:dyDescent="0.3">
      <c r="A5" s="8" t="s">
        <v>347</v>
      </c>
      <c r="B5" s="10">
        <v>42206</v>
      </c>
      <c r="E5" s="4"/>
    </row>
    <row r="6" spans="1:17" x14ac:dyDescent="0.3">
      <c r="A6" s="8" t="s">
        <v>348</v>
      </c>
      <c r="B6" s="9" t="s">
        <v>8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40</v>
      </c>
      <c r="D10" s="15" t="s">
        <v>10</v>
      </c>
      <c r="E10" s="15" t="s">
        <v>11</v>
      </c>
      <c r="F10" s="15" t="s">
        <v>16</v>
      </c>
      <c r="G10" s="16">
        <v>0.59375</v>
      </c>
      <c r="H10" s="17" t="s">
        <v>12</v>
      </c>
      <c r="I10" s="17"/>
      <c r="K10" s="25">
        <f>SUMIFS($A$10:$A$400,$B$10:$B$400,"CH",$D$10:$D$400,"U1")</f>
        <v>4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60</v>
      </c>
      <c r="Q10" s="20" t="s">
        <v>10</v>
      </c>
    </row>
    <row r="11" spans="1:17" s="18" customFormat="1" x14ac:dyDescent="0.3">
      <c r="A11" s="15">
        <v>1</v>
      </c>
      <c r="B11" s="15" t="s">
        <v>9</v>
      </c>
      <c r="C11" s="15">
        <v>30</v>
      </c>
      <c r="D11" s="15" t="s">
        <v>10</v>
      </c>
      <c r="E11" s="15" t="s">
        <v>11</v>
      </c>
      <c r="F11" s="15"/>
      <c r="G11" s="16"/>
      <c r="H11" s="17" t="s">
        <v>14</v>
      </c>
      <c r="I11" s="17"/>
      <c r="K11" s="25">
        <f>SUMIFS($A$10:$A$400,$B$10:$B$400,"CH",$D$10:$D$400,"U2")</f>
        <v>24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70</v>
      </c>
      <c r="Q11" s="20" t="s">
        <v>10</v>
      </c>
    </row>
    <row r="12" spans="1:17" s="18" customFormat="1" x14ac:dyDescent="0.3">
      <c r="A12" s="15">
        <v>5</v>
      </c>
      <c r="B12" s="15" t="s">
        <v>9</v>
      </c>
      <c r="C12" s="15">
        <v>40</v>
      </c>
      <c r="D12" s="15" t="s">
        <v>10</v>
      </c>
      <c r="E12" s="15" t="s">
        <v>11</v>
      </c>
      <c r="F12" s="15"/>
      <c r="G12" s="16"/>
      <c r="H12" s="17" t="s">
        <v>15</v>
      </c>
      <c r="I12" s="17"/>
      <c r="K12" s="25">
        <f>SUMIFS($A$10:$A$400,$B$10:$B$400,"CH",$D$10:$D$400,"U3")</f>
        <v>4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50</v>
      </c>
      <c r="Q12" s="20" t="s">
        <v>10</v>
      </c>
    </row>
    <row r="13" spans="1:17" s="18" customFormat="1" x14ac:dyDescent="0.3">
      <c r="A13" s="15">
        <v>2</v>
      </c>
      <c r="B13" s="15" t="s">
        <v>13</v>
      </c>
      <c r="C13" s="15">
        <v>60</v>
      </c>
      <c r="D13" s="15" t="s">
        <v>10</v>
      </c>
      <c r="E13" s="15" t="s">
        <v>11</v>
      </c>
      <c r="F13" s="15" t="s">
        <v>42</v>
      </c>
      <c r="G13" s="16"/>
      <c r="H13" s="17" t="s">
        <v>15</v>
      </c>
      <c r="I13" s="17"/>
      <c r="K13" s="25">
        <f>SUMIFS($A$10:$A$400,$B$10:$B$400,"CH",$D$10:$D$400,"U4")</f>
        <v>4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50</v>
      </c>
      <c r="Q13" s="20" t="s">
        <v>19</v>
      </c>
    </row>
    <row r="14" spans="1:17" s="18" customFormat="1" x14ac:dyDescent="0.3">
      <c r="A14" s="15">
        <v>1</v>
      </c>
      <c r="B14" s="15" t="s">
        <v>9</v>
      </c>
      <c r="C14" s="15">
        <v>40</v>
      </c>
      <c r="D14" s="15" t="s">
        <v>10</v>
      </c>
      <c r="E14" s="15" t="s">
        <v>11</v>
      </c>
      <c r="F14" s="15" t="s">
        <v>17</v>
      </c>
      <c r="G14" s="16"/>
      <c r="H14" s="17" t="s">
        <v>12</v>
      </c>
      <c r="I14" s="17"/>
      <c r="K14" s="25">
        <f>SUMIFS($A$10:$A$400,$B$10:$B$400,"CH",$D$10:$D$400,"U5")</f>
        <v>87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50</v>
      </c>
      <c r="Q14" s="20" t="s">
        <v>19</v>
      </c>
    </row>
    <row r="15" spans="1:17" s="18" customFormat="1" x14ac:dyDescent="0.3">
      <c r="A15" s="15">
        <v>1</v>
      </c>
      <c r="B15" s="15" t="s">
        <v>9</v>
      </c>
      <c r="C15" s="15">
        <v>70</v>
      </c>
      <c r="D15" s="15" t="s">
        <v>10</v>
      </c>
      <c r="E15" s="15" t="s">
        <v>11</v>
      </c>
      <c r="F15" s="15"/>
      <c r="G15" s="16"/>
      <c r="H15" s="17" t="s">
        <v>15</v>
      </c>
      <c r="I15" s="17"/>
      <c r="K15" s="25">
        <f>SUMIFS($A$10:$A$400,$B$10:$B$400,"CH",$D$10:$D$400,"U6")</f>
        <v>69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40</v>
      </c>
      <c r="Q15" s="20" t="s">
        <v>19</v>
      </c>
    </row>
    <row r="16" spans="1:17" s="18" customFormat="1" x14ac:dyDescent="0.3">
      <c r="A16" s="15">
        <v>1</v>
      </c>
      <c r="B16" s="15" t="s">
        <v>13</v>
      </c>
      <c r="C16" s="15">
        <v>70</v>
      </c>
      <c r="D16" s="15" t="s">
        <v>10</v>
      </c>
      <c r="E16" s="15" t="s">
        <v>11</v>
      </c>
      <c r="F16" s="15"/>
      <c r="G16" s="16"/>
      <c r="H16" s="17" t="s">
        <v>15</v>
      </c>
      <c r="I16" s="17"/>
      <c r="K16" s="25">
        <f>SUM(K10:K15)</f>
        <v>192</v>
      </c>
      <c r="L16" s="25"/>
      <c r="M16" s="25"/>
      <c r="N16" s="20">
        <v>1</v>
      </c>
      <c r="O16" s="20" t="s">
        <v>13</v>
      </c>
      <c r="P16" s="20">
        <v>60</v>
      </c>
      <c r="Q16" s="20" t="s">
        <v>19</v>
      </c>
    </row>
    <row r="17" spans="1:17" s="18" customFormat="1" x14ac:dyDescent="0.3">
      <c r="A17" s="15">
        <v>1</v>
      </c>
      <c r="B17" s="15" t="s">
        <v>13</v>
      </c>
      <c r="C17" s="15">
        <v>50</v>
      </c>
      <c r="D17" s="15" t="s">
        <v>10</v>
      </c>
      <c r="E17" s="15" t="s">
        <v>11</v>
      </c>
      <c r="F17" s="15"/>
      <c r="G17" s="16"/>
      <c r="H17" s="17" t="s">
        <v>15</v>
      </c>
      <c r="I17" s="17"/>
      <c r="K17" s="25"/>
      <c r="L17" s="25"/>
      <c r="M17" s="25"/>
      <c r="N17" s="20">
        <v>1</v>
      </c>
      <c r="O17" s="20" t="s">
        <v>13</v>
      </c>
      <c r="P17" s="20">
        <v>50</v>
      </c>
      <c r="Q17" s="20" t="s">
        <v>19</v>
      </c>
    </row>
    <row r="18" spans="1:17" s="18" customFormat="1" x14ac:dyDescent="0.3">
      <c r="A18" s="15">
        <v>3</v>
      </c>
      <c r="B18" s="15" t="s">
        <v>9</v>
      </c>
      <c r="C18" s="15">
        <v>40</v>
      </c>
      <c r="D18" s="15" t="s">
        <v>10</v>
      </c>
      <c r="E18" s="15" t="s">
        <v>11</v>
      </c>
      <c r="F18" s="15" t="s">
        <v>42</v>
      </c>
      <c r="G18" s="16"/>
      <c r="H18" s="17" t="s">
        <v>15</v>
      </c>
      <c r="I18" s="17"/>
      <c r="K18" s="25">
        <f>SUMIFS($A$10:$A$400,$B$10:$B$400,"RT",$D$10:$D$400,"U1")</f>
        <v>12</v>
      </c>
      <c r="L18" s="25" t="s">
        <v>9</v>
      </c>
      <c r="M18" s="25" t="s">
        <v>10</v>
      </c>
      <c r="N18" s="20">
        <v>3</v>
      </c>
      <c r="O18" s="20" t="s">
        <v>13</v>
      </c>
      <c r="P18" s="20">
        <v>40</v>
      </c>
      <c r="Q18" s="20" t="s">
        <v>19</v>
      </c>
    </row>
    <row r="19" spans="1:17" s="18" customFormat="1" x14ac:dyDescent="0.3">
      <c r="A19" s="15">
        <v>1</v>
      </c>
      <c r="B19" s="15" t="s">
        <v>13</v>
      </c>
      <c r="C19" s="15">
        <v>50</v>
      </c>
      <c r="D19" s="15" t="s">
        <v>19</v>
      </c>
      <c r="E19" s="15" t="s">
        <v>20</v>
      </c>
      <c r="F19" s="15" t="s">
        <v>16</v>
      </c>
      <c r="G19" s="16">
        <v>0.59861111111111109</v>
      </c>
      <c r="H19" s="17" t="s">
        <v>12</v>
      </c>
      <c r="I19" s="17"/>
      <c r="K19" s="25">
        <f>SUMIFS($A$10:$A$400,$B$10:$B$400,"RT",$D$10:$D$400,"U2")</f>
        <v>73</v>
      </c>
      <c r="L19" s="25" t="s">
        <v>9</v>
      </c>
      <c r="M19" s="25" t="s">
        <v>19</v>
      </c>
      <c r="N19" s="20">
        <v>4</v>
      </c>
      <c r="O19" s="20" t="s">
        <v>13</v>
      </c>
      <c r="P19" s="20">
        <v>30</v>
      </c>
      <c r="Q19" s="20" t="s">
        <v>19</v>
      </c>
    </row>
    <row r="20" spans="1:17" s="18" customFormat="1" x14ac:dyDescent="0.3">
      <c r="A20" s="15">
        <v>1</v>
      </c>
      <c r="B20" s="15" t="s">
        <v>9</v>
      </c>
      <c r="C20" s="15">
        <v>100</v>
      </c>
      <c r="D20" s="15" t="s">
        <v>19</v>
      </c>
      <c r="E20" s="15" t="s">
        <v>20</v>
      </c>
      <c r="F20" s="15" t="s">
        <v>22</v>
      </c>
      <c r="G20" s="16"/>
      <c r="H20" s="17" t="s">
        <v>21</v>
      </c>
      <c r="I20" s="17"/>
      <c r="K20" s="25">
        <f>SUMIFS($A$10:$A$400,$B$10:$B$400,"RT",$D$10:$D$400,"U3")</f>
        <v>9</v>
      </c>
      <c r="L20" s="25" t="s">
        <v>9</v>
      </c>
      <c r="M20" s="25" t="s">
        <v>28</v>
      </c>
      <c r="N20" s="20">
        <v>2</v>
      </c>
      <c r="O20" s="20" t="s">
        <v>13</v>
      </c>
      <c r="P20" s="20">
        <v>40</v>
      </c>
      <c r="Q20" s="20" t="s">
        <v>19</v>
      </c>
    </row>
    <row r="21" spans="1:17" s="18" customFormat="1" x14ac:dyDescent="0.3">
      <c r="A21" s="15">
        <v>1</v>
      </c>
      <c r="B21" s="15" t="s">
        <v>13</v>
      </c>
      <c r="C21" s="15">
        <v>50</v>
      </c>
      <c r="D21" s="15" t="s">
        <v>19</v>
      </c>
      <c r="E21" s="15" t="s">
        <v>20</v>
      </c>
      <c r="F21" s="15" t="s">
        <v>16</v>
      </c>
      <c r="G21" s="16"/>
      <c r="H21" s="17" t="s">
        <v>12</v>
      </c>
      <c r="I21" s="17"/>
      <c r="K21" s="25">
        <f>SUMIFS($A$10:$A$400,$B$10:$B$400,"RT",$D$10:$D$400,"U4")</f>
        <v>25</v>
      </c>
      <c r="L21" s="25" t="s">
        <v>9</v>
      </c>
      <c r="M21" s="25" t="s">
        <v>29</v>
      </c>
      <c r="N21" s="20">
        <v>1</v>
      </c>
      <c r="O21" s="20" t="s">
        <v>13</v>
      </c>
      <c r="P21" s="20">
        <v>40</v>
      </c>
      <c r="Q21" s="20" t="s">
        <v>19</v>
      </c>
    </row>
    <row r="22" spans="1:17" s="18" customFormat="1" x14ac:dyDescent="0.3">
      <c r="A22" s="15">
        <v>1</v>
      </c>
      <c r="B22" s="15" t="s">
        <v>13</v>
      </c>
      <c r="C22" s="15">
        <v>40</v>
      </c>
      <c r="D22" s="15" t="s">
        <v>19</v>
      </c>
      <c r="E22" s="15" t="s">
        <v>20</v>
      </c>
      <c r="F22" s="15"/>
      <c r="G22" s="16"/>
      <c r="H22" s="17" t="s">
        <v>12</v>
      </c>
      <c r="I22" s="17"/>
      <c r="K22" s="25">
        <f>SUMIFS($A$10:$A$400,$B$10:$B$400,"RT",$D$10:$D$400,"U5")</f>
        <v>19</v>
      </c>
      <c r="L22" s="25" t="s">
        <v>9</v>
      </c>
      <c r="M22" s="25" t="s">
        <v>30</v>
      </c>
      <c r="N22" s="20">
        <v>1</v>
      </c>
      <c r="O22" s="20" t="s">
        <v>13</v>
      </c>
      <c r="P22" s="20">
        <v>50</v>
      </c>
      <c r="Q22" s="20" t="s">
        <v>19</v>
      </c>
    </row>
    <row r="23" spans="1:17" s="18" customFormat="1" x14ac:dyDescent="0.3">
      <c r="A23" s="15">
        <v>1</v>
      </c>
      <c r="B23" s="15" t="s">
        <v>9</v>
      </c>
      <c r="C23" s="15">
        <v>20</v>
      </c>
      <c r="D23" s="15" t="s">
        <v>19</v>
      </c>
      <c r="E23" s="15" t="s">
        <v>20</v>
      </c>
      <c r="F23" s="15" t="s">
        <v>16</v>
      </c>
      <c r="G23" s="16"/>
      <c r="H23" s="17" t="s">
        <v>15</v>
      </c>
      <c r="I23" s="17"/>
      <c r="K23" s="25">
        <f>SUMIFS($A$10:$A$400,$B$10:$B$400,"RT",$D$10:$D$400,"U6")</f>
        <v>85</v>
      </c>
      <c r="L23" s="25" t="s">
        <v>9</v>
      </c>
      <c r="M23" s="25" t="s">
        <v>31</v>
      </c>
      <c r="N23" s="20">
        <v>1</v>
      </c>
      <c r="O23" s="20" t="s">
        <v>13</v>
      </c>
      <c r="P23" s="20">
        <v>40</v>
      </c>
      <c r="Q23" s="20" t="s">
        <v>19</v>
      </c>
    </row>
    <row r="24" spans="1:17" s="18" customFormat="1" x14ac:dyDescent="0.3">
      <c r="A24" s="15">
        <v>1</v>
      </c>
      <c r="B24" s="15" t="s">
        <v>13</v>
      </c>
      <c r="C24" s="15">
        <v>60</v>
      </c>
      <c r="D24" s="15" t="s">
        <v>19</v>
      </c>
      <c r="E24" s="15" t="s">
        <v>20</v>
      </c>
      <c r="F24" s="15" t="s">
        <v>16</v>
      </c>
      <c r="G24" s="16"/>
      <c r="H24" s="17" t="s">
        <v>12</v>
      </c>
      <c r="I24" s="17"/>
      <c r="K24" s="25">
        <f>SUM(K18:K23)</f>
        <v>223</v>
      </c>
      <c r="L24" s="20"/>
      <c r="M24" s="20"/>
      <c r="N24" s="20">
        <v>1</v>
      </c>
      <c r="O24" s="20" t="s">
        <v>13</v>
      </c>
      <c r="P24" s="20">
        <v>70</v>
      </c>
      <c r="Q24" s="20" t="s">
        <v>19</v>
      </c>
    </row>
    <row r="25" spans="1:17" s="18" customFormat="1" x14ac:dyDescent="0.3">
      <c r="A25" s="15">
        <v>3</v>
      </c>
      <c r="B25" s="15" t="s">
        <v>9</v>
      </c>
      <c r="C25" s="15">
        <v>20</v>
      </c>
      <c r="D25" s="15" t="s">
        <v>19</v>
      </c>
      <c r="E25" s="15" t="s">
        <v>20</v>
      </c>
      <c r="F25" s="15" t="s">
        <v>16</v>
      </c>
      <c r="G25" s="16"/>
      <c r="H25" s="17" t="s">
        <v>15</v>
      </c>
      <c r="I25" s="17"/>
      <c r="K25" s="20"/>
      <c r="L25" s="20"/>
      <c r="M25" s="20"/>
      <c r="N25" s="20">
        <v>2</v>
      </c>
      <c r="O25" s="20" t="s">
        <v>13</v>
      </c>
      <c r="P25" s="20">
        <v>60</v>
      </c>
      <c r="Q25" s="20" t="s">
        <v>19</v>
      </c>
    </row>
    <row r="26" spans="1:17" s="18" customFormat="1" x14ac:dyDescent="0.3">
      <c r="A26" s="15">
        <v>1</v>
      </c>
      <c r="B26" s="15" t="s">
        <v>23</v>
      </c>
      <c r="C26" s="15">
        <v>50</v>
      </c>
      <c r="D26" s="15" t="s">
        <v>19</v>
      </c>
      <c r="E26" s="15" t="s">
        <v>20</v>
      </c>
      <c r="F26" s="15" t="s">
        <v>16</v>
      </c>
      <c r="G26" s="16"/>
      <c r="H26" s="17" t="s">
        <v>15</v>
      </c>
      <c r="I26" s="17"/>
      <c r="K26" s="20"/>
      <c r="L26" s="20"/>
      <c r="M26" s="20"/>
      <c r="N26" s="20">
        <v>1</v>
      </c>
      <c r="O26" s="20" t="s">
        <v>13</v>
      </c>
      <c r="P26" s="20">
        <v>30</v>
      </c>
      <c r="Q26" s="20" t="s">
        <v>19</v>
      </c>
    </row>
    <row r="27" spans="1:17" s="18" customFormat="1" x14ac:dyDescent="0.3">
      <c r="A27" s="15">
        <v>1</v>
      </c>
      <c r="B27" s="15" t="s">
        <v>24</v>
      </c>
      <c r="C27" s="15">
        <v>200</v>
      </c>
      <c r="D27" s="15" t="s">
        <v>19</v>
      </c>
      <c r="E27" s="15" t="s">
        <v>20</v>
      </c>
      <c r="F27" s="15" t="s">
        <v>22</v>
      </c>
      <c r="G27" s="16"/>
      <c r="H27" s="17" t="s">
        <v>21</v>
      </c>
      <c r="I27" s="17"/>
      <c r="K27" s="20"/>
      <c r="L27" s="20"/>
      <c r="M27" s="20"/>
      <c r="N27" s="20">
        <v>1</v>
      </c>
      <c r="O27" s="20" t="s">
        <v>13</v>
      </c>
      <c r="P27" s="20">
        <v>60</v>
      </c>
      <c r="Q27" s="20" t="s">
        <v>19</v>
      </c>
    </row>
    <row r="28" spans="1:17" s="18" customFormat="1" x14ac:dyDescent="0.3">
      <c r="A28" s="15">
        <v>9</v>
      </c>
      <c r="B28" s="15" t="s">
        <v>9</v>
      </c>
      <c r="C28" s="15">
        <v>30</v>
      </c>
      <c r="D28" s="15" t="s">
        <v>19</v>
      </c>
      <c r="E28" s="15" t="s">
        <v>20</v>
      </c>
      <c r="F28" s="15" t="s">
        <v>18</v>
      </c>
      <c r="G28" s="16"/>
      <c r="H28" s="17" t="s">
        <v>15</v>
      </c>
      <c r="I28" s="17"/>
      <c r="K28" s="20"/>
      <c r="L28" s="20"/>
      <c r="M28" s="20"/>
      <c r="N28" s="20">
        <v>2</v>
      </c>
      <c r="O28" s="20" t="s">
        <v>13</v>
      </c>
      <c r="P28" s="20">
        <v>50</v>
      </c>
      <c r="Q28" s="20" t="s">
        <v>19</v>
      </c>
    </row>
    <row r="29" spans="1:17" s="18" customFormat="1" x14ac:dyDescent="0.3">
      <c r="A29" s="15">
        <v>3</v>
      </c>
      <c r="B29" s="15" t="s">
        <v>9</v>
      </c>
      <c r="C29" s="15">
        <v>30</v>
      </c>
      <c r="D29" s="15" t="s">
        <v>19</v>
      </c>
      <c r="E29" s="15" t="s">
        <v>20</v>
      </c>
      <c r="F29" s="15" t="s">
        <v>16</v>
      </c>
      <c r="G29" s="16"/>
      <c r="H29" s="17" t="s">
        <v>15</v>
      </c>
      <c r="I29" s="17"/>
      <c r="K29" s="20"/>
      <c r="L29" s="20"/>
      <c r="M29" s="20"/>
      <c r="N29" s="20">
        <v>1</v>
      </c>
      <c r="O29" s="20" t="s">
        <v>13</v>
      </c>
      <c r="P29" s="20">
        <v>50</v>
      </c>
      <c r="Q29" s="20" t="s">
        <v>28</v>
      </c>
    </row>
    <row r="30" spans="1:17" s="18" customFormat="1" x14ac:dyDescent="0.3">
      <c r="A30" s="15">
        <v>1</v>
      </c>
      <c r="B30" s="15" t="s">
        <v>23</v>
      </c>
      <c r="C30" s="15">
        <v>40</v>
      </c>
      <c r="D30" s="15" t="s">
        <v>19</v>
      </c>
      <c r="E30" s="15" t="s">
        <v>20</v>
      </c>
      <c r="F30" s="15" t="s">
        <v>16</v>
      </c>
      <c r="G30" s="16"/>
      <c r="H30" s="17" t="s">
        <v>12</v>
      </c>
      <c r="I30" s="17"/>
      <c r="K30" s="20"/>
      <c r="L30" s="20"/>
      <c r="M30" s="20"/>
      <c r="N30" s="20">
        <v>1</v>
      </c>
      <c r="O30" s="20" t="s">
        <v>13</v>
      </c>
      <c r="P30" s="20">
        <v>60</v>
      </c>
      <c r="Q30" s="20" t="s">
        <v>28</v>
      </c>
    </row>
    <row r="31" spans="1:17" s="18" customFormat="1" x14ac:dyDescent="0.3">
      <c r="A31" s="15">
        <v>7</v>
      </c>
      <c r="B31" s="15" t="s">
        <v>9</v>
      </c>
      <c r="C31" s="15">
        <v>40</v>
      </c>
      <c r="D31" s="15" t="s">
        <v>19</v>
      </c>
      <c r="E31" s="15" t="s">
        <v>20</v>
      </c>
      <c r="F31" s="15" t="s">
        <v>22</v>
      </c>
      <c r="G31" s="16"/>
      <c r="H31" s="17" t="s">
        <v>14</v>
      </c>
      <c r="I31" s="17"/>
      <c r="K31" s="20"/>
      <c r="L31" s="20"/>
      <c r="M31" s="20"/>
      <c r="N31" s="20">
        <v>1</v>
      </c>
      <c r="O31" s="20" t="s">
        <v>13</v>
      </c>
      <c r="P31" s="20">
        <v>40</v>
      </c>
      <c r="Q31" s="20" t="s">
        <v>28</v>
      </c>
    </row>
    <row r="32" spans="1:17" s="18" customFormat="1" x14ac:dyDescent="0.3">
      <c r="A32" s="15">
        <v>1</v>
      </c>
      <c r="B32" s="15" t="s">
        <v>24</v>
      </c>
      <c r="C32" s="15">
        <v>200</v>
      </c>
      <c r="D32" s="15" t="s">
        <v>19</v>
      </c>
      <c r="E32" s="15" t="s">
        <v>20</v>
      </c>
      <c r="F32" s="15" t="s">
        <v>22</v>
      </c>
      <c r="G32" s="16"/>
      <c r="H32" s="17" t="s">
        <v>14</v>
      </c>
      <c r="I32" s="17"/>
      <c r="K32" s="20"/>
      <c r="L32" s="20"/>
      <c r="M32" s="20"/>
      <c r="N32" s="20">
        <v>1</v>
      </c>
      <c r="O32" s="20" t="s">
        <v>13</v>
      </c>
      <c r="P32" s="20">
        <v>60</v>
      </c>
      <c r="Q32" s="20" t="s">
        <v>28</v>
      </c>
    </row>
    <row r="33" spans="1:17" s="18" customFormat="1" x14ac:dyDescent="0.3">
      <c r="A33" s="15">
        <v>2</v>
      </c>
      <c r="B33" s="15" t="s">
        <v>9</v>
      </c>
      <c r="C33" s="15">
        <v>40</v>
      </c>
      <c r="D33" s="15" t="s">
        <v>19</v>
      </c>
      <c r="E33" s="15" t="s">
        <v>20</v>
      </c>
      <c r="F33" s="15" t="s">
        <v>25</v>
      </c>
      <c r="G33" s="16"/>
      <c r="H33" s="17" t="s">
        <v>15</v>
      </c>
      <c r="I33" s="17"/>
      <c r="K33" s="20"/>
      <c r="L33" s="20"/>
      <c r="M33" s="20"/>
      <c r="N33" s="20">
        <v>1</v>
      </c>
      <c r="O33" s="20" t="s">
        <v>13</v>
      </c>
      <c r="P33" s="20">
        <v>60</v>
      </c>
      <c r="Q33" s="20" t="s">
        <v>29</v>
      </c>
    </row>
    <row r="34" spans="1:17" s="18" customFormat="1" x14ac:dyDescent="0.3">
      <c r="A34" s="15">
        <v>3</v>
      </c>
      <c r="B34" s="15" t="s">
        <v>9</v>
      </c>
      <c r="C34" s="15">
        <v>20</v>
      </c>
      <c r="D34" s="15" t="s">
        <v>19</v>
      </c>
      <c r="E34" s="15" t="s">
        <v>20</v>
      </c>
      <c r="F34" s="15"/>
      <c r="G34" s="16"/>
      <c r="H34" s="17" t="s">
        <v>15</v>
      </c>
      <c r="I34" s="17"/>
      <c r="K34" s="20"/>
      <c r="L34" s="20"/>
      <c r="M34" s="20"/>
      <c r="N34" s="20">
        <v>1</v>
      </c>
      <c r="O34" s="20" t="s">
        <v>13</v>
      </c>
      <c r="P34" s="20">
        <v>50</v>
      </c>
      <c r="Q34" s="20" t="s">
        <v>29</v>
      </c>
    </row>
    <row r="35" spans="1:17" s="18" customFormat="1" x14ac:dyDescent="0.3">
      <c r="A35" s="15">
        <v>2</v>
      </c>
      <c r="B35" s="15" t="s">
        <v>9</v>
      </c>
      <c r="C35" s="15">
        <v>40</v>
      </c>
      <c r="D35" s="15" t="s">
        <v>19</v>
      </c>
      <c r="E35" s="15" t="s">
        <v>20</v>
      </c>
      <c r="F35" s="15"/>
      <c r="G35" s="16"/>
      <c r="H35" s="17" t="s">
        <v>15</v>
      </c>
      <c r="I35" s="17"/>
      <c r="K35" s="20"/>
      <c r="L35" s="20"/>
      <c r="M35" s="20"/>
      <c r="N35" s="20">
        <v>1</v>
      </c>
      <c r="O35" s="20" t="s">
        <v>13</v>
      </c>
      <c r="P35" s="20">
        <v>70</v>
      </c>
      <c r="Q35" s="20" t="s">
        <v>29</v>
      </c>
    </row>
    <row r="36" spans="1:17" s="18" customFormat="1" x14ac:dyDescent="0.3">
      <c r="A36" s="15">
        <v>1</v>
      </c>
      <c r="B36" s="15" t="s">
        <v>23</v>
      </c>
      <c r="C36" s="15">
        <v>80</v>
      </c>
      <c r="D36" s="15" t="s">
        <v>19</v>
      </c>
      <c r="E36" s="15" t="s">
        <v>20</v>
      </c>
      <c r="F36" s="15" t="s">
        <v>22</v>
      </c>
      <c r="G36" s="16"/>
      <c r="H36" s="17" t="s">
        <v>21</v>
      </c>
      <c r="I36" s="17"/>
      <c r="K36" s="20"/>
      <c r="L36" s="20"/>
      <c r="M36" s="20"/>
      <c r="N36" s="20">
        <v>1</v>
      </c>
      <c r="O36" s="20" t="s">
        <v>13</v>
      </c>
      <c r="P36" s="20">
        <v>30</v>
      </c>
      <c r="Q36" s="20" t="s">
        <v>29</v>
      </c>
    </row>
    <row r="37" spans="1:17" s="18" customFormat="1" x14ac:dyDescent="0.3">
      <c r="A37" s="15">
        <v>3</v>
      </c>
      <c r="B37" s="15" t="s">
        <v>9</v>
      </c>
      <c r="C37" s="15">
        <v>30</v>
      </c>
      <c r="D37" s="15" t="s">
        <v>19</v>
      </c>
      <c r="E37" s="15" t="s">
        <v>20</v>
      </c>
      <c r="F37" s="15" t="s">
        <v>16</v>
      </c>
      <c r="G37" s="16"/>
      <c r="H37" s="17" t="s">
        <v>7</v>
      </c>
      <c r="I37" s="17"/>
      <c r="K37" s="20"/>
      <c r="L37" s="20"/>
      <c r="M37" s="20"/>
      <c r="N37" s="20">
        <v>3</v>
      </c>
      <c r="O37" s="20" t="s">
        <v>13</v>
      </c>
      <c r="P37" s="20">
        <v>40</v>
      </c>
      <c r="Q37" s="20" t="s">
        <v>30</v>
      </c>
    </row>
    <row r="38" spans="1:17" s="18" customFormat="1" x14ac:dyDescent="0.3">
      <c r="A38" s="15">
        <v>2</v>
      </c>
      <c r="B38" s="15" t="s">
        <v>9</v>
      </c>
      <c r="C38" s="15">
        <v>30</v>
      </c>
      <c r="D38" s="15" t="s">
        <v>19</v>
      </c>
      <c r="E38" s="15" t="s">
        <v>20</v>
      </c>
      <c r="F38" s="15" t="s">
        <v>16</v>
      </c>
      <c r="G38" s="16"/>
      <c r="H38" s="17" t="s">
        <v>12</v>
      </c>
      <c r="I38" s="17"/>
      <c r="K38" s="20"/>
      <c r="L38" s="20"/>
      <c r="M38" s="20"/>
      <c r="N38" s="20">
        <v>20</v>
      </c>
      <c r="O38" s="20" t="s">
        <v>13</v>
      </c>
      <c r="P38" s="20">
        <v>50</v>
      </c>
      <c r="Q38" s="20" t="s">
        <v>30</v>
      </c>
    </row>
    <row r="39" spans="1:17" s="18" customFormat="1" x14ac:dyDescent="0.3">
      <c r="A39" s="15">
        <v>2</v>
      </c>
      <c r="B39" s="15" t="s">
        <v>9</v>
      </c>
      <c r="C39" s="15">
        <v>20</v>
      </c>
      <c r="D39" s="15" t="s">
        <v>19</v>
      </c>
      <c r="E39" s="15" t="s">
        <v>20</v>
      </c>
      <c r="F39" s="15" t="s">
        <v>22</v>
      </c>
      <c r="G39" s="16"/>
      <c r="H39" s="17" t="s">
        <v>15</v>
      </c>
      <c r="I39" s="17"/>
      <c r="K39" s="20"/>
      <c r="L39" s="20"/>
      <c r="M39" s="20"/>
      <c r="N39" s="20">
        <v>21</v>
      </c>
      <c r="O39" s="20" t="s">
        <v>13</v>
      </c>
      <c r="P39" s="20">
        <v>60</v>
      </c>
      <c r="Q39" s="20" t="s">
        <v>30</v>
      </c>
    </row>
    <row r="40" spans="1:17" s="18" customFormat="1" x14ac:dyDescent="0.3">
      <c r="A40" s="15">
        <v>1</v>
      </c>
      <c r="B40" s="15" t="s">
        <v>9</v>
      </c>
      <c r="C40" s="15">
        <v>40</v>
      </c>
      <c r="D40" s="15" t="s">
        <v>19</v>
      </c>
      <c r="E40" s="15" t="s">
        <v>20</v>
      </c>
      <c r="F40" s="15" t="s">
        <v>16</v>
      </c>
      <c r="G40" s="16">
        <v>0.60555555555555551</v>
      </c>
      <c r="H40" s="17" t="s">
        <v>12</v>
      </c>
      <c r="I40" s="17"/>
      <c r="K40" s="20"/>
      <c r="L40" s="20"/>
      <c r="M40" s="20"/>
      <c r="N40" s="20">
        <v>1</v>
      </c>
      <c r="O40" s="20" t="s">
        <v>13</v>
      </c>
      <c r="P40" s="20">
        <v>80</v>
      </c>
      <c r="Q40" s="20" t="s">
        <v>30</v>
      </c>
    </row>
    <row r="41" spans="1:17" s="18" customFormat="1" x14ac:dyDescent="0.3">
      <c r="A41" s="15">
        <v>2</v>
      </c>
      <c r="B41" s="15" t="s">
        <v>23</v>
      </c>
      <c r="C41" s="15">
        <v>30</v>
      </c>
      <c r="D41" s="15" t="s">
        <v>19</v>
      </c>
      <c r="E41" s="15" t="s">
        <v>20</v>
      </c>
      <c r="F41" s="15" t="s">
        <v>22</v>
      </c>
      <c r="G41" s="16"/>
      <c r="H41" s="17" t="s">
        <v>14</v>
      </c>
      <c r="I41" s="17"/>
      <c r="K41" s="20"/>
      <c r="L41" s="20"/>
      <c r="M41" s="20"/>
      <c r="N41" s="20">
        <v>1</v>
      </c>
      <c r="O41" s="20" t="s">
        <v>13</v>
      </c>
      <c r="P41" s="20">
        <v>60</v>
      </c>
      <c r="Q41" s="20" t="s">
        <v>30</v>
      </c>
    </row>
    <row r="42" spans="1:17" s="18" customFormat="1" x14ac:dyDescent="0.3">
      <c r="A42" s="15">
        <v>1</v>
      </c>
      <c r="B42" s="15" t="s">
        <v>9</v>
      </c>
      <c r="C42" s="15">
        <v>30</v>
      </c>
      <c r="D42" s="15" t="s">
        <v>19</v>
      </c>
      <c r="E42" s="15" t="s">
        <v>20</v>
      </c>
      <c r="F42" s="15" t="s">
        <v>26</v>
      </c>
      <c r="G42" s="16"/>
      <c r="H42" s="17" t="s">
        <v>15</v>
      </c>
      <c r="I42" s="17"/>
      <c r="K42" s="20"/>
      <c r="L42" s="20"/>
      <c r="M42" s="20"/>
      <c r="N42" s="20">
        <v>1</v>
      </c>
      <c r="O42" s="20" t="s">
        <v>13</v>
      </c>
      <c r="P42" s="20">
        <v>70</v>
      </c>
      <c r="Q42" s="20" t="s">
        <v>30</v>
      </c>
    </row>
    <row r="43" spans="1:17" s="18" customFormat="1" x14ac:dyDescent="0.3">
      <c r="A43" s="15">
        <v>4</v>
      </c>
      <c r="B43" s="15" t="s">
        <v>9</v>
      </c>
      <c r="C43" s="15">
        <v>30</v>
      </c>
      <c r="D43" s="15" t="s">
        <v>19</v>
      </c>
      <c r="E43" s="15" t="s">
        <v>20</v>
      </c>
      <c r="F43" s="15" t="s">
        <v>26</v>
      </c>
      <c r="G43" s="16"/>
      <c r="H43" s="17" t="s">
        <v>15</v>
      </c>
      <c r="I43" s="17"/>
      <c r="K43" s="20"/>
      <c r="L43" s="20"/>
      <c r="M43" s="20"/>
      <c r="N43" s="20">
        <v>2</v>
      </c>
      <c r="O43" s="20" t="s">
        <v>13</v>
      </c>
      <c r="P43" s="20">
        <v>60</v>
      </c>
      <c r="Q43" s="20" t="s">
        <v>30</v>
      </c>
    </row>
    <row r="44" spans="1:17" s="18" customFormat="1" x14ac:dyDescent="0.3">
      <c r="A44" s="15">
        <v>1</v>
      </c>
      <c r="B44" s="15" t="s">
        <v>9</v>
      </c>
      <c r="C44" s="15">
        <v>20</v>
      </c>
      <c r="D44" s="15" t="s">
        <v>19</v>
      </c>
      <c r="E44" s="15" t="s">
        <v>20</v>
      </c>
      <c r="F44" s="15" t="s">
        <v>26</v>
      </c>
      <c r="G44" s="16"/>
      <c r="H44" s="17" t="s">
        <v>15</v>
      </c>
      <c r="I44" s="17"/>
      <c r="K44" s="20"/>
      <c r="L44" s="20"/>
      <c r="M44" s="20"/>
      <c r="N44" s="20">
        <v>3</v>
      </c>
      <c r="O44" s="20" t="s">
        <v>13</v>
      </c>
      <c r="P44" s="20">
        <v>30</v>
      </c>
      <c r="Q44" s="20" t="s">
        <v>30</v>
      </c>
    </row>
    <row r="45" spans="1:17" s="18" customFormat="1" x14ac:dyDescent="0.3">
      <c r="A45" s="15">
        <v>1</v>
      </c>
      <c r="B45" s="15" t="s">
        <v>13</v>
      </c>
      <c r="C45" s="15">
        <v>50</v>
      </c>
      <c r="D45" s="15" t="s">
        <v>19</v>
      </c>
      <c r="E45" s="15" t="s">
        <v>20</v>
      </c>
      <c r="F45" s="15" t="s">
        <v>16</v>
      </c>
      <c r="G45" s="16"/>
      <c r="H45" s="17" t="s">
        <v>12</v>
      </c>
      <c r="I45" s="17"/>
      <c r="K45" s="20"/>
      <c r="L45" s="20"/>
      <c r="M45" s="20"/>
      <c r="N45" s="20">
        <v>8</v>
      </c>
      <c r="O45" s="20" t="s">
        <v>13</v>
      </c>
      <c r="P45" s="20">
        <v>50</v>
      </c>
      <c r="Q45" s="20" t="s">
        <v>30</v>
      </c>
    </row>
    <row r="46" spans="1:17" s="18" customFormat="1" x14ac:dyDescent="0.3">
      <c r="A46" s="15">
        <v>3</v>
      </c>
      <c r="B46" s="15" t="s">
        <v>13</v>
      </c>
      <c r="C46" s="15">
        <v>40</v>
      </c>
      <c r="D46" s="15" t="s">
        <v>19</v>
      </c>
      <c r="E46" s="15" t="s">
        <v>20</v>
      </c>
      <c r="F46" s="15" t="s">
        <v>16</v>
      </c>
      <c r="G46" s="16"/>
      <c r="H46" s="17" t="s">
        <v>12</v>
      </c>
      <c r="I46" s="17"/>
      <c r="K46" s="20"/>
      <c r="L46" s="20"/>
      <c r="M46" s="20"/>
      <c r="N46" s="20">
        <v>11</v>
      </c>
      <c r="O46" s="20" t="s">
        <v>13</v>
      </c>
      <c r="P46" s="20">
        <v>60</v>
      </c>
      <c r="Q46" s="20" t="s">
        <v>30</v>
      </c>
    </row>
    <row r="47" spans="1:17" s="18" customFormat="1" x14ac:dyDescent="0.3">
      <c r="A47" s="15">
        <v>4</v>
      </c>
      <c r="B47" s="15" t="s">
        <v>13</v>
      </c>
      <c r="C47" s="15">
        <v>30</v>
      </c>
      <c r="D47" s="15" t="s">
        <v>19</v>
      </c>
      <c r="E47" s="15" t="s">
        <v>20</v>
      </c>
      <c r="F47" s="15" t="s">
        <v>16</v>
      </c>
      <c r="G47" s="16"/>
      <c r="H47" s="17" t="s">
        <v>12</v>
      </c>
      <c r="I47" s="17"/>
      <c r="K47" s="20"/>
      <c r="L47" s="20"/>
      <c r="M47" s="20"/>
      <c r="N47" s="20">
        <v>6</v>
      </c>
      <c r="O47" s="20" t="s">
        <v>13</v>
      </c>
      <c r="P47" s="20">
        <v>40</v>
      </c>
      <c r="Q47" s="20" t="s">
        <v>30</v>
      </c>
    </row>
    <row r="48" spans="1:17" s="18" customFormat="1" x14ac:dyDescent="0.3">
      <c r="A48" s="15">
        <v>2</v>
      </c>
      <c r="B48" s="15" t="s">
        <v>13</v>
      </c>
      <c r="C48" s="15">
        <v>40</v>
      </c>
      <c r="D48" s="15" t="s">
        <v>19</v>
      </c>
      <c r="E48" s="15" t="s">
        <v>20</v>
      </c>
      <c r="F48" s="15" t="s">
        <v>22</v>
      </c>
      <c r="G48" s="16"/>
      <c r="H48" s="17" t="s">
        <v>12</v>
      </c>
      <c r="I48" s="17"/>
      <c r="K48" s="20"/>
      <c r="L48" s="20"/>
      <c r="M48" s="20"/>
      <c r="N48" s="20">
        <v>3</v>
      </c>
      <c r="O48" s="20" t="s">
        <v>13</v>
      </c>
      <c r="P48" s="20">
        <v>50</v>
      </c>
      <c r="Q48" s="20" t="s">
        <v>30</v>
      </c>
    </row>
    <row r="49" spans="1:17" s="18" customFormat="1" x14ac:dyDescent="0.3">
      <c r="A49" s="15">
        <v>3</v>
      </c>
      <c r="B49" s="15" t="s">
        <v>9</v>
      </c>
      <c r="C49" s="15">
        <v>20</v>
      </c>
      <c r="D49" s="15" t="s">
        <v>19</v>
      </c>
      <c r="E49" s="15" t="s">
        <v>20</v>
      </c>
      <c r="F49" s="15" t="s">
        <v>22</v>
      </c>
      <c r="G49" s="16"/>
      <c r="H49" s="17" t="s">
        <v>12</v>
      </c>
      <c r="I49" s="17"/>
      <c r="K49" s="20"/>
      <c r="L49" s="20"/>
      <c r="M49" s="20"/>
      <c r="N49" s="20">
        <v>1</v>
      </c>
      <c r="O49" s="20" t="s">
        <v>13</v>
      </c>
      <c r="P49" s="20">
        <v>70</v>
      </c>
      <c r="Q49" s="20" t="s">
        <v>30</v>
      </c>
    </row>
    <row r="50" spans="1:17" s="18" customFormat="1" x14ac:dyDescent="0.3">
      <c r="A50" s="15">
        <v>1</v>
      </c>
      <c r="B50" s="15" t="s">
        <v>13</v>
      </c>
      <c r="C50" s="15">
        <v>40</v>
      </c>
      <c r="D50" s="15" t="s">
        <v>19</v>
      </c>
      <c r="E50" s="15" t="s">
        <v>20</v>
      </c>
      <c r="F50" s="15" t="s">
        <v>22</v>
      </c>
      <c r="G50" s="16"/>
      <c r="H50" s="17" t="s">
        <v>12</v>
      </c>
      <c r="I50" s="17"/>
      <c r="K50" s="20"/>
      <c r="L50" s="20"/>
      <c r="M50" s="20"/>
      <c r="N50" s="20">
        <v>3</v>
      </c>
      <c r="O50" s="20" t="s">
        <v>13</v>
      </c>
      <c r="P50" s="20">
        <v>40</v>
      </c>
      <c r="Q50" s="20" t="s">
        <v>30</v>
      </c>
    </row>
    <row r="51" spans="1:17" s="18" customFormat="1" x14ac:dyDescent="0.3">
      <c r="A51" s="15">
        <v>6</v>
      </c>
      <c r="B51" s="15" t="s">
        <v>9</v>
      </c>
      <c r="C51" s="15">
        <v>20</v>
      </c>
      <c r="D51" s="15" t="s">
        <v>19</v>
      </c>
      <c r="E51" s="15" t="s">
        <v>20</v>
      </c>
      <c r="F51" s="15" t="s">
        <v>16</v>
      </c>
      <c r="G51" s="16"/>
      <c r="H51" s="17" t="s">
        <v>15</v>
      </c>
      <c r="I51" s="17"/>
      <c r="K51" s="20"/>
      <c r="L51" s="20"/>
      <c r="M51" s="20"/>
      <c r="N51" s="20">
        <v>1</v>
      </c>
      <c r="O51" s="20" t="s">
        <v>13</v>
      </c>
      <c r="P51" s="20">
        <v>80</v>
      </c>
      <c r="Q51" s="20" t="s">
        <v>30</v>
      </c>
    </row>
    <row r="52" spans="1:17" s="18" customFormat="1" x14ac:dyDescent="0.3">
      <c r="A52" s="15">
        <v>5</v>
      </c>
      <c r="B52" s="15" t="s">
        <v>9</v>
      </c>
      <c r="C52" s="15">
        <v>40</v>
      </c>
      <c r="D52" s="15" t="s">
        <v>19</v>
      </c>
      <c r="E52" s="15" t="s">
        <v>20</v>
      </c>
      <c r="F52" s="15" t="s">
        <v>16</v>
      </c>
      <c r="G52" s="16"/>
      <c r="H52" s="17" t="s">
        <v>15</v>
      </c>
      <c r="I52" s="17"/>
      <c r="K52" s="20"/>
      <c r="L52" s="20"/>
      <c r="M52" s="20"/>
      <c r="N52" s="20">
        <v>1</v>
      </c>
      <c r="O52" s="20" t="s">
        <v>13</v>
      </c>
      <c r="P52" s="20">
        <v>120</v>
      </c>
      <c r="Q52" s="20" t="s">
        <v>30</v>
      </c>
    </row>
    <row r="53" spans="1:17" s="18" customFormat="1" x14ac:dyDescent="0.3">
      <c r="A53" s="15">
        <v>1</v>
      </c>
      <c r="B53" s="15" t="s">
        <v>23</v>
      </c>
      <c r="C53" s="15">
        <v>80</v>
      </c>
      <c r="D53" s="15" t="s">
        <v>19</v>
      </c>
      <c r="E53" s="15" t="s">
        <v>20</v>
      </c>
      <c r="F53" s="15" t="s">
        <v>16</v>
      </c>
      <c r="G53" s="16"/>
      <c r="H53" s="17" t="s">
        <v>15</v>
      </c>
      <c r="I53" s="17"/>
      <c r="K53" s="20"/>
      <c r="L53" s="20"/>
      <c r="M53" s="20"/>
      <c r="N53" s="20">
        <v>1</v>
      </c>
      <c r="O53" s="20" t="s">
        <v>13</v>
      </c>
      <c r="P53" s="20">
        <v>50</v>
      </c>
      <c r="Q53" s="20" t="s">
        <v>30</v>
      </c>
    </row>
    <row r="54" spans="1:17" s="18" customFormat="1" x14ac:dyDescent="0.3">
      <c r="A54" s="15">
        <v>1</v>
      </c>
      <c r="B54" s="15" t="s">
        <v>13</v>
      </c>
      <c r="C54" s="15">
        <v>50</v>
      </c>
      <c r="D54" s="15" t="s">
        <v>19</v>
      </c>
      <c r="E54" s="15" t="s">
        <v>20</v>
      </c>
      <c r="F54" s="15" t="s">
        <v>16</v>
      </c>
      <c r="G54" s="16"/>
      <c r="H54" s="17" t="s">
        <v>15</v>
      </c>
      <c r="I54" s="17"/>
      <c r="K54" s="20"/>
      <c r="L54" s="20"/>
      <c r="M54" s="20"/>
      <c r="N54" s="20">
        <v>10</v>
      </c>
      <c r="O54" s="20" t="s">
        <v>13</v>
      </c>
      <c r="P54" s="20">
        <v>70</v>
      </c>
      <c r="Q54" s="20" t="s">
        <v>31</v>
      </c>
    </row>
    <row r="55" spans="1:17" s="18" customFormat="1" x14ac:dyDescent="0.3">
      <c r="A55" s="15">
        <v>1</v>
      </c>
      <c r="B55" s="15" t="s">
        <v>9</v>
      </c>
      <c r="C55" s="15">
        <v>30</v>
      </c>
      <c r="D55" s="15" t="s">
        <v>19</v>
      </c>
      <c r="E55" s="15" t="s">
        <v>20</v>
      </c>
      <c r="F55" s="15"/>
      <c r="G55" s="16"/>
      <c r="H55" s="17" t="s">
        <v>12</v>
      </c>
      <c r="I55" s="17"/>
      <c r="K55" s="20"/>
      <c r="L55" s="20"/>
      <c r="M55" s="20"/>
      <c r="N55" s="20">
        <v>5</v>
      </c>
      <c r="O55" s="20" t="s">
        <v>13</v>
      </c>
      <c r="P55" s="20">
        <v>50</v>
      </c>
      <c r="Q55" s="20" t="s">
        <v>31</v>
      </c>
    </row>
    <row r="56" spans="1:17" s="18" customFormat="1" x14ac:dyDescent="0.3">
      <c r="A56" s="15">
        <v>1</v>
      </c>
      <c r="B56" s="15" t="s">
        <v>9</v>
      </c>
      <c r="C56" s="15">
        <v>30</v>
      </c>
      <c r="D56" s="15" t="s">
        <v>19</v>
      </c>
      <c r="E56" s="15" t="s">
        <v>20</v>
      </c>
      <c r="F56" s="15" t="s">
        <v>22</v>
      </c>
      <c r="G56" s="16"/>
      <c r="H56" s="17" t="s">
        <v>14</v>
      </c>
      <c r="I56" s="17"/>
      <c r="K56" s="20"/>
      <c r="L56" s="20"/>
      <c r="M56" s="20"/>
      <c r="N56" s="20">
        <v>1</v>
      </c>
      <c r="O56" s="20" t="s">
        <v>13</v>
      </c>
      <c r="P56" s="20">
        <v>100</v>
      </c>
      <c r="Q56" s="20" t="s">
        <v>31</v>
      </c>
    </row>
    <row r="57" spans="1:17" s="18" customFormat="1" x14ac:dyDescent="0.3">
      <c r="A57" s="15">
        <v>1</v>
      </c>
      <c r="B57" s="15" t="s">
        <v>9</v>
      </c>
      <c r="C57" s="15">
        <v>30</v>
      </c>
      <c r="D57" s="15" t="s">
        <v>19</v>
      </c>
      <c r="E57" s="15" t="s">
        <v>20</v>
      </c>
      <c r="F57" s="15" t="s">
        <v>26</v>
      </c>
      <c r="G57" s="16"/>
      <c r="H57" s="17" t="s">
        <v>15</v>
      </c>
      <c r="I57" s="17"/>
      <c r="K57" s="20"/>
      <c r="L57" s="20"/>
      <c r="M57" s="20"/>
      <c r="N57" s="20">
        <v>1</v>
      </c>
      <c r="O57" s="20" t="s">
        <v>13</v>
      </c>
      <c r="P57" s="20">
        <v>30</v>
      </c>
      <c r="Q57" s="20" t="s">
        <v>31</v>
      </c>
    </row>
    <row r="58" spans="1:17" s="18" customFormat="1" x14ac:dyDescent="0.3">
      <c r="A58" s="15">
        <v>1</v>
      </c>
      <c r="B58" s="15" t="s">
        <v>9</v>
      </c>
      <c r="C58" s="15">
        <v>30</v>
      </c>
      <c r="D58" s="15" t="s">
        <v>19</v>
      </c>
      <c r="E58" s="15" t="s">
        <v>20</v>
      </c>
      <c r="F58" s="15"/>
      <c r="G58" s="16"/>
      <c r="H58" s="17" t="s">
        <v>12</v>
      </c>
      <c r="I58" s="17"/>
      <c r="K58" s="20"/>
      <c r="L58" s="20"/>
      <c r="M58" s="20"/>
      <c r="N58" s="20">
        <v>1</v>
      </c>
      <c r="O58" s="20" t="s">
        <v>13</v>
      </c>
      <c r="P58" s="20">
        <v>50</v>
      </c>
      <c r="Q58" s="20" t="s">
        <v>31</v>
      </c>
    </row>
    <row r="59" spans="1:17" s="18" customFormat="1" x14ac:dyDescent="0.3">
      <c r="A59" s="15">
        <v>1</v>
      </c>
      <c r="B59" s="15" t="s">
        <v>13</v>
      </c>
      <c r="C59" s="15">
        <v>40</v>
      </c>
      <c r="D59" s="15" t="s">
        <v>19</v>
      </c>
      <c r="E59" s="15" t="s">
        <v>20</v>
      </c>
      <c r="F59" s="15"/>
      <c r="G59" s="16"/>
      <c r="H59" s="17" t="s">
        <v>12</v>
      </c>
      <c r="I59" s="17"/>
      <c r="K59" s="20"/>
      <c r="L59" s="20"/>
      <c r="M59" s="20"/>
      <c r="N59" s="20">
        <v>28</v>
      </c>
      <c r="O59" s="20" t="s">
        <v>13</v>
      </c>
      <c r="P59" s="20">
        <v>60</v>
      </c>
      <c r="Q59" s="20" t="s">
        <v>31</v>
      </c>
    </row>
    <row r="60" spans="1:17" s="18" customFormat="1" x14ac:dyDescent="0.3">
      <c r="A60" s="15">
        <v>1</v>
      </c>
      <c r="B60" s="15" t="s">
        <v>23</v>
      </c>
      <c r="C60" s="15">
        <v>40</v>
      </c>
      <c r="D60" s="15" t="s">
        <v>19</v>
      </c>
      <c r="E60" s="15" t="s">
        <v>20</v>
      </c>
      <c r="F60" s="15"/>
      <c r="G60" s="16"/>
      <c r="H60" s="17" t="s">
        <v>21</v>
      </c>
      <c r="I60" s="17"/>
      <c r="K60" s="20"/>
      <c r="L60" s="20"/>
      <c r="M60" s="20"/>
      <c r="N60" s="20">
        <v>1</v>
      </c>
      <c r="O60" s="20" t="s">
        <v>13</v>
      </c>
      <c r="P60" s="20">
        <v>110</v>
      </c>
      <c r="Q60" s="20" t="s">
        <v>31</v>
      </c>
    </row>
    <row r="61" spans="1:17" s="18" customFormat="1" x14ac:dyDescent="0.3">
      <c r="A61" s="15">
        <v>1</v>
      </c>
      <c r="B61" s="15" t="s">
        <v>9</v>
      </c>
      <c r="C61" s="15">
        <v>30</v>
      </c>
      <c r="D61" s="15" t="s">
        <v>19</v>
      </c>
      <c r="E61" s="15" t="s">
        <v>20</v>
      </c>
      <c r="F61" s="15" t="s">
        <v>26</v>
      </c>
      <c r="G61" s="16"/>
      <c r="H61" s="17" t="s">
        <v>15</v>
      </c>
      <c r="I61" s="17"/>
      <c r="K61" s="20"/>
      <c r="L61" s="20"/>
      <c r="M61" s="20"/>
      <c r="N61" s="20">
        <v>1</v>
      </c>
      <c r="O61" s="20" t="s">
        <v>13</v>
      </c>
      <c r="P61" s="20">
        <v>100</v>
      </c>
      <c r="Q61" s="20" t="s">
        <v>31</v>
      </c>
    </row>
    <row r="62" spans="1:17" s="18" customFormat="1" x14ac:dyDescent="0.3">
      <c r="A62" s="15">
        <v>1</v>
      </c>
      <c r="B62" s="15" t="s">
        <v>9</v>
      </c>
      <c r="C62" s="15">
        <v>30</v>
      </c>
      <c r="D62" s="15" t="s">
        <v>19</v>
      </c>
      <c r="E62" s="15" t="s">
        <v>20</v>
      </c>
      <c r="F62" s="15"/>
      <c r="G62" s="16"/>
      <c r="H62" s="17" t="s">
        <v>12</v>
      </c>
      <c r="I62" s="17"/>
      <c r="K62" s="20"/>
      <c r="L62" s="20"/>
      <c r="M62" s="20"/>
      <c r="N62" s="20">
        <v>3</v>
      </c>
      <c r="O62" s="20" t="s">
        <v>13</v>
      </c>
      <c r="P62" s="20">
        <v>70</v>
      </c>
      <c r="Q62" s="20" t="s">
        <v>31</v>
      </c>
    </row>
    <row r="63" spans="1:17" s="18" customFormat="1" x14ac:dyDescent="0.3">
      <c r="A63" s="15">
        <v>1</v>
      </c>
      <c r="B63" s="15" t="s">
        <v>13</v>
      </c>
      <c r="C63" s="15">
        <v>70</v>
      </c>
      <c r="D63" s="15" t="s">
        <v>19</v>
      </c>
      <c r="E63" s="15" t="s">
        <v>20</v>
      </c>
      <c r="F63" s="15" t="s">
        <v>37</v>
      </c>
      <c r="G63" s="16"/>
      <c r="H63" s="17" t="s">
        <v>15</v>
      </c>
      <c r="I63" s="17"/>
      <c r="K63" s="20"/>
      <c r="L63" s="20"/>
      <c r="M63" s="20"/>
      <c r="N63" s="20">
        <v>3</v>
      </c>
      <c r="O63" s="20" t="s">
        <v>13</v>
      </c>
      <c r="P63" s="20">
        <v>50</v>
      </c>
      <c r="Q63" s="20" t="s">
        <v>31</v>
      </c>
    </row>
    <row r="64" spans="1:17" s="18" customFormat="1" x14ac:dyDescent="0.3">
      <c r="A64" s="15">
        <v>1</v>
      </c>
      <c r="B64" s="15" t="s">
        <v>9</v>
      </c>
      <c r="C64" s="15">
        <v>30</v>
      </c>
      <c r="D64" s="15" t="s">
        <v>19</v>
      </c>
      <c r="E64" s="15" t="s">
        <v>20</v>
      </c>
      <c r="F64" s="15" t="s">
        <v>37</v>
      </c>
      <c r="G64" s="16"/>
      <c r="H64" s="17" t="s">
        <v>15</v>
      </c>
      <c r="I64" s="17"/>
      <c r="K64" s="20"/>
      <c r="L64" s="20"/>
      <c r="M64" s="20"/>
      <c r="N64" s="20">
        <v>2</v>
      </c>
      <c r="O64" s="20" t="s">
        <v>13</v>
      </c>
      <c r="P64" s="20">
        <v>50</v>
      </c>
      <c r="Q64" s="20" t="s">
        <v>31</v>
      </c>
    </row>
    <row r="65" spans="1:17" s="18" customFormat="1" x14ac:dyDescent="0.3">
      <c r="A65" s="15">
        <v>1</v>
      </c>
      <c r="B65" s="15" t="s">
        <v>23</v>
      </c>
      <c r="C65" s="15">
        <v>60</v>
      </c>
      <c r="D65" s="15" t="s">
        <v>19</v>
      </c>
      <c r="E65" s="15" t="s">
        <v>20</v>
      </c>
      <c r="F65" s="15" t="s">
        <v>41</v>
      </c>
      <c r="G65" s="16"/>
      <c r="H65" s="17" t="s">
        <v>14</v>
      </c>
      <c r="I65" s="17"/>
      <c r="K65" s="20"/>
      <c r="L65" s="20"/>
      <c r="M65" s="20"/>
      <c r="N65" s="20">
        <v>3</v>
      </c>
      <c r="O65" s="20" t="s">
        <v>13</v>
      </c>
      <c r="P65" s="20">
        <v>50</v>
      </c>
      <c r="Q65" s="20" t="s">
        <v>31</v>
      </c>
    </row>
    <row r="66" spans="1:17" s="18" customFormat="1" x14ac:dyDescent="0.3">
      <c r="A66" s="15">
        <v>2</v>
      </c>
      <c r="B66" s="15" t="s">
        <v>13</v>
      </c>
      <c r="C66" s="15">
        <v>60</v>
      </c>
      <c r="D66" s="15" t="s">
        <v>19</v>
      </c>
      <c r="E66" s="15" t="s">
        <v>20</v>
      </c>
      <c r="F66" s="15" t="s">
        <v>27</v>
      </c>
      <c r="G66" s="16"/>
      <c r="H66" s="17" t="s">
        <v>15</v>
      </c>
      <c r="I66" s="17"/>
      <c r="K66" s="20"/>
      <c r="L66" s="20"/>
      <c r="M66" s="20"/>
      <c r="N66" s="20">
        <v>8</v>
      </c>
      <c r="O66" s="20" t="s">
        <v>13</v>
      </c>
      <c r="P66" s="20">
        <v>60</v>
      </c>
      <c r="Q66" s="20" t="s">
        <v>31</v>
      </c>
    </row>
    <row r="67" spans="1:17" s="18" customFormat="1" x14ac:dyDescent="0.3">
      <c r="A67" s="15">
        <v>2</v>
      </c>
      <c r="B67" s="15" t="s">
        <v>9</v>
      </c>
      <c r="C67" s="15">
        <v>20</v>
      </c>
      <c r="D67" s="15" t="s">
        <v>19</v>
      </c>
      <c r="E67" s="15" t="s">
        <v>20</v>
      </c>
      <c r="F67" s="15" t="s">
        <v>16</v>
      </c>
      <c r="G67" s="16"/>
      <c r="H67" s="17" t="s">
        <v>12</v>
      </c>
      <c r="I67" s="17"/>
      <c r="K67" s="20"/>
      <c r="L67" s="20"/>
      <c r="M67" s="20"/>
      <c r="N67" s="20">
        <v>2</v>
      </c>
      <c r="O67" s="20" t="s">
        <v>13</v>
      </c>
      <c r="P67" s="20">
        <v>80</v>
      </c>
      <c r="Q67" s="20" t="s">
        <v>31</v>
      </c>
    </row>
    <row r="68" spans="1:17" s="18" customFormat="1" x14ac:dyDescent="0.3">
      <c r="A68" s="15">
        <v>1</v>
      </c>
      <c r="B68" s="15" t="s">
        <v>13</v>
      </c>
      <c r="C68" s="15">
        <v>30</v>
      </c>
      <c r="D68" s="15" t="s">
        <v>19</v>
      </c>
      <c r="E68" s="15" t="s">
        <v>20</v>
      </c>
      <c r="F68" s="15" t="s">
        <v>16</v>
      </c>
      <c r="G68" s="16"/>
      <c r="H68" s="17" t="s">
        <v>12</v>
      </c>
      <c r="I68" s="17"/>
      <c r="K68" s="20"/>
      <c r="L68" s="20"/>
      <c r="M68" s="20"/>
      <c r="N68" s="25">
        <f>SUM(N10:N67)</f>
        <v>192</v>
      </c>
      <c r="O68" s="20"/>
      <c r="P68" s="20"/>
      <c r="Q68" s="20"/>
    </row>
    <row r="69" spans="1:17" s="18" customFormat="1" x14ac:dyDescent="0.3">
      <c r="A69" s="15">
        <v>1</v>
      </c>
      <c r="B69" s="15" t="s">
        <v>9</v>
      </c>
      <c r="C69" s="15">
        <v>10</v>
      </c>
      <c r="D69" s="15" t="s">
        <v>19</v>
      </c>
      <c r="E69" s="15" t="s">
        <v>20</v>
      </c>
      <c r="F69" s="15" t="s">
        <v>16</v>
      </c>
      <c r="G69" s="16"/>
      <c r="H69" s="17" t="s">
        <v>12</v>
      </c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>
        <v>1</v>
      </c>
      <c r="B70" s="15" t="s">
        <v>9</v>
      </c>
      <c r="C70" s="15">
        <v>40</v>
      </c>
      <c r="D70" s="15" t="s">
        <v>19</v>
      </c>
      <c r="E70" s="15" t="s">
        <v>20</v>
      </c>
      <c r="F70" s="15" t="s">
        <v>38</v>
      </c>
      <c r="G70" s="16"/>
      <c r="H70" s="17" t="s">
        <v>15</v>
      </c>
      <c r="I70" s="17"/>
      <c r="K70" s="20"/>
      <c r="L70" s="20"/>
      <c r="M70" s="20"/>
      <c r="N70" s="20">
        <v>1</v>
      </c>
      <c r="O70" s="20" t="s">
        <v>9</v>
      </c>
      <c r="P70" s="20">
        <v>40</v>
      </c>
      <c r="Q70" s="20" t="s">
        <v>10</v>
      </c>
    </row>
    <row r="71" spans="1:17" s="18" customFormat="1" x14ac:dyDescent="0.3">
      <c r="A71" s="15">
        <v>3</v>
      </c>
      <c r="B71" s="15" t="s">
        <v>9</v>
      </c>
      <c r="C71" s="15">
        <v>30</v>
      </c>
      <c r="D71" s="15" t="s">
        <v>19</v>
      </c>
      <c r="E71" s="15" t="s">
        <v>20</v>
      </c>
      <c r="F71" s="15" t="s">
        <v>16</v>
      </c>
      <c r="G71" s="16"/>
      <c r="H71" s="17" t="s">
        <v>12</v>
      </c>
      <c r="I71" s="17"/>
      <c r="K71" s="20"/>
      <c r="L71" s="20"/>
      <c r="M71" s="20"/>
      <c r="N71" s="20">
        <v>1</v>
      </c>
      <c r="O71" s="20" t="s">
        <v>9</v>
      </c>
      <c r="P71" s="20">
        <v>30</v>
      </c>
      <c r="Q71" s="20" t="s">
        <v>10</v>
      </c>
    </row>
    <row r="72" spans="1:17" s="18" customFormat="1" x14ac:dyDescent="0.3">
      <c r="A72" s="15">
        <v>1</v>
      </c>
      <c r="B72" s="15" t="s">
        <v>13</v>
      </c>
      <c r="C72" s="15">
        <v>60</v>
      </c>
      <c r="D72" s="15" t="s">
        <v>19</v>
      </c>
      <c r="E72" s="15" t="s">
        <v>20</v>
      </c>
      <c r="F72" s="15" t="s">
        <v>16</v>
      </c>
      <c r="G72" s="16"/>
      <c r="H72" s="17" t="s">
        <v>12</v>
      </c>
      <c r="I72" s="17"/>
      <c r="K72" s="20"/>
      <c r="L72" s="20"/>
      <c r="M72" s="20"/>
      <c r="N72" s="20">
        <v>5</v>
      </c>
      <c r="O72" s="20" t="s">
        <v>9</v>
      </c>
      <c r="P72" s="20">
        <v>40</v>
      </c>
      <c r="Q72" s="20" t="s">
        <v>10</v>
      </c>
    </row>
    <row r="73" spans="1:17" s="18" customFormat="1" x14ac:dyDescent="0.3">
      <c r="A73" s="15">
        <v>2</v>
      </c>
      <c r="B73" s="15" t="s">
        <v>13</v>
      </c>
      <c r="C73" s="15">
        <v>50</v>
      </c>
      <c r="D73" s="15" t="s">
        <v>19</v>
      </c>
      <c r="E73" s="15" t="s">
        <v>20</v>
      </c>
      <c r="F73" s="15" t="s">
        <v>16</v>
      </c>
      <c r="G73" s="16"/>
      <c r="H73" s="17" t="s">
        <v>12</v>
      </c>
      <c r="I73" s="17"/>
      <c r="K73" s="20"/>
      <c r="L73" s="20"/>
      <c r="M73" s="20"/>
      <c r="N73" s="20">
        <v>1</v>
      </c>
      <c r="O73" s="20" t="s">
        <v>9</v>
      </c>
      <c r="P73" s="20">
        <v>40</v>
      </c>
      <c r="Q73" s="20" t="s">
        <v>10</v>
      </c>
    </row>
    <row r="74" spans="1:17" s="18" customFormat="1" x14ac:dyDescent="0.3">
      <c r="A74" s="15">
        <v>2</v>
      </c>
      <c r="B74" s="15" t="s">
        <v>9</v>
      </c>
      <c r="C74" s="15">
        <v>40</v>
      </c>
      <c r="D74" s="15" t="s">
        <v>28</v>
      </c>
      <c r="E74" s="15" t="s">
        <v>11</v>
      </c>
      <c r="F74" s="15" t="s">
        <v>16</v>
      </c>
      <c r="G74" s="16">
        <v>0.6166666666666667</v>
      </c>
      <c r="H74" s="17" t="s">
        <v>12</v>
      </c>
      <c r="I74" s="17"/>
      <c r="K74" s="20"/>
      <c r="L74" s="20"/>
      <c r="M74" s="20"/>
      <c r="N74" s="20">
        <v>1</v>
      </c>
      <c r="O74" s="20" t="s">
        <v>9</v>
      </c>
      <c r="P74" s="20">
        <v>70</v>
      </c>
      <c r="Q74" s="20" t="s">
        <v>10</v>
      </c>
    </row>
    <row r="75" spans="1:17" s="18" customFormat="1" x14ac:dyDescent="0.3">
      <c r="A75" s="15">
        <v>1</v>
      </c>
      <c r="B75" s="15" t="s">
        <v>13</v>
      </c>
      <c r="C75" s="15">
        <v>50</v>
      </c>
      <c r="D75" s="15" t="s">
        <v>28</v>
      </c>
      <c r="E75" s="15" t="s">
        <v>11</v>
      </c>
      <c r="F75" s="15" t="s">
        <v>16</v>
      </c>
      <c r="G75" s="16"/>
      <c r="H75" s="17" t="s">
        <v>12</v>
      </c>
      <c r="I75" s="17"/>
      <c r="K75" s="20"/>
      <c r="L75" s="20"/>
      <c r="M75" s="20"/>
      <c r="N75" s="20">
        <v>3</v>
      </c>
      <c r="O75" s="20" t="s">
        <v>9</v>
      </c>
      <c r="P75" s="20">
        <v>40</v>
      </c>
      <c r="Q75" s="20" t="s">
        <v>10</v>
      </c>
    </row>
    <row r="76" spans="1:17" s="18" customFormat="1" x14ac:dyDescent="0.3">
      <c r="A76" s="15">
        <v>1</v>
      </c>
      <c r="B76" s="15" t="s">
        <v>24</v>
      </c>
      <c r="C76" s="15">
        <v>200</v>
      </c>
      <c r="D76" s="15" t="s">
        <v>28</v>
      </c>
      <c r="E76" s="15" t="s">
        <v>11</v>
      </c>
      <c r="F76" s="15" t="s">
        <v>22</v>
      </c>
      <c r="G76" s="16"/>
      <c r="H76" s="17" t="s">
        <v>21</v>
      </c>
      <c r="I76" s="17"/>
      <c r="K76" s="20"/>
      <c r="L76" s="20"/>
      <c r="M76" s="20"/>
      <c r="N76" s="20">
        <v>1</v>
      </c>
      <c r="O76" s="20" t="s">
        <v>9</v>
      </c>
      <c r="P76" s="20">
        <v>100</v>
      </c>
      <c r="Q76" s="20" t="s">
        <v>19</v>
      </c>
    </row>
    <row r="77" spans="1:17" s="18" customFormat="1" x14ac:dyDescent="0.3">
      <c r="A77" s="15">
        <v>3</v>
      </c>
      <c r="B77" s="15" t="s">
        <v>9</v>
      </c>
      <c r="C77" s="15">
        <v>30</v>
      </c>
      <c r="D77" s="15" t="s">
        <v>28</v>
      </c>
      <c r="E77" s="15" t="s">
        <v>11</v>
      </c>
      <c r="F77" s="15" t="s">
        <v>16</v>
      </c>
      <c r="G77" s="16">
        <v>0.61805555555555558</v>
      </c>
      <c r="H77" s="17" t="s">
        <v>15</v>
      </c>
      <c r="I77" s="17"/>
      <c r="K77" s="20"/>
      <c r="L77" s="20"/>
      <c r="M77" s="20"/>
      <c r="N77" s="20">
        <v>1</v>
      </c>
      <c r="O77" s="20" t="s">
        <v>9</v>
      </c>
      <c r="P77" s="20">
        <v>20</v>
      </c>
      <c r="Q77" s="20" t="s">
        <v>19</v>
      </c>
    </row>
    <row r="78" spans="1:17" s="18" customFormat="1" x14ac:dyDescent="0.3">
      <c r="A78" s="15">
        <v>1</v>
      </c>
      <c r="B78" s="15" t="s">
        <v>13</v>
      </c>
      <c r="C78" s="15">
        <v>60</v>
      </c>
      <c r="D78" s="15" t="s">
        <v>28</v>
      </c>
      <c r="E78" s="15" t="s">
        <v>11</v>
      </c>
      <c r="F78" s="15" t="s">
        <v>16</v>
      </c>
      <c r="G78" s="16"/>
      <c r="H78" s="17" t="s">
        <v>12</v>
      </c>
      <c r="I78" s="17"/>
      <c r="K78" s="20"/>
      <c r="L78" s="20"/>
      <c r="M78" s="20"/>
      <c r="N78" s="20">
        <v>3</v>
      </c>
      <c r="O78" s="20" t="s">
        <v>9</v>
      </c>
      <c r="P78" s="20">
        <v>20</v>
      </c>
      <c r="Q78" s="20" t="s">
        <v>19</v>
      </c>
    </row>
    <row r="79" spans="1:17" s="18" customFormat="1" x14ac:dyDescent="0.3">
      <c r="A79" s="15">
        <v>1</v>
      </c>
      <c r="B79" s="15" t="s">
        <v>24</v>
      </c>
      <c r="C79" s="15">
        <v>40</v>
      </c>
      <c r="D79" s="15" t="s">
        <v>28</v>
      </c>
      <c r="E79" s="15" t="s">
        <v>11</v>
      </c>
      <c r="F79" s="15" t="s">
        <v>22</v>
      </c>
      <c r="G79" s="16"/>
      <c r="H79" s="17" t="s">
        <v>14</v>
      </c>
      <c r="I79" s="17"/>
      <c r="K79" s="20"/>
      <c r="L79" s="20"/>
      <c r="M79" s="20"/>
      <c r="N79" s="20">
        <v>9</v>
      </c>
      <c r="O79" s="20" t="s">
        <v>9</v>
      </c>
      <c r="P79" s="20">
        <v>30</v>
      </c>
      <c r="Q79" s="20" t="s">
        <v>19</v>
      </c>
    </row>
    <row r="80" spans="1:17" s="18" customFormat="1" x14ac:dyDescent="0.3">
      <c r="A80" s="15">
        <v>1</v>
      </c>
      <c r="B80" s="15" t="s">
        <v>13</v>
      </c>
      <c r="C80" s="15">
        <v>40</v>
      </c>
      <c r="D80" s="15" t="s">
        <v>28</v>
      </c>
      <c r="E80" s="15" t="s">
        <v>11</v>
      </c>
      <c r="F80" s="15" t="s">
        <v>22</v>
      </c>
      <c r="G80" s="16"/>
      <c r="H80" s="17" t="s">
        <v>14</v>
      </c>
      <c r="I80" s="17"/>
      <c r="K80" s="20"/>
      <c r="L80" s="20"/>
      <c r="M80" s="20"/>
      <c r="N80" s="20">
        <v>3</v>
      </c>
      <c r="O80" s="20" t="s">
        <v>9</v>
      </c>
      <c r="P80" s="20">
        <v>30</v>
      </c>
      <c r="Q80" s="20" t="s">
        <v>19</v>
      </c>
    </row>
    <row r="81" spans="1:17" s="18" customFormat="1" x14ac:dyDescent="0.3">
      <c r="A81" s="15">
        <v>1</v>
      </c>
      <c r="B81" s="15" t="s">
        <v>9</v>
      </c>
      <c r="C81" s="15">
        <v>20</v>
      </c>
      <c r="D81" s="15" t="s">
        <v>28</v>
      </c>
      <c r="E81" s="15" t="s">
        <v>11</v>
      </c>
      <c r="F81" s="15" t="s">
        <v>16</v>
      </c>
      <c r="G81" s="16"/>
      <c r="H81" s="17" t="s">
        <v>12</v>
      </c>
      <c r="I81" s="17"/>
      <c r="K81" s="20"/>
      <c r="L81" s="20"/>
      <c r="M81" s="20"/>
      <c r="N81" s="20">
        <v>7</v>
      </c>
      <c r="O81" s="20" t="s">
        <v>9</v>
      </c>
      <c r="P81" s="20">
        <v>40</v>
      </c>
      <c r="Q81" s="20" t="s">
        <v>19</v>
      </c>
    </row>
    <row r="82" spans="1:17" s="18" customFormat="1" x14ac:dyDescent="0.3">
      <c r="A82" s="15">
        <v>3</v>
      </c>
      <c r="B82" s="15" t="s">
        <v>9</v>
      </c>
      <c r="C82" s="15">
        <v>40</v>
      </c>
      <c r="D82" s="15" t="s">
        <v>28</v>
      </c>
      <c r="E82" s="15" t="s">
        <v>11</v>
      </c>
      <c r="F82" s="15" t="s">
        <v>16</v>
      </c>
      <c r="G82" s="16"/>
      <c r="H82" s="17" t="s">
        <v>15</v>
      </c>
      <c r="I82" s="17"/>
      <c r="K82" s="20"/>
      <c r="L82" s="20"/>
      <c r="M82" s="20"/>
      <c r="N82" s="20">
        <v>2</v>
      </c>
      <c r="O82" s="20" t="s">
        <v>9</v>
      </c>
      <c r="P82" s="20">
        <v>40</v>
      </c>
      <c r="Q82" s="20" t="s">
        <v>19</v>
      </c>
    </row>
    <row r="83" spans="1:17" s="18" customFormat="1" x14ac:dyDescent="0.3">
      <c r="A83" s="15">
        <v>1</v>
      </c>
      <c r="B83" s="15" t="s">
        <v>13</v>
      </c>
      <c r="C83" s="15">
        <v>60</v>
      </c>
      <c r="D83" s="15" t="s">
        <v>28</v>
      </c>
      <c r="E83" s="15" t="s">
        <v>11</v>
      </c>
      <c r="F83" s="15" t="s">
        <v>16</v>
      </c>
      <c r="G83" s="16"/>
      <c r="H83" s="17" t="s">
        <v>15</v>
      </c>
      <c r="I83" s="17"/>
      <c r="K83" s="20"/>
      <c r="L83" s="20"/>
      <c r="M83" s="20"/>
      <c r="N83" s="20">
        <v>3</v>
      </c>
      <c r="O83" s="20" t="s">
        <v>9</v>
      </c>
      <c r="P83" s="20">
        <v>20</v>
      </c>
      <c r="Q83" s="20" t="s">
        <v>19</v>
      </c>
    </row>
    <row r="84" spans="1:17" s="18" customFormat="1" x14ac:dyDescent="0.3">
      <c r="A84" s="15">
        <v>1</v>
      </c>
      <c r="B84" s="15" t="s">
        <v>9</v>
      </c>
      <c r="C84" s="15">
        <v>30</v>
      </c>
      <c r="D84" s="15" t="s">
        <v>29</v>
      </c>
      <c r="E84" s="15" t="s">
        <v>20</v>
      </c>
      <c r="F84" s="15" t="s">
        <v>16</v>
      </c>
      <c r="G84" s="16">
        <v>0.62013888888888891</v>
      </c>
      <c r="H84" s="17" t="s">
        <v>12</v>
      </c>
      <c r="I84" s="17"/>
      <c r="K84" s="20"/>
      <c r="L84" s="20"/>
      <c r="M84" s="20"/>
      <c r="N84" s="20">
        <v>2</v>
      </c>
      <c r="O84" s="20" t="s">
        <v>9</v>
      </c>
      <c r="P84" s="20">
        <v>40</v>
      </c>
      <c r="Q84" s="20" t="s">
        <v>19</v>
      </c>
    </row>
    <row r="85" spans="1:17" s="18" customFormat="1" x14ac:dyDescent="0.3">
      <c r="A85" s="15">
        <v>1</v>
      </c>
      <c r="B85" s="15" t="s">
        <v>13</v>
      </c>
      <c r="C85" s="15">
        <v>60</v>
      </c>
      <c r="D85" s="15" t="s">
        <v>29</v>
      </c>
      <c r="E85" s="15" t="s">
        <v>20</v>
      </c>
      <c r="F85" s="15" t="s">
        <v>16</v>
      </c>
      <c r="G85" s="16"/>
      <c r="H85" s="17" t="s">
        <v>12</v>
      </c>
      <c r="I85" s="17"/>
      <c r="K85" s="20"/>
      <c r="L85" s="20"/>
      <c r="M85" s="20"/>
      <c r="N85" s="20">
        <v>3</v>
      </c>
      <c r="O85" s="20" t="s">
        <v>9</v>
      </c>
      <c r="P85" s="20">
        <v>30</v>
      </c>
      <c r="Q85" s="20" t="s">
        <v>19</v>
      </c>
    </row>
    <row r="86" spans="1:17" s="18" customFormat="1" x14ac:dyDescent="0.3">
      <c r="A86" s="15">
        <v>1</v>
      </c>
      <c r="B86" s="15" t="s">
        <v>9</v>
      </c>
      <c r="C86" s="15">
        <v>20</v>
      </c>
      <c r="D86" s="15" t="s">
        <v>29</v>
      </c>
      <c r="E86" s="15" t="s">
        <v>20</v>
      </c>
      <c r="F86" s="15" t="s">
        <v>16</v>
      </c>
      <c r="G86" s="16"/>
      <c r="H86" s="17" t="s">
        <v>15</v>
      </c>
      <c r="I86" s="17"/>
      <c r="K86" s="20"/>
      <c r="L86" s="20"/>
      <c r="M86" s="20"/>
      <c r="N86" s="20">
        <v>2</v>
      </c>
      <c r="O86" s="20" t="s">
        <v>9</v>
      </c>
      <c r="P86" s="20">
        <v>30</v>
      </c>
      <c r="Q86" s="20" t="s">
        <v>19</v>
      </c>
    </row>
    <row r="87" spans="1:17" s="18" customFormat="1" x14ac:dyDescent="0.3">
      <c r="A87" s="15">
        <v>1</v>
      </c>
      <c r="B87" s="15" t="s">
        <v>9</v>
      </c>
      <c r="C87" s="15">
        <v>120</v>
      </c>
      <c r="D87" s="15" t="s">
        <v>29</v>
      </c>
      <c r="E87" s="15" t="s">
        <v>20</v>
      </c>
      <c r="F87" s="15" t="s">
        <v>16</v>
      </c>
      <c r="G87" s="16"/>
      <c r="H87" s="17" t="s">
        <v>15</v>
      </c>
      <c r="I87" s="17"/>
      <c r="K87" s="20"/>
      <c r="L87" s="20"/>
      <c r="M87" s="20"/>
      <c r="N87" s="20">
        <v>2</v>
      </c>
      <c r="O87" s="20" t="s">
        <v>9</v>
      </c>
      <c r="P87" s="20">
        <v>20</v>
      </c>
      <c r="Q87" s="20" t="s">
        <v>19</v>
      </c>
    </row>
    <row r="88" spans="1:17" s="18" customFormat="1" x14ac:dyDescent="0.3">
      <c r="A88" s="15">
        <v>1</v>
      </c>
      <c r="B88" s="15" t="s">
        <v>13</v>
      </c>
      <c r="C88" s="15">
        <v>50</v>
      </c>
      <c r="D88" s="15" t="s">
        <v>29</v>
      </c>
      <c r="E88" s="15" t="s">
        <v>20</v>
      </c>
      <c r="F88" s="15" t="s">
        <v>22</v>
      </c>
      <c r="G88" s="16"/>
      <c r="H88" s="17" t="s">
        <v>12</v>
      </c>
      <c r="I88" s="17"/>
      <c r="K88" s="20"/>
      <c r="L88" s="20"/>
      <c r="M88" s="20"/>
      <c r="N88" s="20">
        <v>1</v>
      </c>
      <c r="O88" s="20" t="s">
        <v>9</v>
      </c>
      <c r="P88" s="20">
        <v>40</v>
      </c>
      <c r="Q88" s="20" t="s">
        <v>19</v>
      </c>
    </row>
    <row r="89" spans="1:17" s="18" customFormat="1" x14ac:dyDescent="0.3">
      <c r="A89" s="15">
        <v>1</v>
      </c>
      <c r="B89" s="15" t="s">
        <v>13</v>
      </c>
      <c r="C89" s="15">
        <v>70</v>
      </c>
      <c r="D89" s="15" t="s">
        <v>29</v>
      </c>
      <c r="E89" s="15" t="s">
        <v>20</v>
      </c>
      <c r="F89" s="15" t="s">
        <v>16</v>
      </c>
      <c r="G89" s="16"/>
      <c r="H89" s="17" t="s">
        <v>15</v>
      </c>
      <c r="I89" s="17"/>
      <c r="K89" s="20"/>
      <c r="L89" s="20"/>
      <c r="M89" s="20"/>
      <c r="N89" s="20">
        <v>1</v>
      </c>
      <c r="O89" s="20" t="s">
        <v>9</v>
      </c>
      <c r="P89" s="20">
        <v>30</v>
      </c>
      <c r="Q89" s="20" t="s">
        <v>19</v>
      </c>
    </row>
    <row r="90" spans="1:17" s="18" customFormat="1" x14ac:dyDescent="0.3">
      <c r="A90" s="15">
        <v>1</v>
      </c>
      <c r="B90" s="15" t="s">
        <v>9</v>
      </c>
      <c r="C90" s="15">
        <v>100</v>
      </c>
      <c r="D90" s="15" t="s">
        <v>29</v>
      </c>
      <c r="E90" s="15" t="s">
        <v>20</v>
      </c>
      <c r="F90" s="15" t="s">
        <v>16</v>
      </c>
      <c r="G90" s="16"/>
      <c r="H90" s="17" t="s">
        <v>15</v>
      </c>
      <c r="I90" s="17"/>
      <c r="K90" s="20"/>
      <c r="L90" s="20"/>
      <c r="M90" s="20"/>
      <c r="N90" s="20">
        <v>4</v>
      </c>
      <c r="O90" s="20" t="s">
        <v>9</v>
      </c>
      <c r="P90" s="20">
        <v>30</v>
      </c>
      <c r="Q90" s="20" t="s">
        <v>19</v>
      </c>
    </row>
    <row r="91" spans="1:17" s="18" customFormat="1" x14ac:dyDescent="0.3">
      <c r="A91" s="15">
        <v>1</v>
      </c>
      <c r="B91" s="15" t="s">
        <v>13</v>
      </c>
      <c r="C91" s="15">
        <v>30</v>
      </c>
      <c r="D91" s="15" t="s">
        <v>29</v>
      </c>
      <c r="E91" s="15" t="s">
        <v>20</v>
      </c>
      <c r="F91" s="15" t="s">
        <v>16</v>
      </c>
      <c r="G91" s="16"/>
      <c r="H91" s="17" t="s">
        <v>12</v>
      </c>
      <c r="I91" s="17"/>
      <c r="K91" s="20"/>
      <c r="L91" s="20"/>
      <c r="M91" s="20"/>
      <c r="N91" s="20">
        <v>1</v>
      </c>
      <c r="O91" s="20" t="s">
        <v>9</v>
      </c>
      <c r="P91" s="20">
        <v>20</v>
      </c>
      <c r="Q91" s="20" t="s">
        <v>19</v>
      </c>
    </row>
    <row r="92" spans="1:17" s="18" customFormat="1" x14ac:dyDescent="0.3">
      <c r="A92" s="15">
        <v>1</v>
      </c>
      <c r="B92" s="15" t="s">
        <v>9</v>
      </c>
      <c r="C92" s="15">
        <v>100</v>
      </c>
      <c r="D92" s="15" t="s">
        <v>29</v>
      </c>
      <c r="E92" s="15" t="s">
        <v>20</v>
      </c>
      <c r="F92" s="15" t="s">
        <v>22</v>
      </c>
      <c r="G92" s="16"/>
      <c r="H92" s="17" t="s">
        <v>21</v>
      </c>
      <c r="I92" s="17"/>
      <c r="K92" s="20"/>
      <c r="L92" s="20"/>
      <c r="M92" s="20"/>
      <c r="N92" s="20">
        <v>3</v>
      </c>
      <c r="O92" s="20" t="s">
        <v>9</v>
      </c>
      <c r="P92" s="20">
        <v>20</v>
      </c>
      <c r="Q92" s="20" t="s">
        <v>19</v>
      </c>
    </row>
    <row r="93" spans="1:17" s="18" customFormat="1" x14ac:dyDescent="0.3">
      <c r="A93" s="15">
        <v>3</v>
      </c>
      <c r="B93" s="15" t="s">
        <v>9</v>
      </c>
      <c r="C93" s="15">
        <v>20</v>
      </c>
      <c r="D93" s="15" t="s">
        <v>29</v>
      </c>
      <c r="E93" s="15" t="s">
        <v>20</v>
      </c>
      <c r="F93" s="15" t="s">
        <v>16</v>
      </c>
      <c r="G93" s="16"/>
      <c r="H93" s="17" t="s">
        <v>15</v>
      </c>
      <c r="I93" s="17"/>
      <c r="K93" s="20"/>
      <c r="L93" s="20"/>
      <c r="M93" s="20"/>
      <c r="N93" s="20">
        <v>6</v>
      </c>
      <c r="O93" s="20" t="s">
        <v>9</v>
      </c>
      <c r="P93" s="20">
        <v>20</v>
      </c>
      <c r="Q93" s="20" t="s">
        <v>19</v>
      </c>
    </row>
    <row r="94" spans="1:17" s="18" customFormat="1" x14ac:dyDescent="0.3">
      <c r="A94" s="15">
        <v>1</v>
      </c>
      <c r="B94" s="15" t="s">
        <v>9</v>
      </c>
      <c r="C94" s="15">
        <v>200</v>
      </c>
      <c r="D94" s="15" t="s">
        <v>29</v>
      </c>
      <c r="E94" s="15" t="s">
        <v>20</v>
      </c>
      <c r="F94" s="15" t="s">
        <v>22</v>
      </c>
      <c r="G94" s="16"/>
      <c r="H94" s="17" t="s">
        <v>14</v>
      </c>
      <c r="I94" s="17"/>
      <c r="K94" s="20"/>
      <c r="L94" s="20"/>
      <c r="M94" s="20"/>
      <c r="N94" s="20">
        <v>5</v>
      </c>
      <c r="O94" s="20" t="s">
        <v>9</v>
      </c>
      <c r="P94" s="20">
        <v>40</v>
      </c>
      <c r="Q94" s="20" t="s">
        <v>19</v>
      </c>
    </row>
    <row r="95" spans="1:17" s="18" customFormat="1" x14ac:dyDescent="0.3">
      <c r="A95" s="15">
        <v>10</v>
      </c>
      <c r="B95" s="15" t="s">
        <v>9</v>
      </c>
      <c r="C95" s="15">
        <v>30</v>
      </c>
      <c r="D95" s="15" t="s">
        <v>29</v>
      </c>
      <c r="E95" s="15" t="s">
        <v>20</v>
      </c>
      <c r="F95" s="15" t="s">
        <v>16</v>
      </c>
      <c r="G95" s="16"/>
      <c r="H95" s="17" t="s">
        <v>15</v>
      </c>
      <c r="I95" s="17"/>
      <c r="K95" s="20"/>
      <c r="L95" s="20"/>
      <c r="M95" s="20"/>
      <c r="N95" s="20">
        <v>1</v>
      </c>
      <c r="O95" s="20" t="s">
        <v>9</v>
      </c>
      <c r="P95" s="20">
        <v>30</v>
      </c>
      <c r="Q95" s="20" t="s">
        <v>19</v>
      </c>
    </row>
    <row r="96" spans="1:17" s="18" customFormat="1" x14ac:dyDescent="0.3">
      <c r="A96" s="15">
        <v>1</v>
      </c>
      <c r="B96" s="15" t="s">
        <v>9</v>
      </c>
      <c r="C96" s="15">
        <v>30</v>
      </c>
      <c r="D96" s="15" t="s">
        <v>29</v>
      </c>
      <c r="E96" s="15" t="s">
        <v>20</v>
      </c>
      <c r="F96" s="15" t="s">
        <v>16</v>
      </c>
      <c r="G96" s="16"/>
      <c r="H96" s="17" t="s">
        <v>12</v>
      </c>
      <c r="I96" s="17"/>
      <c r="K96" s="20"/>
      <c r="L96" s="20"/>
      <c r="M96" s="20"/>
      <c r="N96" s="20">
        <v>1</v>
      </c>
      <c r="O96" s="20" t="s">
        <v>9</v>
      </c>
      <c r="P96" s="20">
        <v>30</v>
      </c>
      <c r="Q96" s="20" t="s">
        <v>19</v>
      </c>
    </row>
    <row r="97" spans="1:17" s="18" customFormat="1" x14ac:dyDescent="0.3">
      <c r="A97" s="15">
        <v>1</v>
      </c>
      <c r="B97" s="15" t="s">
        <v>23</v>
      </c>
      <c r="C97" s="15">
        <v>100</v>
      </c>
      <c r="D97" s="15" t="s">
        <v>29</v>
      </c>
      <c r="E97" s="15" t="s">
        <v>20</v>
      </c>
      <c r="F97" s="15" t="s">
        <v>26</v>
      </c>
      <c r="G97" s="16"/>
      <c r="H97" s="17" t="s">
        <v>15</v>
      </c>
      <c r="I97" s="17"/>
      <c r="K97" s="20"/>
      <c r="L97" s="20"/>
      <c r="M97" s="20"/>
      <c r="N97" s="20">
        <v>1</v>
      </c>
      <c r="O97" s="20" t="s">
        <v>9</v>
      </c>
      <c r="P97" s="20">
        <v>30</v>
      </c>
      <c r="Q97" s="20" t="s">
        <v>19</v>
      </c>
    </row>
    <row r="98" spans="1:17" s="18" customFormat="1" x14ac:dyDescent="0.3">
      <c r="A98" s="15">
        <v>3</v>
      </c>
      <c r="B98" s="15" t="s">
        <v>9</v>
      </c>
      <c r="C98" s="15">
        <v>20</v>
      </c>
      <c r="D98" s="15" t="s">
        <v>29</v>
      </c>
      <c r="E98" s="15" t="s">
        <v>20</v>
      </c>
      <c r="F98" s="15" t="s">
        <v>38</v>
      </c>
      <c r="G98" s="16"/>
      <c r="H98" s="17" t="s">
        <v>15</v>
      </c>
      <c r="I98" s="17"/>
      <c r="K98" s="20"/>
      <c r="L98" s="20"/>
      <c r="M98" s="20"/>
      <c r="N98" s="20">
        <v>1</v>
      </c>
      <c r="O98" s="20" t="s">
        <v>9</v>
      </c>
      <c r="P98" s="20">
        <v>30</v>
      </c>
      <c r="Q98" s="20" t="s">
        <v>19</v>
      </c>
    </row>
    <row r="99" spans="1:17" s="18" customFormat="1" x14ac:dyDescent="0.3">
      <c r="A99" s="15">
        <v>2</v>
      </c>
      <c r="B99" s="15" t="s">
        <v>9</v>
      </c>
      <c r="C99" s="15">
        <v>40</v>
      </c>
      <c r="D99" s="15" t="s">
        <v>29</v>
      </c>
      <c r="E99" s="15" t="s">
        <v>20</v>
      </c>
      <c r="F99" s="15" t="s">
        <v>16</v>
      </c>
      <c r="G99" s="16"/>
      <c r="H99" s="17" t="s">
        <v>7</v>
      </c>
      <c r="I99" s="17"/>
      <c r="K99" s="20"/>
      <c r="L99" s="20"/>
      <c r="M99" s="20"/>
      <c r="N99" s="20">
        <v>1</v>
      </c>
      <c r="O99" s="20" t="s">
        <v>9</v>
      </c>
      <c r="P99" s="20">
        <v>30</v>
      </c>
      <c r="Q99" s="20" t="s">
        <v>19</v>
      </c>
    </row>
    <row r="100" spans="1:17" s="18" customFormat="1" x14ac:dyDescent="0.3">
      <c r="A100" s="20">
        <v>2</v>
      </c>
      <c r="B100" s="15" t="s">
        <v>9</v>
      </c>
      <c r="C100" s="20">
        <v>30</v>
      </c>
      <c r="D100" s="15" t="s">
        <v>30</v>
      </c>
      <c r="E100" s="15" t="s">
        <v>11</v>
      </c>
      <c r="F100" s="20"/>
      <c r="G100" s="21">
        <v>0.62777777777777777</v>
      </c>
      <c r="H100" s="18" t="s">
        <v>15</v>
      </c>
      <c r="K100" s="20"/>
      <c r="L100" s="20"/>
      <c r="M100" s="20"/>
      <c r="N100" s="20">
        <v>1</v>
      </c>
      <c r="O100" s="20" t="s">
        <v>9</v>
      </c>
      <c r="P100" s="20">
        <v>30</v>
      </c>
      <c r="Q100" s="20" t="s">
        <v>19</v>
      </c>
    </row>
    <row r="101" spans="1:17" s="18" customFormat="1" x14ac:dyDescent="0.3">
      <c r="A101" s="20">
        <v>1</v>
      </c>
      <c r="B101" s="20" t="s">
        <v>9</v>
      </c>
      <c r="C101" s="20">
        <v>30</v>
      </c>
      <c r="D101" s="20" t="s">
        <v>30</v>
      </c>
      <c r="E101" s="20" t="s">
        <v>11</v>
      </c>
      <c r="F101" s="20"/>
      <c r="G101" s="21"/>
      <c r="H101" s="18" t="s">
        <v>14</v>
      </c>
      <c r="K101" s="20"/>
      <c r="L101" s="20"/>
      <c r="M101" s="20"/>
      <c r="N101" s="20">
        <v>1</v>
      </c>
      <c r="O101" s="20" t="s">
        <v>9</v>
      </c>
      <c r="P101" s="20">
        <v>30</v>
      </c>
      <c r="Q101" s="20" t="s">
        <v>19</v>
      </c>
    </row>
    <row r="102" spans="1:17" s="18" customFormat="1" x14ac:dyDescent="0.3">
      <c r="A102" s="20">
        <v>4</v>
      </c>
      <c r="B102" s="20" t="s">
        <v>9</v>
      </c>
      <c r="C102" s="20">
        <v>20</v>
      </c>
      <c r="D102" s="20" t="s">
        <v>30</v>
      </c>
      <c r="E102" s="20" t="s">
        <v>11</v>
      </c>
      <c r="F102" s="20" t="s">
        <v>26</v>
      </c>
      <c r="G102" s="21"/>
      <c r="H102" s="18" t="s">
        <v>15</v>
      </c>
      <c r="K102" s="20"/>
      <c r="L102" s="20"/>
      <c r="M102" s="20"/>
      <c r="N102" s="20">
        <v>2</v>
      </c>
      <c r="O102" s="20" t="s">
        <v>9</v>
      </c>
      <c r="P102" s="20">
        <v>20</v>
      </c>
      <c r="Q102" s="20" t="s">
        <v>19</v>
      </c>
    </row>
    <row r="103" spans="1:17" s="18" customFormat="1" x14ac:dyDescent="0.3">
      <c r="A103" s="20">
        <v>3</v>
      </c>
      <c r="B103" s="20" t="s">
        <v>13</v>
      </c>
      <c r="C103" s="20">
        <v>40</v>
      </c>
      <c r="D103" s="20" t="s">
        <v>30</v>
      </c>
      <c r="E103" s="20" t="s">
        <v>11</v>
      </c>
      <c r="F103" s="20" t="s">
        <v>40</v>
      </c>
      <c r="G103" s="21"/>
      <c r="H103" s="18" t="s">
        <v>12</v>
      </c>
      <c r="K103" s="20"/>
      <c r="L103" s="20"/>
      <c r="M103" s="20"/>
      <c r="N103" s="20">
        <v>1</v>
      </c>
      <c r="O103" s="20" t="s">
        <v>9</v>
      </c>
      <c r="P103" s="20">
        <v>10</v>
      </c>
      <c r="Q103" s="20" t="s">
        <v>19</v>
      </c>
    </row>
    <row r="104" spans="1:17" s="18" customFormat="1" x14ac:dyDescent="0.3">
      <c r="A104" s="20">
        <v>20</v>
      </c>
      <c r="B104" s="20" t="s">
        <v>13</v>
      </c>
      <c r="C104" s="20">
        <v>50</v>
      </c>
      <c r="D104" s="20" t="s">
        <v>30</v>
      </c>
      <c r="E104" s="20" t="s">
        <v>11</v>
      </c>
      <c r="F104" s="20"/>
      <c r="G104" s="21"/>
      <c r="H104" s="18" t="s">
        <v>12</v>
      </c>
      <c r="K104" s="20"/>
      <c r="L104" s="20"/>
      <c r="M104" s="20"/>
      <c r="N104" s="20">
        <v>1</v>
      </c>
      <c r="O104" s="20" t="s">
        <v>9</v>
      </c>
      <c r="P104" s="20">
        <v>40</v>
      </c>
      <c r="Q104" s="20" t="s">
        <v>19</v>
      </c>
    </row>
    <row r="105" spans="1:17" s="18" customFormat="1" x14ac:dyDescent="0.3">
      <c r="A105" s="20">
        <v>21</v>
      </c>
      <c r="B105" s="20" t="s">
        <v>13</v>
      </c>
      <c r="C105" s="20">
        <v>60</v>
      </c>
      <c r="D105" s="20" t="s">
        <v>30</v>
      </c>
      <c r="E105" s="20" t="s">
        <v>11</v>
      </c>
      <c r="F105" s="20" t="s">
        <v>39</v>
      </c>
      <c r="G105" s="21"/>
      <c r="H105" s="18" t="s">
        <v>15</v>
      </c>
      <c r="K105" s="20"/>
      <c r="L105" s="20"/>
      <c r="M105" s="20"/>
      <c r="N105" s="20">
        <v>3</v>
      </c>
      <c r="O105" s="20" t="s">
        <v>9</v>
      </c>
      <c r="P105" s="20">
        <v>30</v>
      </c>
      <c r="Q105" s="20" t="s">
        <v>19</v>
      </c>
    </row>
    <row r="106" spans="1:17" s="18" customFormat="1" x14ac:dyDescent="0.3">
      <c r="A106" s="20">
        <v>2</v>
      </c>
      <c r="B106" s="20" t="s">
        <v>9</v>
      </c>
      <c r="C106" s="20">
        <v>100</v>
      </c>
      <c r="D106" s="20" t="s">
        <v>30</v>
      </c>
      <c r="E106" s="20" t="s">
        <v>11</v>
      </c>
      <c r="F106" s="20" t="s">
        <v>39</v>
      </c>
      <c r="G106" s="21"/>
      <c r="H106" s="18" t="s">
        <v>15</v>
      </c>
      <c r="K106" s="20"/>
      <c r="L106" s="20"/>
      <c r="M106" s="20"/>
      <c r="N106" s="20">
        <v>2</v>
      </c>
      <c r="O106" s="20" t="s">
        <v>9</v>
      </c>
      <c r="P106" s="20">
        <v>40</v>
      </c>
      <c r="Q106" s="20" t="s">
        <v>28</v>
      </c>
    </row>
    <row r="107" spans="1:17" s="18" customFormat="1" x14ac:dyDescent="0.3">
      <c r="A107" s="20">
        <v>1</v>
      </c>
      <c r="B107" s="20" t="s">
        <v>13</v>
      </c>
      <c r="C107" s="20">
        <v>80</v>
      </c>
      <c r="D107" s="20" t="s">
        <v>30</v>
      </c>
      <c r="E107" s="20" t="s">
        <v>11</v>
      </c>
      <c r="F107" s="20" t="s">
        <v>22</v>
      </c>
      <c r="G107" s="21"/>
      <c r="H107" s="18" t="s">
        <v>21</v>
      </c>
      <c r="K107" s="20"/>
      <c r="L107" s="20"/>
      <c r="M107" s="20"/>
      <c r="N107" s="20">
        <v>3</v>
      </c>
      <c r="O107" s="20" t="s">
        <v>9</v>
      </c>
      <c r="P107" s="20">
        <v>30</v>
      </c>
      <c r="Q107" s="20" t="s">
        <v>28</v>
      </c>
    </row>
    <row r="108" spans="1:17" s="18" customFormat="1" x14ac:dyDescent="0.3">
      <c r="A108" s="20">
        <v>1</v>
      </c>
      <c r="B108" s="20" t="s">
        <v>9</v>
      </c>
      <c r="C108" s="20">
        <v>90</v>
      </c>
      <c r="D108" s="20" t="s">
        <v>30</v>
      </c>
      <c r="E108" s="20" t="s">
        <v>11</v>
      </c>
      <c r="F108" s="20" t="s">
        <v>26</v>
      </c>
      <c r="G108" s="21"/>
      <c r="H108" s="18" t="s">
        <v>15</v>
      </c>
      <c r="K108" s="20"/>
      <c r="L108" s="20"/>
      <c r="M108" s="20"/>
      <c r="N108" s="20">
        <v>1</v>
      </c>
      <c r="O108" s="20" t="s">
        <v>9</v>
      </c>
      <c r="P108" s="20">
        <v>20</v>
      </c>
      <c r="Q108" s="20" t="s">
        <v>28</v>
      </c>
    </row>
    <row r="109" spans="1:17" s="18" customFormat="1" x14ac:dyDescent="0.3">
      <c r="A109" s="20">
        <v>1</v>
      </c>
      <c r="B109" s="20" t="s">
        <v>13</v>
      </c>
      <c r="C109" s="20">
        <v>60</v>
      </c>
      <c r="D109" s="20" t="s">
        <v>30</v>
      </c>
      <c r="E109" s="20" t="s">
        <v>11</v>
      </c>
      <c r="F109" s="20" t="s">
        <v>26</v>
      </c>
      <c r="G109" s="21"/>
      <c r="H109" s="18" t="s">
        <v>15</v>
      </c>
      <c r="K109" s="20"/>
      <c r="L109" s="20"/>
      <c r="M109" s="20"/>
      <c r="N109" s="20">
        <v>3</v>
      </c>
      <c r="O109" s="20" t="s">
        <v>9</v>
      </c>
      <c r="P109" s="20">
        <v>40</v>
      </c>
      <c r="Q109" s="20" t="s">
        <v>28</v>
      </c>
    </row>
    <row r="110" spans="1:17" s="18" customFormat="1" x14ac:dyDescent="0.3">
      <c r="A110" s="20">
        <v>1</v>
      </c>
      <c r="B110" s="20" t="s">
        <v>13</v>
      </c>
      <c r="C110" s="20">
        <v>70</v>
      </c>
      <c r="D110" s="20" t="s">
        <v>30</v>
      </c>
      <c r="E110" s="20" t="s">
        <v>11</v>
      </c>
      <c r="F110" s="20" t="s">
        <v>27</v>
      </c>
      <c r="G110" s="21"/>
      <c r="H110" s="18" t="s">
        <v>15</v>
      </c>
      <c r="K110" s="20"/>
      <c r="L110" s="20"/>
      <c r="M110" s="20"/>
      <c r="N110" s="20">
        <v>1</v>
      </c>
      <c r="O110" s="20" t="s">
        <v>9</v>
      </c>
      <c r="P110" s="20">
        <v>30</v>
      </c>
      <c r="Q110" s="20" t="s">
        <v>29</v>
      </c>
    </row>
    <row r="111" spans="1:17" s="18" customFormat="1" x14ac:dyDescent="0.3">
      <c r="A111" s="20">
        <v>1</v>
      </c>
      <c r="B111" s="20" t="s">
        <v>23</v>
      </c>
      <c r="C111" s="20">
        <v>60</v>
      </c>
      <c r="D111" s="20" t="s">
        <v>30</v>
      </c>
      <c r="E111" s="20" t="s">
        <v>11</v>
      </c>
      <c r="F111" s="20" t="s">
        <v>22</v>
      </c>
      <c r="G111" s="21"/>
      <c r="H111" s="18" t="s">
        <v>21</v>
      </c>
      <c r="K111" s="20"/>
      <c r="L111" s="20"/>
      <c r="M111" s="20"/>
      <c r="N111" s="20">
        <v>1</v>
      </c>
      <c r="O111" s="20" t="s">
        <v>9</v>
      </c>
      <c r="P111" s="20">
        <v>20</v>
      </c>
      <c r="Q111" s="20" t="s">
        <v>29</v>
      </c>
    </row>
    <row r="112" spans="1:17" s="18" customFormat="1" x14ac:dyDescent="0.3">
      <c r="A112" s="20">
        <v>1</v>
      </c>
      <c r="B112" s="20" t="s">
        <v>23</v>
      </c>
      <c r="C112" s="20">
        <v>20</v>
      </c>
      <c r="D112" s="20" t="s">
        <v>30</v>
      </c>
      <c r="E112" s="20" t="s">
        <v>11</v>
      </c>
      <c r="F112" s="20" t="s">
        <v>26</v>
      </c>
      <c r="G112" s="21"/>
      <c r="H112" s="18" t="s">
        <v>15</v>
      </c>
      <c r="K112" s="20"/>
      <c r="L112" s="20"/>
      <c r="M112" s="20"/>
      <c r="N112" s="20">
        <v>1</v>
      </c>
      <c r="O112" s="20" t="s">
        <v>9</v>
      </c>
      <c r="P112" s="20">
        <v>120</v>
      </c>
      <c r="Q112" s="20" t="s">
        <v>29</v>
      </c>
    </row>
    <row r="113" spans="1:17" s="18" customFormat="1" x14ac:dyDescent="0.3">
      <c r="A113" s="20">
        <v>1</v>
      </c>
      <c r="B113" s="20" t="s">
        <v>9</v>
      </c>
      <c r="C113" s="20">
        <v>150</v>
      </c>
      <c r="D113" s="20" t="s">
        <v>30</v>
      </c>
      <c r="E113" s="20" t="s">
        <v>11</v>
      </c>
      <c r="F113" s="20" t="s">
        <v>26</v>
      </c>
      <c r="G113" s="21"/>
      <c r="H113" s="18" t="s">
        <v>15</v>
      </c>
      <c r="K113" s="20"/>
      <c r="L113" s="20"/>
      <c r="M113" s="20"/>
      <c r="N113" s="20">
        <v>1</v>
      </c>
      <c r="O113" s="20" t="s">
        <v>9</v>
      </c>
      <c r="P113" s="20">
        <v>100</v>
      </c>
      <c r="Q113" s="20" t="s">
        <v>29</v>
      </c>
    </row>
    <row r="114" spans="1:17" s="18" customFormat="1" x14ac:dyDescent="0.3">
      <c r="A114" s="20">
        <v>2</v>
      </c>
      <c r="B114" s="20" t="s">
        <v>13</v>
      </c>
      <c r="C114" s="20">
        <v>60</v>
      </c>
      <c r="D114" s="20" t="s">
        <v>30</v>
      </c>
      <c r="E114" s="20" t="s">
        <v>11</v>
      </c>
      <c r="F114" s="20" t="s">
        <v>16</v>
      </c>
      <c r="G114" s="21"/>
      <c r="H114" s="18" t="s">
        <v>12</v>
      </c>
      <c r="K114" s="20"/>
      <c r="L114" s="20"/>
      <c r="M114" s="20"/>
      <c r="N114" s="20">
        <v>1</v>
      </c>
      <c r="O114" s="20" t="s">
        <v>9</v>
      </c>
      <c r="P114" s="20">
        <v>100</v>
      </c>
      <c r="Q114" s="20" t="s">
        <v>29</v>
      </c>
    </row>
    <row r="115" spans="1:17" s="18" customFormat="1" x14ac:dyDescent="0.3">
      <c r="A115" s="20">
        <v>3</v>
      </c>
      <c r="B115" s="20" t="s">
        <v>13</v>
      </c>
      <c r="C115" s="20">
        <v>30</v>
      </c>
      <c r="D115" s="20" t="s">
        <v>30</v>
      </c>
      <c r="E115" s="20" t="s">
        <v>11</v>
      </c>
      <c r="F115" s="20" t="s">
        <v>16</v>
      </c>
      <c r="G115" s="21"/>
      <c r="H115" s="18" t="s">
        <v>12</v>
      </c>
      <c r="K115" s="20"/>
      <c r="L115" s="20"/>
      <c r="M115" s="20"/>
      <c r="N115" s="20">
        <v>3</v>
      </c>
      <c r="O115" s="20" t="s">
        <v>9</v>
      </c>
      <c r="P115" s="20">
        <v>20</v>
      </c>
      <c r="Q115" s="20" t="s">
        <v>29</v>
      </c>
    </row>
    <row r="116" spans="1:17" s="18" customFormat="1" x14ac:dyDescent="0.3">
      <c r="A116" s="20">
        <v>8</v>
      </c>
      <c r="B116" s="20" t="s">
        <v>13</v>
      </c>
      <c r="C116" s="20">
        <v>50</v>
      </c>
      <c r="D116" s="20" t="s">
        <v>30</v>
      </c>
      <c r="E116" s="20" t="s">
        <v>11</v>
      </c>
      <c r="F116" s="20" t="s">
        <v>16</v>
      </c>
      <c r="G116" s="21"/>
      <c r="H116" s="18" t="s">
        <v>12</v>
      </c>
      <c r="K116" s="20"/>
      <c r="L116" s="20"/>
      <c r="M116" s="20"/>
      <c r="N116" s="20">
        <v>1</v>
      </c>
      <c r="O116" s="20" t="s">
        <v>9</v>
      </c>
      <c r="P116" s="20">
        <v>200</v>
      </c>
      <c r="Q116" s="20" t="s">
        <v>29</v>
      </c>
    </row>
    <row r="117" spans="1:17" s="18" customFormat="1" x14ac:dyDescent="0.3">
      <c r="A117" s="20">
        <v>11</v>
      </c>
      <c r="B117" s="20" t="s">
        <v>13</v>
      </c>
      <c r="C117" s="20">
        <v>60</v>
      </c>
      <c r="D117" s="20" t="s">
        <v>30</v>
      </c>
      <c r="E117" s="20" t="s">
        <v>11</v>
      </c>
      <c r="F117" s="20" t="s">
        <v>32</v>
      </c>
      <c r="G117" s="21"/>
      <c r="H117" s="18" t="s">
        <v>15</v>
      </c>
      <c r="K117" s="20"/>
      <c r="L117" s="20"/>
      <c r="M117" s="20"/>
      <c r="N117" s="20">
        <v>10</v>
      </c>
      <c r="O117" s="20" t="s">
        <v>9</v>
      </c>
      <c r="P117" s="20">
        <v>30</v>
      </c>
      <c r="Q117" s="20" t="s">
        <v>29</v>
      </c>
    </row>
    <row r="118" spans="1:17" s="18" customFormat="1" x14ac:dyDescent="0.3">
      <c r="A118" s="20">
        <v>15</v>
      </c>
      <c r="B118" s="20" t="s">
        <v>24</v>
      </c>
      <c r="C118" s="20">
        <v>50</v>
      </c>
      <c r="D118" s="20" t="s">
        <v>30</v>
      </c>
      <c r="E118" s="20" t="s">
        <v>11</v>
      </c>
      <c r="F118" s="20" t="s">
        <v>32</v>
      </c>
      <c r="G118" s="21"/>
      <c r="H118" s="18" t="s">
        <v>15</v>
      </c>
      <c r="K118" s="20"/>
      <c r="L118" s="20"/>
      <c r="M118" s="20"/>
      <c r="N118" s="20">
        <v>1</v>
      </c>
      <c r="O118" s="20" t="s">
        <v>9</v>
      </c>
      <c r="P118" s="20">
        <v>30</v>
      </c>
      <c r="Q118" s="20" t="s">
        <v>29</v>
      </c>
    </row>
    <row r="119" spans="1:17" s="18" customFormat="1" x14ac:dyDescent="0.3">
      <c r="A119" s="20">
        <v>6</v>
      </c>
      <c r="B119" s="20" t="s">
        <v>13</v>
      </c>
      <c r="C119" s="20">
        <v>40</v>
      </c>
      <c r="D119" s="20" t="s">
        <v>30</v>
      </c>
      <c r="E119" s="20" t="s">
        <v>11</v>
      </c>
      <c r="F119" s="20" t="s">
        <v>16</v>
      </c>
      <c r="G119" s="21"/>
      <c r="H119" s="18" t="s">
        <v>12</v>
      </c>
      <c r="K119" s="20"/>
      <c r="L119" s="20"/>
      <c r="M119" s="20"/>
      <c r="N119" s="20">
        <v>3</v>
      </c>
      <c r="O119" s="20" t="s">
        <v>9</v>
      </c>
      <c r="P119" s="20">
        <v>20</v>
      </c>
      <c r="Q119" s="20" t="s">
        <v>29</v>
      </c>
    </row>
    <row r="120" spans="1:17" s="18" customFormat="1" x14ac:dyDescent="0.3">
      <c r="A120" s="20">
        <v>3</v>
      </c>
      <c r="B120" s="20" t="s">
        <v>13</v>
      </c>
      <c r="C120" s="20">
        <v>50</v>
      </c>
      <c r="D120" s="20" t="s">
        <v>30</v>
      </c>
      <c r="E120" s="20" t="s">
        <v>11</v>
      </c>
      <c r="F120" s="20" t="s">
        <v>16</v>
      </c>
      <c r="G120" s="21"/>
      <c r="H120" s="18" t="s">
        <v>12</v>
      </c>
      <c r="K120" s="20"/>
      <c r="L120" s="20"/>
      <c r="M120" s="20"/>
      <c r="N120" s="20">
        <v>2</v>
      </c>
      <c r="O120" s="20" t="s">
        <v>9</v>
      </c>
      <c r="P120" s="20">
        <v>40</v>
      </c>
      <c r="Q120" s="20" t="s">
        <v>29</v>
      </c>
    </row>
    <row r="121" spans="1:17" s="18" customFormat="1" x14ac:dyDescent="0.3">
      <c r="A121" s="20">
        <v>1</v>
      </c>
      <c r="B121" s="20" t="s">
        <v>13</v>
      </c>
      <c r="C121" s="20">
        <v>70</v>
      </c>
      <c r="D121" s="20" t="s">
        <v>30</v>
      </c>
      <c r="E121" s="20" t="s">
        <v>11</v>
      </c>
      <c r="F121" s="20" t="s">
        <v>16</v>
      </c>
      <c r="G121" s="21"/>
      <c r="H121" s="18" t="s">
        <v>15</v>
      </c>
      <c r="K121" s="20"/>
      <c r="L121" s="20"/>
      <c r="M121" s="20"/>
      <c r="N121" s="20">
        <v>2</v>
      </c>
      <c r="O121" s="20" t="s">
        <v>9</v>
      </c>
      <c r="P121" s="20">
        <v>30</v>
      </c>
      <c r="Q121" s="20" t="s">
        <v>30</v>
      </c>
    </row>
    <row r="122" spans="1:17" s="18" customFormat="1" x14ac:dyDescent="0.3">
      <c r="A122" s="20">
        <v>1</v>
      </c>
      <c r="B122" s="20" t="s">
        <v>9</v>
      </c>
      <c r="C122" s="20">
        <v>30</v>
      </c>
      <c r="D122" s="20" t="s">
        <v>30</v>
      </c>
      <c r="E122" s="20" t="s">
        <v>11</v>
      </c>
      <c r="F122" s="20" t="s">
        <v>16</v>
      </c>
      <c r="G122" s="21"/>
      <c r="H122" s="18" t="s">
        <v>15</v>
      </c>
      <c r="K122" s="20"/>
      <c r="L122" s="20"/>
      <c r="M122" s="20"/>
      <c r="N122" s="20">
        <v>1</v>
      </c>
      <c r="O122" s="20" t="s">
        <v>9</v>
      </c>
      <c r="P122" s="20">
        <v>30</v>
      </c>
      <c r="Q122" s="20" t="s">
        <v>30</v>
      </c>
    </row>
    <row r="123" spans="1:17" s="18" customFormat="1" x14ac:dyDescent="0.3">
      <c r="A123" s="20">
        <v>1</v>
      </c>
      <c r="B123" s="20" t="s">
        <v>24</v>
      </c>
      <c r="C123" s="20">
        <v>100</v>
      </c>
      <c r="D123" s="20" t="s">
        <v>30</v>
      </c>
      <c r="E123" s="20" t="s">
        <v>11</v>
      </c>
      <c r="F123" s="20" t="s">
        <v>16</v>
      </c>
      <c r="G123" s="21"/>
      <c r="H123" s="18" t="s">
        <v>15</v>
      </c>
      <c r="K123" s="20"/>
      <c r="L123" s="20"/>
      <c r="M123" s="20"/>
      <c r="N123" s="20">
        <v>4</v>
      </c>
      <c r="O123" s="20" t="s">
        <v>9</v>
      </c>
      <c r="P123" s="20">
        <v>20</v>
      </c>
      <c r="Q123" s="20" t="s">
        <v>30</v>
      </c>
    </row>
    <row r="124" spans="1:17" s="18" customFormat="1" x14ac:dyDescent="0.3">
      <c r="A124" s="20">
        <v>6</v>
      </c>
      <c r="B124" s="20" t="s">
        <v>9</v>
      </c>
      <c r="C124" s="20">
        <v>30</v>
      </c>
      <c r="D124" s="20" t="s">
        <v>30</v>
      </c>
      <c r="E124" s="20" t="s">
        <v>11</v>
      </c>
      <c r="F124" s="20" t="s">
        <v>16</v>
      </c>
      <c r="G124" s="21"/>
      <c r="H124" s="18" t="s">
        <v>15</v>
      </c>
      <c r="K124" s="20"/>
      <c r="L124" s="20"/>
      <c r="M124" s="20"/>
      <c r="N124" s="20">
        <v>2</v>
      </c>
      <c r="O124" s="20" t="s">
        <v>9</v>
      </c>
      <c r="P124" s="20">
        <v>100</v>
      </c>
      <c r="Q124" s="20" t="s">
        <v>30</v>
      </c>
    </row>
    <row r="125" spans="1:17" s="18" customFormat="1" x14ac:dyDescent="0.3">
      <c r="A125" s="20">
        <v>3</v>
      </c>
      <c r="B125" s="20" t="s">
        <v>13</v>
      </c>
      <c r="C125" s="20">
        <v>40</v>
      </c>
      <c r="D125" s="20" t="s">
        <v>30</v>
      </c>
      <c r="E125" s="20" t="s">
        <v>11</v>
      </c>
      <c r="F125" s="20" t="s">
        <v>17</v>
      </c>
      <c r="G125" s="21"/>
      <c r="H125" s="18" t="s">
        <v>14</v>
      </c>
      <c r="K125" s="20"/>
      <c r="L125" s="20"/>
      <c r="M125" s="20"/>
      <c r="N125" s="20">
        <v>1</v>
      </c>
      <c r="O125" s="20" t="s">
        <v>9</v>
      </c>
      <c r="P125" s="20">
        <v>90</v>
      </c>
      <c r="Q125" s="20" t="s">
        <v>30</v>
      </c>
    </row>
    <row r="126" spans="1:17" s="18" customFormat="1" x14ac:dyDescent="0.3">
      <c r="A126" s="20">
        <v>3</v>
      </c>
      <c r="B126" s="20" t="s">
        <v>24</v>
      </c>
      <c r="C126" s="20">
        <v>40</v>
      </c>
      <c r="D126" s="20" t="s">
        <v>30</v>
      </c>
      <c r="E126" s="20" t="s">
        <v>11</v>
      </c>
      <c r="F126" s="20" t="s">
        <v>17</v>
      </c>
      <c r="G126" s="21"/>
      <c r="H126" s="18" t="s">
        <v>14</v>
      </c>
      <c r="K126" s="20"/>
      <c r="L126" s="20"/>
      <c r="M126" s="20"/>
      <c r="N126" s="20">
        <v>1</v>
      </c>
      <c r="O126" s="20" t="s">
        <v>9</v>
      </c>
      <c r="P126" s="20">
        <v>150</v>
      </c>
      <c r="Q126" s="20" t="s">
        <v>30</v>
      </c>
    </row>
    <row r="127" spans="1:17" s="18" customFormat="1" x14ac:dyDescent="0.3">
      <c r="A127" s="20">
        <v>1</v>
      </c>
      <c r="B127" s="20" t="s">
        <v>13</v>
      </c>
      <c r="C127" s="20">
        <v>80</v>
      </c>
      <c r="D127" s="20" t="s">
        <v>30</v>
      </c>
      <c r="E127" s="20" t="s">
        <v>11</v>
      </c>
      <c r="F127" s="20" t="s">
        <v>33</v>
      </c>
      <c r="G127" s="21"/>
      <c r="H127" s="18" t="s">
        <v>21</v>
      </c>
      <c r="K127" s="20"/>
      <c r="L127" s="20"/>
      <c r="M127" s="20"/>
      <c r="N127" s="20">
        <v>1</v>
      </c>
      <c r="O127" s="20" t="s">
        <v>9</v>
      </c>
      <c r="P127" s="20">
        <v>30</v>
      </c>
      <c r="Q127" s="20" t="s">
        <v>30</v>
      </c>
    </row>
    <row r="128" spans="1:17" s="18" customFormat="1" x14ac:dyDescent="0.3">
      <c r="A128" s="20">
        <v>1</v>
      </c>
      <c r="B128" s="20" t="s">
        <v>13</v>
      </c>
      <c r="C128" s="20">
        <v>120</v>
      </c>
      <c r="D128" s="20" t="s">
        <v>30</v>
      </c>
      <c r="E128" s="20" t="s">
        <v>11</v>
      </c>
      <c r="F128" s="20"/>
      <c r="G128" s="21"/>
      <c r="H128" s="18" t="s">
        <v>15</v>
      </c>
      <c r="K128" s="20"/>
      <c r="L128" s="20"/>
      <c r="M128" s="20"/>
      <c r="N128" s="20">
        <v>6</v>
      </c>
      <c r="O128" s="20" t="s">
        <v>9</v>
      </c>
      <c r="P128" s="20">
        <v>30</v>
      </c>
      <c r="Q128" s="20" t="s">
        <v>30</v>
      </c>
    </row>
    <row r="129" spans="1:17" s="18" customFormat="1" x14ac:dyDescent="0.3">
      <c r="A129" s="20">
        <v>1</v>
      </c>
      <c r="B129" s="20" t="s">
        <v>9</v>
      </c>
      <c r="C129" s="20">
        <v>100</v>
      </c>
      <c r="D129" s="20" t="s">
        <v>30</v>
      </c>
      <c r="E129" s="20" t="s">
        <v>11</v>
      </c>
      <c r="F129" s="20"/>
      <c r="G129" s="21"/>
      <c r="H129" s="18" t="s">
        <v>15</v>
      </c>
      <c r="K129" s="20"/>
      <c r="L129" s="20"/>
      <c r="M129" s="20"/>
      <c r="N129" s="20">
        <v>1</v>
      </c>
      <c r="O129" s="20" t="s">
        <v>9</v>
      </c>
      <c r="P129" s="20">
        <v>100</v>
      </c>
      <c r="Q129" s="20" t="s">
        <v>30</v>
      </c>
    </row>
    <row r="130" spans="1:17" s="18" customFormat="1" x14ac:dyDescent="0.3">
      <c r="A130" s="20">
        <v>1</v>
      </c>
      <c r="B130" s="20" t="s">
        <v>13</v>
      </c>
      <c r="C130" s="20">
        <v>50</v>
      </c>
      <c r="D130" s="20" t="s">
        <v>30</v>
      </c>
      <c r="E130" s="20" t="s">
        <v>11</v>
      </c>
      <c r="F130" s="20"/>
      <c r="G130" s="21"/>
      <c r="H130" s="18" t="s">
        <v>12</v>
      </c>
      <c r="K130" s="2"/>
      <c r="L130" s="2"/>
      <c r="M130" s="2"/>
      <c r="N130" s="20">
        <v>1</v>
      </c>
      <c r="O130" s="20" t="s">
        <v>9</v>
      </c>
      <c r="P130" s="20">
        <v>150</v>
      </c>
      <c r="Q130" s="20" t="s">
        <v>31</v>
      </c>
    </row>
    <row r="131" spans="1:17" s="18" customFormat="1" x14ac:dyDescent="0.3">
      <c r="A131" s="20">
        <v>2</v>
      </c>
      <c r="B131" s="20" t="s">
        <v>24</v>
      </c>
      <c r="C131" s="20">
        <v>200</v>
      </c>
      <c r="D131" s="20" t="s">
        <v>31</v>
      </c>
      <c r="E131" s="20" t="s">
        <v>20</v>
      </c>
      <c r="F131" s="20" t="s">
        <v>22</v>
      </c>
      <c r="G131" s="21">
        <v>0.63750000000000007</v>
      </c>
      <c r="H131" s="18" t="s">
        <v>21</v>
      </c>
      <c r="K131" s="2"/>
      <c r="L131" s="2"/>
      <c r="M131" s="2"/>
      <c r="N131" s="20">
        <v>15</v>
      </c>
      <c r="O131" s="20" t="s">
        <v>9</v>
      </c>
      <c r="P131" s="20">
        <v>40</v>
      </c>
      <c r="Q131" s="20" t="s">
        <v>31</v>
      </c>
    </row>
    <row r="132" spans="1:17" s="18" customFormat="1" x14ac:dyDescent="0.3">
      <c r="A132" s="20">
        <v>1</v>
      </c>
      <c r="B132" s="20" t="s">
        <v>9</v>
      </c>
      <c r="C132" s="20">
        <v>150</v>
      </c>
      <c r="D132" s="20" t="s">
        <v>31</v>
      </c>
      <c r="E132" s="20" t="s">
        <v>20</v>
      </c>
      <c r="F132" s="20" t="s">
        <v>22</v>
      </c>
      <c r="G132" s="21"/>
      <c r="H132" s="18" t="s">
        <v>14</v>
      </c>
      <c r="K132" s="2"/>
      <c r="L132" s="2"/>
      <c r="M132" s="2"/>
      <c r="N132" s="20">
        <v>1</v>
      </c>
      <c r="O132" s="20" t="s">
        <v>9</v>
      </c>
      <c r="P132" s="20">
        <v>100</v>
      </c>
      <c r="Q132" s="20" t="s">
        <v>31</v>
      </c>
    </row>
    <row r="133" spans="1:17" s="18" customFormat="1" x14ac:dyDescent="0.3">
      <c r="A133" s="20">
        <v>10</v>
      </c>
      <c r="B133" s="20" t="s">
        <v>13</v>
      </c>
      <c r="C133" s="20">
        <v>70</v>
      </c>
      <c r="D133" s="20" t="s">
        <v>31</v>
      </c>
      <c r="E133" s="20" t="s">
        <v>20</v>
      </c>
      <c r="F133" s="20" t="s">
        <v>17</v>
      </c>
      <c r="G133" s="21"/>
      <c r="H133" s="18" t="s">
        <v>15</v>
      </c>
      <c r="K133" s="2"/>
      <c r="L133" s="2"/>
      <c r="M133" s="2"/>
      <c r="N133" s="20">
        <v>3</v>
      </c>
      <c r="O133" s="20" t="s">
        <v>9</v>
      </c>
      <c r="P133" s="20">
        <v>100</v>
      </c>
      <c r="Q133" s="20" t="s">
        <v>31</v>
      </c>
    </row>
    <row r="134" spans="1:17" s="18" customFormat="1" x14ac:dyDescent="0.3">
      <c r="A134" s="20">
        <v>15</v>
      </c>
      <c r="B134" s="20" t="s">
        <v>9</v>
      </c>
      <c r="C134" s="20">
        <v>40</v>
      </c>
      <c r="D134" s="20" t="s">
        <v>31</v>
      </c>
      <c r="E134" s="20" t="s">
        <v>20</v>
      </c>
      <c r="F134" s="20" t="s">
        <v>17</v>
      </c>
      <c r="G134" s="21"/>
      <c r="H134" s="18" t="s">
        <v>15</v>
      </c>
      <c r="K134" s="2"/>
      <c r="L134" s="2"/>
      <c r="M134" s="2"/>
      <c r="N134" s="20">
        <v>1</v>
      </c>
      <c r="O134" s="20" t="s">
        <v>9</v>
      </c>
      <c r="P134" s="20">
        <v>50</v>
      </c>
      <c r="Q134" s="20" t="s">
        <v>31</v>
      </c>
    </row>
    <row r="135" spans="1:17" s="18" customFormat="1" x14ac:dyDescent="0.3">
      <c r="A135" s="20">
        <v>1</v>
      </c>
      <c r="B135" s="20" t="s">
        <v>9</v>
      </c>
      <c r="C135" s="20">
        <v>100</v>
      </c>
      <c r="D135" s="20" t="s">
        <v>31</v>
      </c>
      <c r="E135" s="20" t="s">
        <v>20</v>
      </c>
      <c r="F135" s="20" t="s">
        <v>17</v>
      </c>
      <c r="G135" s="21"/>
      <c r="H135" s="18" t="s">
        <v>15</v>
      </c>
      <c r="K135" s="2"/>
      <c r="L135" s="2"/>
      <c r="M135" s="2"/>
      <c r="N135" s="20">
        <v>2</v>
      </c>
      <c r="O135" s="20" t="s">
        <v>9</v>
      </c>
      <c r="P135" s="20">
        <v>20</v>
      </c>
      <c r="Q135" s="20" t="s">
        <v>31</v>
      </c>
    </row>
    <row r="136" spans="1:17" s="18" customFormat="1" x14ac:dyDescent="0.3">
      <c r="A136" s="20">
        <v>5</v>
      </c>
      <c r="B136" s="20" t="s">
        <v>13</v>
      </c>
      <c r="C136" s="20">
        <v>50</v>
      </c>
      <c r="D136" s="20" t="s">
        <v>31</v>
      </c>
      <c r="E136" s="20" t="s">
        <v>20</v>
      </c>
      <c r="F136" s="20" t="s">
        <v>17</v>
      </c>
      <c r="G136" s="21"/>
      <c r="H136" s="18" t="s">
        <v>15</v>
      </c>
      <c r="K136" s="2"/>
      <c r="L136" s="2"/>
      <c r="M136" s="2"/>
      <c r="N136" s="20">
        <v>1</v>
      </c>
      <c r="O136" s="20" t="s">
        <v>9</v>
      </c>
      <c r="P136" s="20">
        <v>110</v>
      </c>
      <c r="Q136" s="20" t="s">
        <v>31</v>
      </c>
    </row>
    <row r="137" spans="1:17" s="18" customFormat="1" x14ac:dyDescent="0.3">
      <c r="A137" s="20">
        <v>3</v>
      </c>
      <c r="B137" s="20" t="s">
        <v>9</v>
      </c>
      <c r="C137" s="20">
        <v>100</v>
      </c>
      <c r="D137" s="20" t="s">
        <v>31</v>
      </c>
      <c r="E137" s="20" t="s">
        <v>20</v>
      </c>
      <c r="F137" s="20" t="s">
        <v>22</v>
      </c>
      <c r="G137" s="21"/>
      <c r="H137" s="18" t="s">
        <v>21</v>
      </c>
      <c r="K137" s="2"/>
      <c r="L137" s="2"/>
      <c r="M137" s="2"/>
      <c r="N137" s="20">
        <v>2</v>
      </c>
      <c r="O137" s="20" t="s">
        <v>9</v>
      </c>
      <c r="P137" s="20">
        <v>200</v>
      </c>
      <c r="Q137" s="20" t="s">
        <v>31</v>
      </c>
    </row>
    <row r="138" spans="1:17" s="18" customFormat="1" x14ac:dyDescent="0.3">
      <c r="A138" s="20">
        <v>4</v>
      </c>
      <c r="B138" s="20" t="s">
        <v>24</v>
      </c>
      <c r="C138" s="20">
        <v>250</v>
      </c>
      <c r="D138" s="20" t="s">
        <v>31</v>
      </c>
      <c r="E138" s="20" t="s">
        <v>20</v>
      </c>
      <c r="F138" s="20" t="s">
        <v>22</v>
      </c>
      <c r="G138" s="21"/>
      <c r="H138" s="18" t="s">
        <v>12</v>
      </c>
      <c r="K138" s="2"/>
      <c r="L138" s="2"/>
      <c r="M138" s="2"/>
      <c r="N138" s="20">
        <v>5</v>
      </c>
      <c r="O138" s="20" t="s">
        <v>9</v>
      </c>
      <c r="P138" s="20">
        <v>20</v>
      </c>
      <c r="Q138" s="20" t="s">
        <v>31</v>
      </c>
    </row>
    <row r="139" spans="1:17" s="18" customFormat="1" x14ac:dyDescent="0.3">
      <c r="A139" s="20">
        <v>1</v>
      </c>
      <c r="B139" s="20" t="s">
        <v>13</v>
      </c>
      <c r="C139" s="20">
        <v>100</v>
      </c>
      <c r="D139" s="20" t="s">
        <v>31</v>
      </c>
      <c r="E139" s="20" t="s">
        <v>20</v>
      </c>
      <c r="F139" s="20" t="s">
        <v>26</v>
      </c>
      <c r="G139" s="21"/>
      <c r="H139" s="18" t="s">
        <v>15</v>
      </c>
      <c r="K139" s="2"/>
      <c r="L139" s="2"/>
      <c r="M139" s="2"/>
      <c r="N139" s="20">
        <v>2</v>
      </c>
      <c r="O139" s="20" t="s">
        <v>9</v>
      </c>
      <c r="P139" s="20">
        <v>90</v>
      </c>
      <c r="Q139" s="20" t="s">
        <v>31</v>
      </c>
    </row>
    <row r="140" spans="1:17" s="18" customFormat="1" x14ac:dyDescent="0.3">
      <c r="A140" s="20">
        <v>1</v>
      </c>
      <c r="B140" s="20" t="s">
        <v>9</v>
      </c>
      <c r="C140" s="20">
        <v>50</v>
      </c>
      <c r="D140" s="20" t="s">
        <v>31</v>
      </c>
      <c r="E140" s="20" t="s">
        <v>20</v>
      </c>
      <c r="F140" s="20" t="s">
        <v>17</v>
      </c>
      <c r="G140" s="21"/>
      <c r="H140" s="18" t="s">
        <v>15</v>
      </c>
      <c r="K140" s="2"/>
      <c r="L140" s="2"/>
      <c r="M140" s="2"/>
      <c r="N140" s="20">
        <v>1</v>
      </c>
      <c r="O140" s="20" t="s">
        <v>9</v>
      </c>
      <c r="P140" s="20">
        <v>120</v>
      </c>
      <c r="Q140" s="20" t="s">
        <v>31</v>
      </c>
    </row>
    <row r="141" spans="1:17" s="18" customFormat="1" x14ac:dyDescent="0.3">
      <c r="A141" s="20">
        <v>1</v>
      </c>
      <c r="B141" s="20" t="s">
        <v>34</v>
      </c>
      <c r="C141" s="20">
        <v>100</v>
      </c>
      <c r="D141" s="20" t="s">
        <v>31</v>
      </c>
      <c r="E141" s="20" t="s">
        <v>20</v>
      </c>
      <c r="F141" s="20" t="s">
        <v>22</v>
      </c>
      <c r="G141" s="21"/>
      <c r="H141" s="18" t="s">
        <v>15</v>
      </c>
      <c r="K141" s="2"/>
      <c r="L141" s="2"/>
      <c r="M141" s="2"/>
      <c r="N141" s="20">
        <v>1</v>
      </c>
      <c r="O141" s="20" t="s">
        <v>9</v>
      </c>
      <c r="P141" s="20">
        <v>120</v>
      </c>
      <c r="Q141" s="20" t="s">
        <v>31</v>
      </c>
    </row>
    <row r="142" spans="1:17" s="18" customFormat="1" x14ac:dyDescent="0.3">
      <c r="A142" s="20">
        <v>1</v>
      </c>
      <c r="B142" s="20" t="s">
        <v>23</v>
      </c>
      <c r="C142" s="20">
        <v>60</v>
      </c>
      <c r="D142" s="20" t="s">
        <v>31</v>
      </c>
      <c r="E142" s="20" t="s">
        <v>20</v>
      </c>
      <c r="F142" s="20" t="s">
        <v>22</v>
      </c>
      <c r="G142" s="21"/>
      <c r="H142" s="18" t="s">
        <v>15</v>
      </c>
      <c r="K142" s="2"/>
      <c r="L142" s="2"/>
      <c r="M142" s="2"/>
      <c r="N142" s="20">
        <v>5</v>
      </c>
      <c r="O142" s="20" t="s">
        <v>9</v>
      </c>
      <c r="P142" s="20">
        <v>30</v>
      </c>
      <c r="Q142" s="20" t="s">
        <v>31</v>
      </c>
    </row>
    <row r="143" spans="1:17" s="18" customFormat="1" x14ac:dyDescent="0.3">
      <c r="A143" s="20">
        <v>2</v>
      </c>
      <c r="B143" s="20" t="s">
        <v>9</v>
      </c>
      <c r="C143" s="20">
        <v>20</v>
      </c>
      <c r="D143" s="20" t="s">
        <v>31</v>
      </c>
      <c r="E143" s="20" t="s">
        <v>20</v>
      </c>
      <c r="F143" s="20" t="s">
        <v>16</v>
      </c>
      <c r="G143" s="21"/>
      <c r="H143" s="18" t="s">
        <v>7</v>
      </c>
      <c r="K143" s="2"/>
      <c r="L143" s="2"/>
      <c r="M143" s="2"/>
      <c r="N143" s="20">
        <v>4</v>
      </c>
      <c r="O143" s="20" t="s">
        <v>9</v>
      </c>
      <c r="P143" s="20">
        <v>60</v>
      </c>
      <c r="Q143" s="20" t="s">
        <v>31</v>
      </c>
    </row>
    <row r="144" spans="1:17" s="18" customFormat="1" x14ac:dyDescent="0.3">
      <c r="A144" s="20">
        <v>1</v>
      </c>
      <c r="B144" s="20" t="s">
        <v>13</v>
      </c>
      <c r="C144" s="20">
        <v>30</v>
      </c>
      <c r="D144" s="20" t="s">
        <v>31</v>
      </c>
      <c r="E144" s="20" t="s">
        <v>20</v>
      </c>
      <c r="F144" s="20" t="s">
        <v>16</v>
      </c>
      <c r="G144" s="21"/>
      <c r="H144" s="18" t="s">
        <v>12</v>
      </c>
      <c r="K144" s="2"/>
      <c r="L144" s="2"/>
      <c r="M144" s="2"/>
      <c r="N144" s="20">
        <v>1</v>
      </c>
      <c r="O144" s="20" t="s">
        <v>9</v>
      </c>
      <c r="P144" s="20">
        <v>90</v>
      </c>
      <c r="Q144" s="20" t="s">
        <v>31</v>
      </c>
    </row>
    <row r="145" spans="1:17" s="18" customFormat="1" x14ac:dyDescent="0.3">
      <c r="A145" s="20">
        <v>1</v>
      </c>
      <c r="B145" s="20" t="s">
        <v>9</v>
      </c>
      <c r="C145" s="20">
        <v>110</v>
      </c>
      <c r="D145" s="20" t="s">
        <v>31</v>
      </c>
      <c r="E145" s="20" t="s">
        <v>20</v>
      </c>
      <c r="F145" s="20" t="s">
        <v>35</v>
      </c>
      <c r="G145" s="21">
        <v>0.65972222222222221</v>
      </c>
      <c r="H145" s="18" t="s">
        <v>15</v>
      </c>
      <c r="K145" s="2"/>
      <c r="L145" s="2"/>
      <c r="M145" s="2"/>
      <c r="N145" s="20">
        <v>1</v>
      </c>
      <c r="O145" s="20" t="s">
        <v>9</v>
      </c>
      <c r="P145" s="20">
        <v>60</v>
      </c>
      <c r="Q145" s="20" t="s">
        <v>31</v>
      </c>
    </row>
    <row r="146" spans="1:17" s="18" customFormat="1" x14ac:dyDescent="0.3">
      <c r="A146" s="20">
        <v>1</v>
      </c>
      <c r="B146" s="20" t="s">
        <v>13</v>
      </c>
      <c r="C146" s="20">
        <v>50</v>
      </c>
      <c r="D146" s="20" t="s">
        <v>31</v>
      </c>
      <c r="E146" s="20" t="s">
        <v>20</v>
      </c>
      <c r="F146" s="20" t="s">
        <v>26</v>
      </c>
      <c r="G146" s="21"/>
      <c r="H146" s="18" t="s">
        <v>15</v>
      </c>
      <c r="K146" s="2"/>
      <c r="L146" s="2"/>
      <c r="M146" s="2"/>
      <c r="N146" s="20">
        <v>1</v>
      </c>
      <c r="O146" s="20" t="s">
        <v>9</v>
      </c>
      <c r="P146" s="20">
        <v>70</v>
      </c>
      <c r="Q146" s="20" t="s">
        <v>31</v>
      </c>
    </row>
    <row r="147" spans="1:17" s="18" customFormat="1" x14ac:dyDescent="0.3">
      <c r="A147" s="20">
        <v>2</v>
      </c>
      <c r="B147" s="20" t="s">
        <v>9</v>
      </c>
      <c r="C147" s="20">
        <v>200</v>
      </c>
      <c r="D147" s="20" t="s">
        <v>31</v>
      </c>
      <c r="E147" s="20" t="s">
        <v>20</v>
      </c>
      <c r="F147" s="20" t="s">
        <v>22</v>
      </c>
      <c r="G147" s="21"/>
      <c r="H147" s="18" t="s">
        <v>12</v>
      </c>
      <c r="K147" s="2"/>
      <c r="L147" s="2"/>
      <c r="M147" s="2"/>
      <c r="N147" s="20">
        <v>1</v>
      </c>
      <c r="O147" s="20" t="s">
        <v>9</v>
      </c>
      <c r="P147" s="20">
        <v>120</v>
      </c>
      <c r="Q147" s="20" t="s">
        <v>31</v>
      </c>
    </row>
    <row r="148" spans="1:17" s="18" customFormat="1" x14ac:dyDescent="0.3">
      <c r="A148" s="20">
        <v>1</v>
      </c>
      <c r="B148" s="20" t="s">
        <v>34</v>
      </c>
      <c r="C148" s="20">
        <v>100</v>
      </c>
      <c r="D148" s="20" t="s">
        <v>31</v>
      </c>
      <c r="E148" s="20" t="s">
        <v>20</v>
      </c>
      <c r="F148" s="20" t="s">
        <v>35</v>
      </c>
      <c r="G148" s="21"/>
      <c r="H148" s="18" t="s">
        <v>15</v>
      </c>
      <c r="K148" s="2"/>
      <c r="L148" s="2"/>
      <c r="M148" s="2"/>
      <c r="N148" s="20">
        <v>30</v>
      </c>
      <c r="O148" s="20" t="s">
        <v>9</v>
      </c>
      <c r="P148" s="20">
        <v>30</v>
      </c>
      <c r="Q148" s="20" t="s">
        <v>31</v>
      </c>
    </row>
    <row r="149" spans="1:17" s="18" customFormat="1" x14ac:dyDescent="0.3">
      <c r="A149" s="20">
        <v>28</v>
      </c>
      <c r="B149" s="20" t="s">
        <v>13</v>
      </c>
      <c r="C149" s="20">
        <v>60</v>
      </c>
      <c r="D149" s="20" t="s">
        <v>31</v>
      </c>
      <c r="E149" s="20" t="s">
        <v>20</v>
      </c>
      <c r="F149" s="20" t="s">
        <v>36</v>
      </c>
      <c r="G149" s="21"/>
      <c r="H149" s="18" t="s">
        <v>15</v>
      </c>
      <c r="K149" s="2"/>
      <c r="L149" s="2"/>
      <c r="M149" s="2"/>
      <c r="N149" s="20">
        <v>1</v>
      </c>
      <c r="O149" s="20" t="s">
        <v>9</v>
      </c>
      <c r="P149" s="20">
        <v>40</v>
      </c>
      <c r="Q149" s="20" t="s">
        <v>31</v>
      </c>
    </row>
    <row r="150" spans="1:17" s="18" customFormat="1" x14ac:dyDescent="0.3">
      <c r="A150" s="20">
        <v>1</v>
      </c>
      <c r="B150" s="20" t="s">
        <v>13</v>
      </c>
      <c r="C150" s="20">
        <v>110</v>
      </c>
      <c r="D150" s="20" t="s">
        <v>31</v>
      </c>
      <c r="E150" s="20" t="s">
        <v>20</v>
      </c>
      <c r="F150" s="20" t="s">
        <v>36</v>
      </c>
      <c r="G150" s="21"/>
      <c r="H150" s="18" t="s">
        <v>15</v>
      </c>
      <c r="K150" s="2"/>
      <c r="L150" s="2"/>
      <c r="M150" s="2"/>
      <c r="N150" s="20">
        <v>1</v>
      </c>
      <c r="O150" s="20" t="s">
        <v>9</v>
      </c>
      <c r="P150" s="20">
        <v>40</v>
      </c>
      <c r="Q150" s="20" t="s">
        <v>31</v>
      </c>
    </row>
    <row r="151" spans="1:17" s="18" customFormat="1" x14ac:dyDescent="0.3">
      <c r="A151" s="20">
        <v>5</v>
      </c>
      <c r="B151" s="20" t="s">
        <v>9</v>
      </c>
      <c r="C151" s="20">
        <v>20</v>
      </c>
      <c r="D151" s="20" t="s">
        <v>31</v>
      </c>
      <c r="E151" s="20" t="s">
        <v>20</v>
      </c>
      <c r="F151" s="20" t="s">
        <v>36</v>
      </c>
      <c r="G151" s="21"/>
      <c r="H151" s="18" t="s">
        <v>15</v>
      </c>
      <c r="K151" s="2"/>
      <c r="L151" s="2"/>
      <c r="M151" s="2"/>
      <c r="N151" s="20">
        <v>3</v>
      </c>
      <c r="O151" s="20" t="s">
        <v>9</v>
      </c>
      <c r="P151" s="20">
        <v>20</v>
      </c>
      <c r="Q151" s="20" t="s">
        <v>31</v>
      </c>
    </row>
    <row r="152" spans="1:17" s="18" customFormat="1" x14ac:dyDescent="0.3">
      <c r="A152" s="20">
        <v>2</v>
      </c>
      <c r="B152" s="20" t="s">
        <v>9</v>
      </c>
      <c r="C152" s="20">
        <v>90</v>
      </c>
      <c r="D152" s="20" t="s">
        <v>31</v>
      </c>
      <c r="E152" s="20" t="s">
        <v>20</v>
      </c>
      <c r="F152" s="20" t="s">
        <v>36</v>
      </c>
      <c r="G152" s="21"/>
      <c r="H152" s="18" t="s">
        <v>15</v>
      </c>
      <c r="K152" s="2"/>
      <c r="L152" s="2"/>
      <c r="M152" s="2"/>
      <c r="N152" s="20">
        <v>2</v>
      </c>
      <c r="O152" s="20" t="s">
        <v>9</v>
      </c>
      <c r="P152" s="20">
        <v>100</v>
      </c>
      <c r="Q152" s="20" t="s">
        <v>31</v>
      </c>
    </row>
    <row r="153" spans="1:17" s="18" customFormat="1" x14ac:dyDescent="0.3">
      <c r="A153" s="20">
        <v>1</v>
      </c>
      <c r="B153" s="20" t="s">
        <v>13</v>
      </c>
      <c r="C153" s="20">
        <v>100</v>
      </c>
      <c r="D153" s="20" t="s">
        <v>31</v>
      </c>
      <c r="E153" s="20" t="s">
        <v>20</v>
      </c>
      <c r="F153" s="20" t="s">
        <v>22</v>
      </c>
      <c r="G153" s="21"/>
      <c r="H153" s="18" t="s">
        <v>12</v>
      </c>
      <c r="K153" s="2"/>
      <c r="L153" s="2"/>
      <c r="M153" s="2"/>
      <c r="N153" s="25">
        <f>SUM(N70:N152)</f>
        <v>223</v>
      </c>
      <c r="O153" s="20"/>
      <c r="P153" s="20"/>
      <c r="Q153" s="20"/>
    </row>
    <row r="154" spans="1:17" s="18" customFormat="1" x14ac:dyDescent="0.3">
      <c r="A154" s="20">
        <v>1</v>
      </c>
      <c r="B154" s="20" t="s">
        <v>9</v>
      </c>
      <c r="C154" s="20">
        <v>120</v>
      </c>
      <c r="D154" s="20" t="s">
        <v>31</v>
      </c>
      <c r="E154" s="20" t="s">
        <v>20</v>
      </c>
      <c r="F154" s="20" t="s">
        <v>22</v>
      </c>
      <c r="G154" s="21"/>
      <c r="H154" s="18" t="s">
        <v>14</v>
      </c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>
        <v>3</v>
      </c>
      <c r="B155" s="20" t="s">
        <v>13</v>
      </c>
      <c r="C155" s="20">
        <v>70</v>
      </c>
      <c r="D155" s="20" t="s">
        <v>31</v>
      </c>
      <c r="E155" s="20" t="s">
        <v>20</v>
      </c>
      <c r="F155" s="20" t="s">
        <v>38</v>
      </c>
      <c r="G155" s="21"/>
      <c r="H155" s="18" t="s">
        <v>15</v>
      </c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>
        <v>1</v>
      </c>
      <c r="B156" s="20" t="s">
        <v>9</v>
      </c>
      <c r="C156" s="20">
        <v>120</v>
      </c>
      <c r="D156" s="20" t="s">
        <v>31</v>
      </c>
      <c r="E156" s="20" t="s">
        <v>20</v>
      </c>
      <c r="F156" s="20" t="s">
        <v>38</v>
      </c>
      <c r="G156" s="21"/>
      <c r="H156" s="18" t="s">
        <v>15</v>
      </c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>
        <v>5</v>
      </c>
      <c r="B157" s="20" t="s">
        <v>9</v>
      </c>
      <c r="C157" s="20">
        <v>30</v>
      </c>
      <c r="D157" s="20" t="s">
        <v>31</v>
      </c>
      <c r="E157" s="20" t="s">
        <v>20</v>
      </c>
      <c r="F157" s="20" t="s">
        <v>16</v>
      </c>
      <c r="G157" s="21"/>
      <c r="H157" s="18" t="s">
        <v>21</v>
      </c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>
        <v>4</v>
      </c>
      <c r="B158" s="20" t="s">
        <v>9</v>
      </c>
      <c r="C158" s="20">
        <v>60</v>
      </c>
      <c r="D158" s="20" t="s">
        <v>31</v>
      </c>
      <c r="E158" s="20" t="s">
        <v>20</v>
      </c>
      <c r="F158" s="20" t="s">
        <v>38</v>
      </c>
      <c r="G158" s="21"/>
      <c r="H158" s="18" t="s">
        <v>15</v>
      </c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>
        <v>3</v>
      </c>
      <c r="B159" s="20" t="s">
        <v>13</v>
      </c>
      <c r="C159" s="20">
        <v>50</v>
      </c>
      <c r="D159" s="20" t="s">
        <v>31</v>
      </c>
      <c r="E159" s="20" t="s">
        <v>20</v>
      </c>
      <c r="F159" s="20" t="s">
        <v>22</v>
      </c>
      <c r="G159" s="21"/>
      <c r="H159" s="18" t="s">
        <v>14</v>
      </c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>
        <v>1</v>
      </c>
      <c r="B160" s="20" t="s">
        <v>9</v>
      </c>
      <c r="C160" s="20">
        <v>90</v>
      </c>
      <c r="D160" s="20" t="s">
        <v>31</v>
      </c>
      <c r="E160" s="20" t="s">
        <v>20</v>
      </c>
      <c r="F160" s="20" t="s">
        <v>22</v>
      </c>
      <c r="G160" s="21"/>
      <c r="H160" s="18" t="s">
        <v>14</v>
      </c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>
        <v>1</v>
      </c>
      <c r="B161" s="20" t="s">
        <v>9</v>
      </c>
      <c r="C161" s="20">
        <v>60</v>
      </c>
      <c r="D161" s="20" t="s">
        <v>31</v>
      </c>
      <c r="E161" s="20" t="s">
        <v>20</v>
      </c>
      <c r="F161" s="20" t="s">
        <v>22</v>
      </c>
      <c r="G161" s="21"/>
      <c r="H161" s="18" t="s">
        <v>14</v>
      </c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>
        <v>2</v>
      </c>
      <c r="B162" s="20" t="s">
        <v>13</v>
      </c>
      <c r="C162" s="20">
        <v>50</v>
      </c>
      <c r="D162" s="20" t="s">
        <v>31</v>
      </c>
      <c r="E162" s="20" t="s">
        <v>20</v>
      </c>
      <c r="F162" s="20" t="s">
        <v>33</v>
      </c>
      <c r="G162" s="21"/>
      <c r="H162" s="18" t="s">
        <v>14</v>
      </c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>
        <v>1</v>
      </c>
      <c r="B163" s="20" t="s">
        <v>9</v>
      </c>
      <c r="C163" s="20">
        <v>70</v>
      </c>
      <c r="D163" s="20" t="s">
        <v>31</v>
      </c>
      <c r="E163" s="20" t="s">
        <v>20</v>
      </c>
      <c r="F163" s="20" t="s">
        <v>26</v>
      </c>
      <c r="G163" s="21"/>
      <c r="H163" s="18" t="s">
        <v>15</v>
      </c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>
        <v>1</v>
      </c>
      <c r="B164" s="20" t="s">
        <v>9</v>
      </c>
      <c r="C164" s="20">
        <v>120</v>
      </c>
      <c r="D164" s="20" t="s">
        <v>31</v>
      </c>
      <c r="E164" s="20" t="s">
        <v>20</v>
      </c>
      <c r="F164" s="20" t="s">
        <v>33</v>
      </c>
      <c r="G164" s="21"/>
      <c r="H164" s="18" t="s">
        <v>14</v>
      </c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>
        <v>30</v>
      </c>
      <c r="B165" s="20" t="s">
        <v>9</v>
      </c>
      <c r="C165" s="20">
        <v>30</v>
      </c>
      <c r="D165" s="20" t="s">
        <v>31</v>
      </c>
      <c r="E165" s="20" t="s">
        <v>20</v>
      </c>
      <c r="F165" s="20" t="s">
        <v>16</v>
      </c>
      <c r="G165" s="21"/>
      <c r="H165" s="18" t="s">
        <v>7</v>
      </c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>
        <v>3</v>
      </c>
      <c r="B166" s="20" t="s">
        <v>13</v>
      </c>
      <c r="C166" s="20">
        <v>50</v>
      </c>
      <c r="D166" s="20" t="s">
        <v>31</v>
      </c>
      <c r="E166" s="20" t="s">
        <v>20</v>
      </c>
      <c r="F166" s="20" t="s">
        <v>26</v>
      </c>
      <c r="G166" s="21"/>
      <c r="H166" s="18" t="s">
        <v>15</v>
      </c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>
        <v>1</v>
      </c>
      <c r="B167" s="20" t="s">
        <v>9</v>
      </c>
      <c r="C167" s="20">
        <v>40</v>
      </c>
      <c r="D167" s="20" t="s">
        <v>31</v>
      </c>
      <c r="E167" s="20" t="s">
        <v>20</v>
      </c>
      <c r="F167" s="20"/>
      <c r="G167" s="21"/>
      <c r="H167" s="18" t="s">
        <v>21</v>
      </c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>
        <v>1</v>
      </c>
      <c r="B168" s="20" t="s">
        <v>9</v>
      </c>
      <c r="C168" s="20">
        <v>40</v>
      </c>
      <c r="D168" s="20" t="s">
        <v>31</v>
      </c>
      <c r="E168" s="20" t="s">
        <v>20</v>
      </c>
      <c r="F168" s="20"/>
      <c r="G168" s="21"/>
      <c r="H168" s="18" t="s">
        <v>15</v>
      </c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>
        <v>3</v>
      </c>
      <c r="B169" s="20" t="s">
        <v>9</v>
      </c>
      <c r="C169" s="20">
        <v>20</v>
      </c>
      <c r="D169" s="20" t="s">
        <v>31</v>
      </c>
      <c r="E169" s="20" t="s">
        <v>20</v>
      </c>
      <c r="F169" s="20"/>
      <c r="G169" s="21"/>
      <c r="H169" s="18" t="s">
        <v>15</v>
      </c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>
        <v>8</v>
      </c>
      <c r="B170" s="20" t="s">
        <v>13</v>
      </c>
      <c r="C170" s="20">
        <v>60</v>
      </c>
      <c r="D170" s="20" t="s">
        <v>31</v>
      </c>
      <c r="E170" s="20" t="s">
        <v>20</v>
      </c>
      <c r="F170" s="20" t="s">
        <v>37</v>
      </c>
      <c r="G170" s="21"/>
      <c r="H170" s="18" t="s">
        <v>21</v>
      </c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>
        <v>2</v>
      </c>
      <c r="B171" s="20" t="s">
        <v>13</v>
      </c>
      <c r="C171" s="20">
        <v>80</v>
      </c>
      <c r="D171" s="20" t="s">
        <v>31</v>
      </c>
      <c r="E171" s="20" t="s">
        <v>20</v>
      </c>
      <c r="F171" s="20" t="s">
        <v>37</v>
      </c>
      <c r="G171" s="21"/>
      <c r="H171" s="18" t="s">
        <v>21</v>
      </c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>
        <v>2</v>
      </c>
      <c r="B172" s="20" t="s">
        <v>9</v>
      </c>
      <c r="C172" s="20">
        <v>100</v>
      </c>
      <c r="D172" s="20" t="s">
        <v>31</v>
      </c>
      <c r="E172" s="20" t="s">
        <v>20</v>
      </c>
      <c r="F172" s="20" t="s">
        <v>37</v>
      </c>
      <c r="G172" s="21">
        <v>0.65625</v>
      </c>
      <c r="H172" s="18" t="s">
        <v>21</v>
      </c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I173" s="18" t="s">
        <v>105</v>
      </c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I174" s="18" t="s">
        <v>138</v>
      </c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17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0" max="250" width="14.33203125" customWidth="1"/>
    <col min="251" max="251" width="15" customWidth="1"/>
    <col min="253" max="253" width="12.88671875" customWidth="1"/>
    <col min="254" max="254" width="12.33203125" customWidth="1"/>
    <col min="506" max="506" width="14.33203125" customWidth="1"/>
    <col min="507" max="507" width="15" customWidth="1"/>
    <col min="509" max="509" width="12.88671875" customWidth="1"/>
    <col min="510" max="510" width="12.33203125" customWidth="1"/>
    <col min="762" max="762" width="14.33203125" customWidth="1"/>
    <col min="763" max="763" width="15" customWidth="1"/>
    <col min="765" max="765" width="12.88671875" customWidth="1"/>
    <col min="766" max="766" width="12.33203125" customWidth="1"/>
    <col min="1018" max="1018" width="14.33203125" customWidth="1"/>
    <col min="1019" max="1019" width="15" customWidth="1"/>
    <col min="1021" max="1021" width="12.88671875" customWidth="1"/>
    <col min="1022" max="1022" width="12.33203125" customWidth="1"/>
    <col min="1274" max="1274" width="14.33203125" customWidth="1"/>
    <col min="1275" max="1275" width="15" customWidth="1"/>
    <col min="1277" max="1277" width="12.88671875" customWidth="1"/>
    <col min="1278" max="1278" width="12.33203125" customWidth="1"/>
    <col min="1530" max="1530" width="14.33203125" customWidth="1"/>
    <col min="1531" max="1531" width="15" customWidth="1"/>
    <col min="1533" max="1533" width="12.88671875" customWidth="1"/>
    <col min="1534" max="1534" width="12.33203125" customWidth="1"/>
    <col min="1786" max="1786" width="14.33203125" customWidth="1"/>
    <col min="1787" max="1787" width="15" customWidth="1"/>
    <col min="1789" max="1789" width="12.88671875" customWidth="1"/>
    <col min="1790" max="1790" width="12.33203125" customWidth="1"/>
    <col min="2042" max="2042" width="14.33203125" customWidth="1"/>
    <col min="2043" max="2043" width="15" customWidth="1"/>
    <col min="2045" max="2045" width="12.88671875" customWidth="1"/>
    <col min="2046" max="2046" width="12.33203125" customWidth="1"/>
    <col min="2298" max="2298" width="14.33203125" customWidth="1"/>
    <col min="2299" max="2299" width="15" customWidth="1"/>
    <col min="2301" max="2301" width="12.88671875" customWidth="1"/>
    <col min="2302" max="2302" width="12.33203125" customWidth="1"/>
    <col min="2554" max="2554" width="14.33203125" customWidth="1"/>
    <col min="2555" max="2555" width="15" customWidth="1"/>
    <col min="2557" max="2557" width="12.88671875" customWidth="1"/>
    <col min="2558" max="2558" width="12.33203125" customWidth="1"/>
    <col min="2810" max="2810" width="14.33203125" customWidth="1"/>
    <col min="2811" max="2811" width="15" customWidth="1"/>
    <col min="2813" max="2813" width="12.88671875" customWidth="1"/>
    <col min="2814" max="2814" width="12.33203125" customWidth="1"/>
    <col min="3066" max="3066" width="14.33203125" customWidth="1"/>
    <col min="3067" max="3067" width="15" customWidth="1"/>
    <col min="3069" max="3069" width="12.88671875" customWidth="1"/>
    <col min="3070" max="3070" width="12.33203125" customWidth="1"/>
    <col min="3322" max="3322" width="14.33203125" customWidth="1"/>
    <col min="3323" max="3323" width="15" customWidth="1"/>
    <col min="3325" max="3325" width="12.88671875" customWidth="1"/>
    <col min="3326" max="3326" width="12.33203125" customWidth="1"/>
    <col min="3578" max="3578" width="14.33203125" customWidth="1"/>
    <col min="3579" max="3579" width="15" customWidth="1"/>
    <col min="3581" max="3581" width="12.88671875" customWidth="1"/>
    <col min="3582" max="3582" width="12.33203125" customWidth="1"/>
    <col min="3834" max="3834" width="14.33203125" customWidth="1"/>
    <col min="3835" max="3835" width="15" customWidth="1"/>
    <col min="3837" max="3837" width="12.88671875" customWidth="1"/>
    <col min="3838" max="3838" width="12.33203125" customWidth="1"/>
    <col min="4090" max="4090" width="14.33203125" customWidth="1"/>
    <col min="4091" max="4091" width="15" customWidth="1"/>
    <col min="4093" max="4093" width="12.88671875" customWidth="1"/>
    <col min="4094" max="4094" width="12.33203125" customWidth="1"/>
    <col min="4346" max="4346" width="14.33203125" customWidth="1"/>
    <col min="4347" max="4347" width="15" customWidth="1"/>
    <col min="4349" max="4349" width="12.88671875" customWidth="1"/>
    <col min="4350" max="4350" width="12.33203125" customWidth="1"/>
    <col min="4602" max="4602" width="14.33203125" customWidth="1"/>
    <col min="4603" max="4603" width="15" customWidth="1"/>
    <col min="4605" max="4605" width="12.88671875" customWidth="1"/>
    <col min="4606" max="4606" width="12.33203125" customWidth="1"/>
    <col min="4858" max="4858" width="14.33203125" customWidth="1"/>
    <col min="4859" max="4859" width="15" customWidth="1"/>
    <col min="4861" max="4861" width="12.88671875" customWidth="1"/>
    <col min="4862" max="4862" width="12.33203125" customWidth="1"/>
    <col min="5114" max="5114" width="14.33203125" customWidth="1"/>
    <col min="5115" max="5115" width="15" customWidth="1"/>
    <col min="5117" max="5117" width="12.88671875" customWidth="1"/>
    <col min="5118" max="5118" width="12.33203125" customWidth="1"/>
    <col min="5370" max="5370" width="14.33203125" customWidth="1"/>
    <col min="5371" max="5371" width="15" customWidth="1"/>
    <col min="5373" max="5373" width="12.88671875" customWidth="1"/>
    <col min="5374" max="5374" width="12.33203125" customWidth="1"/>
    <col min="5626" max="5626" width="14.33203125" customWidth="1"/>
    <col min="5627" max="5627" width="15" customWidth="1"/>
    <col min="5629" max="5629" width="12.88671875" customWidth="1"/>
    <col min="5630" max="5630" width="12.33203125" customWidth="1"/>
    <col min="5882" max="5882" width="14.33203125" customWidth="1"/>
    <col min="5883" max="5883" width="15" customWidth="1"/>
    <col min="5885" max="5885" width="12.88671875" customWidth="1"/>
    <col min="5886" max="5886" width="12.33203125" customWidth="1"/>
    <col min="6138" max="6138" width="14.33203125" customWidth="1"/>
    <col min="6139" max="6139" width="15" customWidth="1"/>
    <col min="6141" max="6141" width="12.88671875" customWidth="1"/>
    <col min="6142" max="6142" width="12.33203125" customWidth="1"/>
    <col min="6394" max="6394" width="14.33203125" customWidth="1"/>
    <col min="6395" max="6395" width="15" customWidth="1"/>
    <col min="6397" max="6397" width="12.88671875" customWidth="1"/>
    <col min="6398" max="6398" width="12.33203125" customWidth="1"/>
    <col min="6650" max="6650" width="14.33203125" customWidth="1"/>
    <col min="6651" max="6651" width="15" customWidth="1"/>
    <col min="6653" max="6653" width="12.88671875" customWidth="1"/>
    <col min="6654" max="6654" width="12.33203125" customWidth="1"/>
    <col min="6906" max="6906" width="14.33203125" customWidth="1"/>
    <col min="6907" max="6907" width="15" customWidth="1"/>
    <col min="6909" max="6909" width="12.88671875" customWidth="1"/>
    <col min="6910" max="6910" width="12.33203125" customWidth="1"/>
    <col min="7162" max="7162" width="14.33203125" customWidth="1"/>
    <col min="7163" max="7163" width="15" customWidth="1"/>
    <col min="7165" max="7165" width="12.88671875" customWidth="1"/>
    <col min="7166" max="7166" width="12.33203125" customWidth="1"/>
    <col min="7418" max="7418" width="14.33203125" customWidth="1"/>
    <col min="7419" max="7419" width="15" customWidth="1"/>
    <col min="7421" max="7421" width="12.88671875" customWidth="1"/>
    <col min="7422" max="7422" width="12.33203125" customWidth="1"/>
    <col min="7674" max="7674" width="14.33203125" customWidth="1"/>
    <col min="7675" max="7675" width="15" customWidth="1"/>
    <col min="7677" max="7677" width="12.88671875" customWidth="1"/>
    <col min="7678" max="7678" width="12.33203125" customWidth="1"/>
    <col min="7930" max="7930" width="14.33203125" customWidth="1"/>
    <col min="7931" max="7931" width="15" customWidth="1"/>
    <col min="7933" max="7933" width="12.88671875" customWidth="1"/>
    <col min="7934" max="7934" width="12.33203125" customWidth="1"/>
    <col min="8186" max="8186" width="14.33203125" customWidth="1"/>
    <col min="8187" max="8187" width="15" customWidth="1"/>
    <col min="8189" max="8189" width="12.88671875" customWidth="1"/>
    <col min="8190" max="8190" width="12.33203125" customWidth="1"/>
    <col min="8442" max="8442" width="14.33203125" customWidth="1"/>
    <col min="8443" max="8443" width="15" customWidth="1"/>
    <col min="8445" max="8445" width="12.88671875" customWidth="1"/>
    <col min="8446" max="8446" width="12.33203125" customWidth="1"/>
    <col min="8698" max="8698" width="14.33203125" customWidth="1"/>
    <col min="8699" max="8699" width="15" customWidth="1"/>
    <col min="8701" max="8701" width="12.88671875" customWidth="1"/>
    <col min="8702" max="8702" width="12.33203125" customWidth="1"/>
    <col min="8954" max="8954" width="14.33203125" customWidth="1"/>
    <col min="8955" max="8955" width="15" customWidth="1"/>
    <col min="8957" max="8957" width="12.88671875" customWidth="1"/>
    <col min="8958" max="8958" width="12.33203125" customWidth="1"/>
    <col min="9210" max="9210" width="14.33203125" customWidth="1"/>
    <col min="9211" max="9211" width="15" customWidth="1"/>
    <col min="9213" max="9213" width="12.88671875" customWidth="1"/>
    <col min="9214" max="9214" width="12.33203125" customWidth="1"/>
    <col min="9466" max="9466" width="14.33203125" customWidth="1"/>
    <col min="9467" max="9467" width="15" customWidth="1"/>
    <col min="9469" max="9469" width="12.88671875" customWidth="1"/>
    <col min="9470" max="9470" width="12.33203125" customWidth="1"/>
    <col min="9722" max="9722" width="14.33203125" customWidth="1"/>
    <col min="9723" max="9723" width="15" customWidth="1"/>
    <col min="9725" max="9725" width="12.88671875" customWidth="1"/>
    <col min="9726" max="9726" width="12.33203125" customWidth="1"/>
    <col min="9978" max="9978" width="14.33203125" customWidth="1"/>
    <col min="9979" max="9979" width="15" customWidth="1"/>
    <col min="9981" max="9981" width="12.88671875" customWidth="1"/>
    <col min="9982" max="9982" width="12.33203125" customWidth="1"/>
    <col min="10234" max="10234" width="14.33203125" customWidth="1"/>
    <col min="10235" max="10235" width="15" customWidth="1"/>
    <col min="10237" max="10237" width="12.88671875" customWidth="1"/>
    <col min="10238" max="10238" width="12.33203125" customWidth="1"/>
    <col min="10490" max="10490" width="14.33203125" customWidth="1"/>
    <col min="10491" max="10491" width="15" customWidth="1"/>
    <col min="10493" max="10493" width="12.88671875" customWidth="1"/>
    <col min="10494" max="10494" width="12.33203125" customWidth="1"/>
    <col min="10746" max="10746" width="14.33203125" customWidth="1"/>
    <col min="10747" max="10747" width="15" customWidth="1"/>
    <col min="10749" max="10749" width="12.88671875" customWidth="1"/>
    <col min="10750" max="10750" width="12.33203125" customWidth="1"/>
    <col min="11002" max="11002" width="14.33203125" customWidth="1"/>
    <col min="11003" max="11003" width="15" customWidth="1"/>
    <col min="11005" max="11005" width="12.88671875" customWidth="1"/>
    <col min="11006" max="11006" width="12.33203125" customWidth="1"/>
    <col min="11258" max="11258" width="14.33203125" customWidth="1"/>
    <col min="11259" max="11259" width="15" customWidth="1"/>
    <col min="11261" max="11261" width="12.88671875" customWidth="1"/>
    <col min="11262" max="11262" width="12.33203125" customWidth="1"/>
    <col min="11514" max="11514" width="14.33203125" customWidth="1"/>
    <col min="11515" max="11515" width="15" customWidth="1"/>
    <col min="11517" max="11517" width="12.88671875" customWidth="1"/>
    <col min="11518" max="11518" width="12.33203125" customWidth="1"/>
    <col min="11770" max="11770" width="14.33203125" customWidth="1"/>
    <col min="11771" max="11771" width="15" customWidth="1"/>
    <col min="11773" max="11773" width="12.88671875" customWidth="1"/>
    <col min="11774" max="11774" width="12.33203125" customWidth="1"/>
    <col min="12026" max="12026" width="14.33203125" customWidth="1"/>
    <col min="12027" max="12027" width="15" customWidth="1"/>
    <col min="12029" max="12029" width="12.88671875" customWidth="1"/>
    <col min="12030" max="12030" width="12.33203125" customWidth="1"/>
    <col min="12282" max="12282" width="14.33203125" customWidth="1"/>
    <col min="12283" max="12283" width="15" customWidth="1"/>
    <col min="12285" max="12285" width="12.88671875" customWidth="1"/>
    <col min="12286" max="12286" width="12.33203125" customWidth="1"/>
    <col min="12538" max="12538" width="14.33203125" customWidth="1"/>
    <col min="12539" max="12539" width="15" customWidth="1"/>
    <col min="12541" max="12541" width="12.88671875" customWidth="1"/>
    <col min="12542" max="12542" width="12.33203125" customWidth="1"/>
    <col min="12794" max="12794" width="14.33203125" customWidth="1"/>
    <col min="12795" max="12795" width="15" customWidth="1"/>
    <col min="12797" max="12797" width="12.88671875" customWidth="1"/>
    <col min="12798" max="12798" width="12.33203125" customWidth="1"/>
    <col min="13050" max="13050" width="14.33203125" customWidth="1"/>
    <col min="13051" max="13051" width="15" customWidth="1"/>
    <col min="13053" max="13053" width="12.88671875" customWidth="1"/>
    <col min="13054" max="13054" width="12.33203125" customWidth="1"/>
    <col min="13306" max="13306" width="14.33203125" customWidth="1"/>
    <col min="13307" max="13307" width="15" customWidth="1"/>
    <col min="13309" max="13309" width="12.88671875" customWidth="1"/>
    <col min="13310" max="13310" width="12.33203125" customWidth="1"/>
    <col min="13562" max="13562" width="14.33203125" customWidth="1"/>
    <col min="13563" max="13563" width="15" customWidth="1"/>
    <col min="13565" max="13565" width="12.88671875" customWidth="1"/>
    <col min="13566" max="13566" width="12.33203125" customWidth="1"/>
    <col min="13818" max="13818" width="14.33203125" customWidth="1"/>
    <col min="13819" max="13819" width="15" customWidth="1"/>
    <col min="13821" max="13821" width="12.88671875" customWidth="1"/>
    <col min="13822" max="13822" width="12.33203125" customWidth="1"/>
    <col min="14074" max="14074" width="14.33203125" customWidth="1"/>
    <col min="14075" max="14075" width="15" customWidth="1"/>
    <col min="14077" max="14077" width="12.88671875" customWidth="1"/>
    <col min="14078" max="14078" width="12.33203125" customWidth="1"/>
    <col min="14330" max="14330" width="14.33203125" customWidth="1"/>
    <col min="14331" max="14331" width="15" customWidth="1"/>
    <col min="14333" max="14333" width="12.88671875" customWidth="1"/>
    <col min="14334" max="14334" width="12.33203125" customWidth="1"/>
    <col min="14586" max="14586" width="14.33203125" customWidth="1"/>
    <col min="14587" max="14587" width="15" customWidth="1"/>
    <col min="14589" max="14589" width="12.88671875" customWidth="1"/>
    <col min="14590" max="14590" width="12.33203125" customWidth="1"/>
    <col min="14842" max="14842" width="14.33203125" customWidth="1"/>
    <col min="14843" max="14843" width="15" customWidth="1"/>
    <col min="14845" max="14845" width="12.88671875" customWidth="1"/>
    <col min="14846" max="14846" width="12.33203125" customWidth="1"/>
    <col min="15098" max="15098" width="14.33203125" customWidth="1"/>
    <col min="15099" max="15099" width="15" customWidth="1"/>
    <col min="15101" max="15101" width="12.88671875" customWidth="1"/>
    <col min="15102" max="15102" width="12.33203125" customWidth="1"/>
    <col min="15354" max="15354" width="14.33203125" customWidth="1"/>
    <col min="15355" max="15355" width="15" customWidth="1"/>
    <col min="15357" max="15357" width="12.88671875" customWidth="1"/>
    <col min="15358" max="15358" width="12.33203125" customWidth="1"/>
    <col min="15610" max="15610" width="14.33203125" customWidth="1"/>
    <col min="15611" max="15611" width="15" customWidth="1"/>
    <col min="15613" max="15613" width="12.88671875" customWidth="1"/>
    <col min="15614" max="15614" width="12.33203125" customWidth="1"/>
    <col min="15866" max="15866" width="14.33203125" customWidth="1"/>
    <col min="15867" max="15867" width="15" customWidth="1"/>
    <col min="15869" max="15869" width="12.88671875" customWidth="1"/>
    <col min="15870" max="15870" width="12.33203125" customWidth="1"/>
    <col min="16122" max="16122" width="14.33203125" customWidth="1"/>
    <col min="16123" max="16123" width="15" customWidth="1"/>
    <col min="16125" max="16125" width="12.88671875" customWidth="1"/>
    <col min="16126" max="16126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46</v>
      </c>
      <c r="E2" s="4"/>
    </row>
    <row r="3" spans="1:17" x14ac:dyDescent="0.3">
      <c r="A3" s="11" t="s">
        <v>350</v>
      </c>
      <c r="B3" s="23">
        <v>1.5</v>
      </c>
    </row>
    <row r="4" spans="1:17" x14ac:dyDescent="0.3">
      <c r="A4" s="8" t="s">
        <v>346</v>
      </c>
      <c r="B4" s="9" t="s">
        <v>463</v>
      </c>
      <c r="E4" s="4"/>
    </row>
    <row r="5" spans="1:17" x14ac:dyDescent="0.3">
      <c r="A5" s="8" t="s">
        <v>347</v>
      </c>
      <c r="B5" s="10">
        <v>42207</v>
      </c>
      <c r="E5" s="4"/>
    </row>
    <row r="6" spans="1:17" x14ac:dyDescent="0.3">
      <c r="A6" s="8" t="s">
        <v>348</v>
      </c>
      <c r="B6" s="9" t="s">
        <v>169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2</v>
      </c>
      <c r="B10" s="15" t="s">
        <v>9</v>
      </c>
      <c r="C10" s="15">
        <v>30</v>
      </c>
      <c r="D10" s="15" t="s">
        <v>10</v>
      </c>
      <c r="E10" s="15" t="s">
        <v>428</v>
      </c>
      <c r="F10" s="15"/>
      <c r="G10" s="16">
        <v>0.4604166666666667</v>
      </c>
      <c r="H10" s="17" t="s">
        <v>45</v>
      </c>
      <c r="I10" s="17"/>
      <c r="K10" s="25">
        <f>SUMIFS($A$10:$A$400,$B$10:$B$400,"CH",$D$10:$D$400,"U1")</f>
        <v>70</v>
      </c>
      <c r="L10" s="25" t="s">
        <v>13</v>
      </c>
      <c r="M10" s="25" t="s">
        <v>10</v>
      </c>
      <c r="N10" s="20">
        <v>4</v>
      </c>
      <c r="O10" s="20" t="s">
        <v>13</v>
      </c>
      <c r="P10" s="20">
        <v>50</v>
      </c>
      <c r="Q10" s="20" t="s">
        <v>10</v>
      </c>
    </row>
    <row r="11" spans="1:17" s="18" customFormat="1" x14ac:dyDescent="0.3">
      <c r="A11" s="15">
        <v>1</v>
      </c>
      <c r="B11" s="15" t="s">
        <v>9</v>
      </c>
      <c r="C11" s="15">
        <v>40</v>
      </c>
      <c r="D11" s="15" t="s">
        <v>10</v>
      </c>
      <c r="E11" s="15" t="s">
        <v>428</v>
      </c>
      <c r="F11" s="15"/>
      <c r="G11" s="16"/>
      <c r="H11" s="17" t="s">
        <v>45</v>
      </c>
      <c r="I11" s="17"/>
      <c r="K11" s="25">
        <f>SUMIFS($A$10:$A$400,$B$10:$B$400,"CH",$D$10:$D$400,"U2")</f>
        <v>15</v>
      </c>
      <c r="L11" s="25" t="s">
        <v>13</v>
      </c>
      <c r="M11" s="25" t="s">
        <v>19</v>
      </c>
      <c r="N11" s="20">
        <v>5</v>
      </c>
      <c r="O11" s="20" t="s">
        <v>13</v>
      </c>
      <c r="P11" s="20">
        <v>30</v>
      </c>
      <c r="Q11" s="20" t="s">
        <v>10</v>
      </c>
    </row>
    <row r="12" spans="1:17" s="18" customFormat="1" x14ac:dyDescent="0.3">
      <c r="A12" s="15">
        <v>4</v>
      </c>
      <c r="B12" s="15" t="s">
        <v>13</v>
      </c>
      <c r="C12" s="15">
        <v>50</v>
      </c>
      <c r="D12" s="15" t="s">
        <v>10</v>
      </c>
      <c r="E12" s="15" t="s">
        <v>428</v>
      </c>
      <c r="F12" s="15"/>
      <c r="G12" s="16"/>
      <c r="H12" s="17" t="s">
        <v>12</v>
      </c>
      <c r="I12" s="17"/>
      <c r="K12" s="25">
        <f>SUMIFS($A$10:$A$400,$B$10:$B$400,"CH",$D$10:$D$400,"U3")</f>
        <v>23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40</v>
      </c>
      <c r="Q12" s="20" t="s">
        <v>10</v>
      </c>
    </row>
    <row r="13" spans="1:17" s="18" customFormat="1" x14ac:dyDescent="0.3">
      <c r="A13" s="15">
        <v>5</v>
      </c>
      <c r="B13" s="15" t="s">
        <v>13</v>
      </c>
      <c r="C13" s="15">
        <v>30</v>
      </c>
      <c r="D13" s="15" t="s">
        <v>10</v>
      </c>
      <c r="E13" s="15" t="s">
        <v>428</v>
      </c>
      <c r="F13" s="15"/>
      <c r="G13" s="16"/>
      <c r="H13" s="17" t="s">
        <v>12</v>
      </c>
      <c r="I13" s="17"/>
      <c r="K13" s="25">
        <f>SUMIFS($A$10:$A$400,$B$10:$B$400,"CH",$D$10:$D$400,"U4")</f>
        <v>62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60</v>
      </c>
      <c r="Q13" s="20" t="s">
        <v>10</v>
      </c>
    </row>
    <row r="14" spans="1:17" s="18" customFormat="1" x14ac:dyDescent="0.3">
      <c r="A14" s="15">
        <v>1</v>
      </c>
      <c r="B14" s="15" t="s">
        <v>9</v>
      </c>
      <c r="C14" s="15">
        <v>30</v>
      </c>
      <c r="D14" s="15" t="s">
        <v>10</v>
      </c>
      <c r="E14" s="15" t="s">
        <v>428</v>
      </c>
      <c r="F14" s="15"/>
      <c r="G14" s="16"/>
      <c r="H14" s="17" t="s">
        <v>12</v>
      </c>
      <c r="I14" s="17"/>
      <c r="K14" s="25">
        <f>SUMIFS($A$10:$A$400,$B$10:$B$400,"CH",$D$10:$D$400,"U5")</f>
        <v>85</v>
      </c>
      <c r="L14" s="25" t="s">
        <v>13</v>
      </c>
      <c r="M14" s="25" t="s">
        <v>30</v>
      </c>
      <c r="N14" s="20">
        <v>3</v>
      </c>
      <c r="O14" s="20" t="s">
        <v>13</v>
      </c>
      <c r="P14" s="20">
        <v>30</v>
      </c>
      <c r="Q14" s="20" t="s">
        <v>10</v>
      </c>
    </row>
    <row r="15" spans="1:17" s="18" customFormat="1" x14ac:dyDescent="0.3">
      <c r="A15" s="15">
        <v>1</v>
      </c>
      <c r="B15" s="15" t="s">
        <v>13</v>
      </c>
      <c r="C15" s="15">
        <v>40</v>
      </c>
      <c r="D15" s="15" t="s">
        <v>10</v>
      </c>
      <c r="E15" s="15" t="s">
        <v>428</v>
      </c>
      <c r="F15" s="15"/>
      <c r="G15" s="16"/>
      <c r="H15" s="17" t="s">
        <v>12</v>
      </c>
      <c r="I15" s="17"/>
      <c r="K15" s="25">
        <f>SUMIFS($A$10:$A$400,$B$10:$B$400,"CH",$D$10:$D$400,"U6")</f>
        <v>8</v>
      </c>
      <c r="L15" s="25" t="s">
        <v>13</v>
      </c>
      <c r="M15" s="25" t="s">
        <v>31</v>
      </c>
      <c r="N15" s="20">
        <v>5</v>
      </c>
      <c r="O15" s="20" t="s">
        <v>13</v>
      </c>
      <c r="P15" s="20">
        <v>60</v>
      </c>
      <c r="Q15" s="20" t="s">
        <v>10</v>
      </c>
    </row>
    <row r="16" spans="1:17" s="18" customFormat="1" x14ac:dyDescent="0.3">
      <c r="A16" s="15">
        <v>1</v>
      </c>
      <c r="B16" s="15" t="s">
        <v>13</v>
      </c>
      <c r="C16" s="15">
        <v>60</v>
      </c>
      <c r="D16" s="15" t="s">
        <v>10</v>
      </c>
      <c r="E16" s="15" t="s">
        <v>428</v>
      </c>
      <c r="F16" s="15"/>
      <c r="G16" s="16"/>
      <c r="H16" s="17" t="s">
        <v>12</v>
      </c>
      <c r="I16" s="17"/>
      <c r="K16" s="25">
        <f>SUMIFS($A$10:$A$400,$B$10:$B$400,"CH",$D$10:$D$400,"U7")</f>
        <v>5</v>
      </c>
      <c r="L16" s="25" t="s">
        <v>13</v>
      </c>
      <c r="M16" s="25" t="s">
        <v>51</v>
      </c>
      <c r="N16" s="20">
        <v>5</v>
      </c>
      <c r="O16" s="20" t="s">
        <v>13</v>
      </c>
      <c r="P16" s="20">
        <v>60</v>
      </c>
      <c r="Q16" s="20" t="s">
        <v>10</v>
      </c>
    </row>
    <row r="17" spans="1:17" s="18" customFormat="1" x14ac:dyDescent="0.3">
      <c r="A17" s="15">
        <v>3</v>
      </c>
      <c r="B17" s="15" t="s">
        <v>13</v>
      </c>
      <c r="C17" s="15">
        <v>30</v>
      </c>
      <c r="D17" s="15" t="s">
        <v>10</v>
      </c>
      <c r="E17" s="15" t="s">
        <v>428</v>
      </c>
      <c r="F17" s="15"/>
      <c r="G17" s="16"/>
      <c r="H17" s="17" t="s">
        <v>12</v>
      </c>
      <c r="I17" s="17"/>
      <c r="K17" s="25">
        <f>SUMIFS($A$10:$A$400,$B$10:$B$400,"CH",$D$10:$D$400,"U8")</f>
        <v>86</v>
      </c>
      <c r="L17" s="25" t="s">
        <v>13</v>
      </c>
      <c r="M17" s="25" t="s">
        <v>52</v>
      </c>
      <c r="N17" s="20">
        <v>10</v>
      </c>
      <c r="O17" s="20" t="s">
        <v>13</v>
      </c>
      <c r="P17" s="20">
        <v>40</v>
      </c>
      <c r="Q17" s="20" t="s">
        <v>10</v>
      </c>
    </row>
    <row r="18" spans="1:17" s="18" customFormat="1" x14ac:dyDescent="0.3">
      <c r="A18" s="15">
        <v>5</v>
      </c>
      <c r="B18" s="15" t="s">
        <v>13</v>
      </c>
      <c r="C18" s="15">
        <v>60</v>
      </c>
      <c r="D18" s="15" t="s">
        <v>10</v>
      </c>
      <c r="E18" s="15" t="s">
        <v>428</v>
      </c>
      <c r="F18" s="15"/>
      <c r="G18" s="16"/>
      <c r="H18" s="17" t="s">
        <v>12</v>
      </c>
      <c r="I18" s="17"/>
      <c r="K18" s="25">
        <f>SUMIFS($A$10:$A$400,$B$10:$B$400,"CH",$D$10:$D$400,"U9")</f>
        <v>31</v>
      </c>
      <c r="L18" s="25" t="s">
        <v>13</v>
      </c>
      <c r="M18" s="25" t="s">
        <v>55</v>
      </c>
      <c r="N18" s="20">
        <v>10</v>
      </c>
      <c r="O18" s="20" t="s">
        <v>13</v>
      </c>
      <c r="P18" s="20">
        <v>30</v>
      </c>
      <c r="Q18" s="20" t="s">
        <v>10</v>
      </c>
    </row>
    <row r="19" spans="1:17" s="18" customFormat="1" x14ac:dyDescent="0.3">
      <c r="A19" s="15">
        <v>2</v>
      </c>
      <c r="B19" s="15" t="s">
        <v>9</v>
      </c>
      <c r="C19" s="15">
        <v>40</v>
      </c>
      <c r="D19" s="15" t="s">
        <v>10</v>
      </c>
      <c r="E19" s="15" t="s">
        <v>428</v>
      </c>
      <c r="F19" s="15" t="s">
        <v>26</v>
      </c>
      <c r="G19" s="16"/>
      <c r="H19" s="17" t="s">
        <v>45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5</v>
      </c>
      <c r="O19" s="20" t="s">
        <v>13</v>
      </c>
      <c r="P19" s="20">
        <v>50</v>
      </c>
      <c r="Q19" s="20" t="s">
        <v>10</v>
      </c>
    </row>
    <row r="20" spans="1:17" s="18" customFormat="1" x14ac:dyDescent="0.3">
      <c r="A20" s="15">
        <v>2</v>
      </c>
      <c r="B20" s="15" t="s">
        <v>9</v>
      </c>
      <c r="C20" s="15">
        <v>30</v>
      </c>
      <c r="D20" s="15" t="s">
        <v>10</v>
      </c>
      <c r="E20" s="15" t="s">
        <v>429</v>
      </c>
      <c r="F20" s="15"/>
      <c r="G20" s="16"/>
      <c r="H20" s="17"/>
      <c r="I20" s="17"/>
      <c r="K20" s="25">
        <f>SUMIFS($A$10:$A$400,$B$10:$B$400,"CH",$D$10:$D$400,"U11")</f>
        <v>26</v>
      </c>
      <c r="L20" s="25" t="s">
        <v>13</v>
      </c>
      <c r="M20" s="25" t="s">
        <v>58</v>
      </c>
      <c r="N20" s="20">
        <v>5</v>
      </c>
      <c r="O20" s="20" t="s">
        <v>13</v>
      </c>
      <c r="P20" s="20">
        <v>30</v>
      </c>
      <c r="Q20" s="20" t="s">
        <v>10</v>
      </c>
    </row>
    <row r="21" spans="1:17" s="18" customFormat="1" x14ac:dyDescent="0.3">
      <c r="A21" s="15">
        <v>5</v>
      </c>
      <c r="B21" s="15" t="s">
        <v>13</v>
      </c>
      <c r="C21" s="15">
        <v>60</v>
      </c>
      <c r="D21" s="15" t="s">
        <v>10</v>
      </c>
      <c r="E21" s="15" t="s">
        <v>429</v>
      </c>
      <c r="F21" s="15"/>
      <c r="G21" s="16"/>
      <c r="H21" s="17"/>
      <c r="I21" s="17"/>
      <c r="K21" s="25">
        <f>SUMIFS($A$10:$A$400,$B$10:$B$400,"CH",$D$10:$D$400,"U12")</f>
        <v>22</v>
      </c>
      <c r="L21" s="25" t="s">
        <v>13</v>
      </c>
      <c r="M21" s="25" t="s">
        <v>63</v>
      </c>
      <c r="N21" s="20">
        <v>15</v>
      </c>
      <c r="O21" s="20" t="s">
        <v>13</v>
      </c>
      <c r="P21" s="20">
        <v>70</v>
      </c>
      <c r="Q21" s="20" t="s">
        <v>10</v>
      </c>
    </row>
    <row r="22" spans="1:17" s="18" customFormat="1" x14ac:dyDescent="0.3">
      <c r="A22" s="15">
        <v>2</v>
      </c>
      <c r="B22" s="15" t="s">
        <v>182</v>
      </c>
      <c r="C22" s="15">
        <v>250</v>
      </c>
      <c r="D22" s="15" t="s">
        <v>10</v>
      </c>
      <c r="E22" s="15" t="s">
        <v>428</v>
      </c>
      <c r="F22" s="15"/>
      <c r="G22" s="16"/>
      <c r="H22" s="17" t="s">
        <v>14</v>
      </c>
      <c r="I22" s="17"/>
      <c r="K22" s="25">
        <f>SUMIFS($A$10:$A$400,$B$10:$B$400,"CH",$D$10:$D$400,"U13")</f>
        <v>6</v>
      </c>
      <c r="L22" s="25" t="s">
        <v>13</v>
      </c>
      <c r="M22" s="25" t="s">
        <v>64</v>
      </c>
      <c r="N22" s="20">
        <v>1</v>
      </c>
      <c r="O22" s="20" t="s">
        <v>13</v>
      </c>
      <c r="P22" s="20">
        <v>80</v>
      </c>
      <c r="Q22" s="20" t="s">
        <v>10</v>
      </c>
    </row>
    <row r="23" spans="1:17" s="18" customFormat="1" x14ac:dyDescent="0.3">
      <c r="A23" s="15">
        <v>10</v>
      </c>
      <c r="B23" s="15" t="s">
        <v>13</v>
      </c>
      <c r="C23" s="15">
        <v>40</v>
      </c>
      <c r="D23" s="15" t="s">
        <v>10</v>
      </c>
      <c r="E23" s="15" t="s">
        <v>428</v>
      </c>
      <c r="F23" s="15"/>
      <c r="G23" s="16"/>
      <c r="H23" s="17" t="s">
        <v>12</v>
      </c>
      <c r="I23" s="17"/>
      <c r="K23" s="25">
        <f>SUM(K10:K22)</f>
        <v>439</v>
      </c>
      <c r="L23" s="25"/>
      <c r="M23" s="25"/>
      <c r="N23" s="20">
        <v>1</v>
      </c>
      <c r="O23" s="20" t="s">
        <v>13</v>
      </c>
      <c r="P23" s="20">
        <v>90</v>
      </c>
      <c r="Q23" s="20" t="s">
        <v>19</v>
      </c>
    </row>
    <row r="24" spans="1:17" s="18" customFormat="1" x14ac:dyDescent="0.3">
      <c r="A24" s="15">
        <v>10</v>
      </c>
      <c r="B24" s="15" t="s">
        <v>13</v>
      </c>
      <c r="C24" s="15">
        <v>30</v>
      </c>
      <c r="D24" s="15" t="s">
        <v>10</v>
      </c>
      <c r="E24" s="15" t="s">
        <v>428</v>
      </c>
      <c r="F24" s="15"/>
      <c r="G24" s="16"/>
      <c r="H24" s="17" t="s">
        <v>12</v>
      </c>
      <c r="I24" s="17"/>
      <c r="K24" s="25"/>
      <c r="L24" s="25"/>
      <c r="M24" s="25"/>
      <c r="N24" s="20">
        <v>1</v>
      </c>
      <c r="O24" s="20" t="s">
        <v>13</v>
      </c>
      <c r="P24" s="20">
        <v>70</v>
      </c>
      <c r="Q24" s="20" t="s">
        <v>19</v>
      </c>
    </row>
    <row r="25" spans="1:17" s="18" customFormat="1" x14ac:dyDescent="0.3">
      <c r="A25" s="15">
        <v>5</v>
      </c>
      <c r="B25" s="15" t="s">
        <v>13</v>
      </c>
      <c r="C25" s="15">
        <v>50</v>
      </c>
      <c r="D25" s="15" t="s">
        <v>10</v>
      </c>
      <c r="E25" s="15" t="s">
        <v>428</v>
      </c>
      <c r="F25" s="15"/>
      <c r="G25" s="16"/>
      <c r="H25" s="17" t="s">
        <v>12</v>
      </c>
      <c r="I25" s="17"/>
      <c r="K25" s="25">
        <f>SUMIFS($A$10:$A$400,$B$10:$B$400,"RT",$D$10:$D$400,"U1")</f>
        <v>8</v>
      </c>
      <c r="L25" s="25" t="s">
        <v>9</v>
      </c>
      <c r="M25" s="25" t="s">
        <v>10</v>
      </c>
      <c r="N25" s="20">
        <v>1</v>
      </c>
      <c r="O25" s="20" t="s">
        <v>13</v>
      </c>
      <c r="P25" s="20">
        <v>70</v>
      </c>
      <c r="Q25" s="20" t="s">
        <v>19</v>
      </c>
    </row>
    <row r="26" spans="1:17" s="18" customFormat="1" x14ac:dyDescent="0.3">
      <c r="A26" s="15">
        <v>5</v>
      </c>
      <c r="B26" s="15" t="s">
        <v>13</v>
      </c>
      <c r="C26" s="15">
        <v>30</v>
      </c>
      <c r="D26" s="15" t="s">
        <v>10</v>
      </c>
      <c r="E26" s="15" t="s">
        <v>428</v>
      </c>
      <c r="F26" s="15"/>
      <c r="G26" s="16"/>
      <c r="H26" s="17" t="s">
        <v>12</v>
      </c>
      <c r="I26" s="17"/>
      <c r="K26" s="25">
        <f>SUMIFS($A$10:$A$400,$B$10:$B$400,"RT",$D$10:$D$400,"U2")</f>
        <v>9</v>
      </c>
      <c r="L26" s="25" t="s">
        <v>9</v>
      </c>
      <c r="M26" s="25" t="s">
        <v>19</v>
      </c>
      <c r="N26" s="20">
        <v>1</v>
      </c>
      <c r="O26" s="20" t="s">
        <v>13</v>
      </c>
      <c r="P26" s="20">
        <v>70</v>
      </c>
      <c r="Q26" s="20" t="s">
        <v>19</v>
      </c>
    </row>
    <row r="27" spans="1:17" s="18" customFormat="1" x14ac:dyDescent="0.3">
      <c r="A27" s="15">
        <v>15</v>
      </c>
      <c r="B27" s="15" t="s">
        <v>13</v>
      </c>
      <c r="C27" s="15">
        <v>70</v>
      </c>
      <c r="D27" s="15" t="s">
        <v>10</v>
      </c>
      <c r="E27" s="15" t="s">
        <v>428</v>
      </c>
      <c r="F27" s="15" t="s">
        <v>425</v>
      </c>
      <c r="G27" s="16"/>
      <c r="H27" s="17" t="s">
        <v>45</v>
      </c>
      <c r="I27" s="17"/>
      <c r="K27" s="25">
        <f>SUMIFS($A$10:$A$400,$B$10:$B$400,"RT",$D$10:$D$400,"U3")</f>
        <v>47</v>
      </c>
      <c r="L27" s="25" t="s">
        <v>9</v>
      </c>
      <c r="M27" s="25" t="s">
        <v>28</v>
      </c>
      <c r="N27" s="20">
        <v>2</v>
      </c>
      <c r="O27" s="20" t="s">
        <v>13</v>
      </c>
      <c r="P27" s="20">
        <v>30</v>
      </c>
      <c r="Q27" s="20" t="s">
        <v>19</v>
      </c>
    </row>
    <row r="28" spans="1:17" s="18" customFormat="1" x14ac:dyDescent="0.3">
      <c r="A28" s="15">
        <v>1</v>
      </c>
      <c r="B28" s="15" t="s">
        <v>13</v>
      </c>
      <c r="C28" s="15">
        <v>80</v>
      </c>
      <c r="D28" s="15" t="s">
        <v>10</v>
      </c>
      <c r="E28" s="15" t="s">
        <v>429</v>
      </c>
      <c r="F28" s="15"/>
      <c r="G28" s="16"/>
      <c r="H28" s="17"/>
      <c r="I28" s="17"/>
      <c r="K28" s="25">
        <f>SUMIFS($A$10:$A$400,$B$10:$B$400,"RT",$D$10:$D$400,"U4")</f>
        <v>21</v>
      </c>
      <c r="L28" s="25" t="s">
        <v>9</v>
      </c>
      <c r="M28" s="25" t="s">
        <v>29</v>
      </c>
      <c r="N28" s="20">
        <v>1</v>
      </c>
      <c r="O28" s="20" t="s">
        <v>13</v>
      </c>
      <c r="P28" s="20">
        <v>40</v>
      </c>
      <c r="Q28" s="20" t="s">
        <v>19</v>
      </c>
    </row>
    <row r="29" spans="1:17" s="18" customFormat="1" x14ac:dyDescent="0.3">
      <c r="A29" s="15">
        <v>3</v>
      </c>
      <c r="B29" s="15" t="s">
        <v>182</v>
      </c>
      <c r="C29" s="15">
        <v>300</v>
      </c>
      <c r="D29" s="15" t="s">
        <v>10</v>
      </c>
      <c r="E29" s="15" t="s">
        <v>430</v>
      </c>
      <c r="F29" s="15"/>
      <c r="G29" s="16"/>
      <c r="H29" s="17" t="s">
        <v>21</v>
      </c>
      <c r="I29" s="17"/>
      <c r="K29" s="25">
        <f>SUMIFS($A$10:$A$400,$B$10:$B$400,"RT",$D$10:$D$400,"U5")</f>
        <v>31</v>
      </c>
      <c r="L29" s="25" t="s">
        <v>9</v>
      </c>
      <c r="M29" s="25" t="s">
        <v>30</v>
      </c>
      <c r="N29" s="20">
        <v>1</v>
      </c>
      <c r="O29" s="20" t="s">
        <v>13</v>
      </c>
      <c r="P29" s="20">
        <v>50</v>
      </c>
      <c r="Q29" s="20" t="s">
        <v>19</v>
      </c>
    </row>
    <row r="30" spans="1:17" s="18" customFormat="1" x14ac:dyDescent="0.3">
      <c r="A30" s="15">
        <v>1</v>
      </c>
      <c r="B30" s="15" t="s">
        <v>13</v>
      </c>
      <c r="C30" s="15">
        <v>90</v>
      </c>
      <c r="D30" s="15" t="s">
        <v>19</v>
      </c>
      <c r="E30" s="15" t="s">
        <v>431</v>
      </c>
      <c r="F30" s="15"/>
      <c r="G30" s="16"/>
      <c r="H30" s="17" t="s">
        <v>12</v>
      </c>
      <c r="I30" s="17"/>
      <c r="K30" s="25">
        <f>SUMIFS($A$10:$A$400,$B$10:$B$400,"RT",$D$10:$D$400,"U6")</f>
        <v>0</v>
      </c>
      <c r="L30" s="25" t="s">
        <v>9</v>
      </c>
      <c r="M30" s="25" t="s">
        <v>31</v>
      </c>
      <c r="N30" s="20">
        <v>1</v>
      </c>
      <c r="O30" s="20" t="s">
        <v>13</v>
      </c>
      <c r="P30" s="20">
        <v>60</v>
      </c>
      <c r="Q30" s="20" t="s">
        <v>19</v>
      </c>
    </row>
    <row r="31" spans="1:17" s="18" customFormat="1" x14ac:dyDescent="0.3">
      <c r="A31" s="15">
        <v>1</v>
      </c>
      <c r="B31" s="15" t="s">
        <v>9</v>
      </c>
      <c r="C31" s="15">
        <v>40</v>
      </c>
      <c r="D31" s="15" t="s">
        <v>19</v>
      </c>
      <c r="E31" s="15" t="s">
        <v>432</v>
      </c>
      <c r="F31" s="15"/>
      <c r="G31" s="16"/>
      <c r="H31" s="17" t="s">
        <v>45</v>
      </c>
      <c r="I31" s="17"/>
      <c r="K31" s="25">
        <f>SUMIFS($A$10:$A$400,$B$10:$B$400,"RT",$D$10:$D$400,"U7")</f>
        <v>0</v>
      </c>
      <c r="L31" s="25" t="s">
        <v>9</v>
      </c>
      <c r="M31" s="25" t="s">
        <v>51</v>
      </c>
      <c r="N31" s="20">
        <v>1</v>
      </c>
      <c r="O31" s="20" t="s">
        <v>13</v>
      </c>
      <c r="P31" s="20">
        <v>90</v>
      </c>
      <c r="Q31" s="20" t="s">
        <v>19</v>
      </c>
    </row>
    <row r="32" spans="1:17" s="18" customFormat="1" x14ac:dyDescent="0.3">
      <c r="A32" s="15">
        <v>1</v>
      </c>
      <c r="B32" s="15" t="s">
        <v>9</v>
      </c>
      <c r="C32" s="15">
        <v>60</v>
      </c>
      <c r="D32" s="15" t="s">
        <v>19</v>
      </c>
      <c r="E32" s="15" t="s">
        <v>432</v>
      </c>
      <c r="F32" s="15"/>
      <c r="G32" s="16"/>
      <c r="H32" s="17" t="s">
        <v>45</v>
      </c>
      <c r="I32" s="17"/>
      <c r="K32" s="25">
        <f>SUMIFS($A$10:$A$400,$B$10:$B$400,"RT",$D$10:$D$400,"U8")</f>
        <v>63</v>
      </c>
      <c r="L32" s="25" t="s">
        <v>9</v>
      </c>
      <c r="M32" s="25" t="s">
        <v>52</v>
      </c>
      <c r="N32" s="20">
        <v>1</v>
      </c>
      <c r="O32" s="20" t="s">
        <v>13</v>
      </c>
      <c r="P32" s="20">
        <v>70</v>
      </c>
      <c r="Q32" s="20" t="s">
        <v>19</v>
      </c>
    </row>
    <row r="33" spans="1:17" s="18" customFormat="1" x14ac:dyDescent="0.3">
      <c r="A33" s="15">
        <v>1</v>
      </c>
      <c r="B33" s="15" t="s">
        <v>13</v>
      </c>
      <c r="C33" s="15">
        <v>70</v>
      </c>
      <c r="D33" s="15" t="s">
        <v>19</v>
      </c>
      <c r="E33" s="15" t="s">
        <v>433</v>
      </c>
      <c r="F33" s="15"/>
      <c r="G33" s="16"/>
      <c r="H33" s="17" t="s">
        <v>12</v>
      </c>
      <c r="I33" s="17"/>
      <c r="K33" s="25">
        <f>SUMIFS($A$10:$A$400,$B$10:$B$400,"RT",$D$10:$D$400,"U9")</f>
        <v>5</v>
      </c>
      <c r="L33" s="25" t="s">
        <v>9</v>
      </c>
      <c r="M33" s="25" t="s">
        <v>55</v>
      </c>
      <c r="N33" s="20">
        <v>1</v>
      </c>
      <c r="O33" s="20" t="s">
        <v>13</v>
      </c>
      <c r="P33" s="20">
        <v>70</v>
      </c>
      <c r="Q33" s="20" t="s">
        <v>19</v>
      </c>
    </row>
    <row r="34" spans="1:17" s="18" customFormat="1" x14ac:dyDescent="0.3">
      <c r="A34" s="15">
        <v>1</v>
      </c>
      <c r="B34" s="15" t="s">
        <v>9</v>
      </c>
      <c r="C34" s="15">
        <v>160</v>
      </c>
      <c r="D34" s="15" t="s">
        <v>19</v>
      </c>
      <c r="E34" s="15" t="s">
        <v>433</v>
      </c>
      <c r="F34" s="15"/>
      <c r="G34" s="16"/>
      <c r="H34" s="17" t="s">
        <v>12</v>
      </c>
      <c r="I34" s="17"/>
      <c r="K34" s="25">
        <f>SUMIFS($A$10:$A$400,$B$10:$B$400,"RT",$D$10:$D$400,"U10")</f>
        <v>3</v>
      </c>
      <c r="L34" s="25" t="s">
        <v>9</v>
      </c>
      <c r="M34" s="25" t="s">
        <v>56</v>
      </c>
      <c r="N34" s="20">
        <v>1</v>
      </c>
      <c r="O34" s="20" t="s">
        <v>13</v>
      </c>
      <c r="P34" s="20">
        <v>40</v>
      </c>
      <c r="Q34" s="20" t="s">
        <v>19</v>
      </c>
    </row>
    <row r="35" spans="1:17" s="18" customFormat="1" x14ac:dyDescent="0.3">
      <c r="A35" s="15">
        <v>1</v>
      </c>
      <c r="B35" s="15" t="s">
        <v>426</v>
      </c>
      <c r="C35" s="15">
        <v>70</v>
      </c>
      <c r="D35" s="15" t="s">
        <v>19</v>
      </c>
      <c r="E35" s="15" t="s">
        <v>433</v>
      </c>
      <c r="F35" s="15"/>
      <c r="G35" s="16"/>
      <c r="H35" s="17" t="s">
        <v>45</v>
      </c>
      <c r="I35" s="17"/>
      <c r="K35" s="25">
        <f>SUMIFS($A$10:$A$400,$B$10:$B$400,"RT",$D$10:$D$400,"U11")</f>
        <v>4</v>
      </c>
      <c r="L35" s="25" t="s">
        <v>9</v>
      </c>
      <c r="M35" s="25" t="s">
        <v>58</v>
      </c>
      <c r="N35" s="20">
        <v>2</v>
      </c>
      <c r="O35" s="20" t="s">
        <v>13</v>
      </c>
      <c r="P35" s="20">
        <v>30</v>
      </c>
      <c r="Q35" s="20" t="s">
        <v>19</v>
      </c>
    </row>
    <row r="36" spans="1:17" s="18" customFormat="1" x14ac:dyDescent="0.3">
      <c r="A36" s="15">
        <v>1</v>
      </c>
      <c r="B36" s="15" t="s">
        <v>13</v>
      </c>
      <c r="C36" s="15">
        <v>70</v>
      </c>
      <c r="D36" s="15" t="s">
        <v>19</v>
      </c>
      <c r="E36" s="15" t="s">
        <v>433</v>
      </c>
      <c r="F36" s="15"/>
      <c r="G36" s="16"/>
      <c r="H36" s="17" t="s">
        <v>12</v>
      </c>
      <c r="I36" s="17"/>
      <c r="K36" s="25">
        <f>SUMIFS($A$10:$A$400,$B$10:$B$400,"RT",$D$10:$D$400,"U12")</f>
        <v>13</v>
      </c>
      <c r="L36" s="25" t="s">
        <v>9</v>
      </c>
      <c r="M36" s="25" t="s">
        <v>63</v>
      </c>
      <c r="N36" s="20">
        <v>3</v>
      </c>
      <c r="O36" s="20" t="s">
        <v>13</v>
      </c>
      <c r="P36" s="20">
        <v>70</v>
      </c>
      <c r="Q36" s="20" t="s">
        <v>28</v>
      </c>
    </row>
    <row r="37" spans="1:17" s="18" customFormat="1" x14ac:dyDescent="0.3">
      <c r="A37" s="15">
        <v>1</v>
      </c>
      <c r="B37" s="15" t="s">
        <v>9</v>
      </c>
      <c r="C37" s="15">
        <v>40</v>
      </c>
      <c r="D37" s="15" t="s">
        <v>19</v>
      </c>
      <c r="E37" s="15" t="s">
        <v>432</v>
      </c>
      <c r="F37" s="15"/>
      <c r="G37" s="16"/>
      <c r="H37" s="17" t="s">
        <v>45</v>
      </c>
      <c r="I37" s="17"/>
      <c r="K37" s="25">
        <f>SUMIFS($A$10:$A$400,$B$10:$B$400,"RT",$D$10:$D$400,"U13")</f>
        <v>0</v>
      </c>
      <c r="L37" s="25" t="s">
        <v>9</v>
      </c>
      <c r="M37" s="25" t="s">
        <v>64</v>
      </c>
      <c r="N37" s="20">
        <v>9</v>
      </c>
      <c r="O37" s="20" t="s">
        <v>13</v>
      </c>
      <c r="P37" s="20">
        <v>60</v>
      </c>
      <c r="Q37" s="20" t="s">
        <v>28</v>
      </c>
    </row>
    <row r="38" spans="1:17" s="18" customFormat="1" x14ac:dyDescent="0.3">
      <c r="A38" s="15">
        <v>1</v>
      </c>
      <c r="B38" s="15" t="s">
        <v>9</v>
      </c>
      <c r="C38" s="15">
        <v>120</v>
      </c>
      <c r="D38" s="15" t="s">
        <v>19</v>
      </c>
      <c r="E38" s="15" t="s">
        <v>433</v>
      </c>
      <c r="F38" s="15"/>
      <c r="G38" s="16"/>
      <c r="H38" s="17" t="s">
        <v>45</v>
      </c>
      <c r="I38" s="17"/>
      <c r="K38" s="25">
        <f>SUM(K25:K37)</f>
        <v>204</v>
      </c>
      <c r="L38" s="20"/>
      <c r="M38" s="20"/>
      <c r="N38" s="20">
        <v>10</v>
      </c>
      <c r="O38" s="20" t="s">
        <v>13</v>
      </c>
      <c r="P38" s="20">
        <v>50</v>
      </c>
      <c r="Q38" s="20" t="s">
        <v>28</v>
      </c>
    </row>
    <row r="39" spans="1:17" s="18" customFormat="1" x14ac:dyDescent="0.3">
      <c r="A39" s="15">
        <v>1</v>
      </c>
      <c r="B39" s="15" t="s">
        <v>9</v>
      </c>
      <c r="C39" s="15">
        <v>50</v>
      </c>
      <c r="D39" s="15" t="s">
        <v>19</v>
      </c>
      <c r="E39" s="15" t="s">
        <v>433</v>
      </c>
      <c r="F39" s="15"/>
      <c r="G39" s="16"/>
      <c r="H39" s="17" t="s">
        <v>45</v>
      </c>
      <c r="I39" s="17"/>
      <c r="K39" s="20"/>
      <c r="L39" s="20"/>
      <c r="M39" s="20"/>
      <c r="N39" s="20">
        <v>1</v>
      </c>
      <c r="O39" s="20" t="s">
        <v>13</v>
      </c>
      <c r="P39" s="20">
        <v>90</v>
      </c>
      <c r="Q39" s="20" t="s">
        <v>28</v>
      </c>
    </row>
    <row r="40" spans="1:17" s="18" customFormat="1" x14ac:dyDescent="0.3">
      <c r="A40" s="15">
        <v>1</v>
      </c>
      <c r="B40" s="15" t="s">
        <v>9</v>
      </c>
      <c r="C40" s="15">
        <v>120</v>
      </c>
      <c r="D40" s="15" t="s">
        <v>19</v>
      </c>
      <c r="E40" s="15" t="s">
        <v>433</v>
      </c>
      <c r="F40" s="15"/>
      <c r="G40" s="16"/>
      <c r="H40" s="17" t="s">
        <v>14</v>
      </c>
      <c r="I40" s="17"/>
      <c r="K40" s="20"/>
      <c r="L40" s="20"/>
      <c r="M40" s="20"/>
      <c r="N40" s="20">
        <v>1</v>
      </c>
      <c r="O40" s="20" t="s">
        <v>13</v>
      </c>
      <c r="P40" s="20">
        <v>80</v>
      </c>
      <c r="Q40" s="20" t="s">
        <v>29</v>
      </c>
    </row>
    <row r="41" spans="1:17" s="18" customFormat="1" x14ac:dyDescent="0.3">
      <c r="A41" s="15">
        <v>1</v>
      </c>
      <c r="B41" s="15" t="s">
        <v>13</v>
      </c>
      <c r="C41" s="15">
        <v>70</v>
      </c>
      <c r="D41" s="15" t="s">
        <v>19</v>
      </c>
      <c r="E41" s="15" t="s">
        <v>433</v>
      </c>
      <c r="F41" s="15"/>
      <c r="G41" s="16"/>
      <c r="H41" s="17" t="s">
        <v>14</v>
      </c>
      <c r="I41" s="17"/>
      <c r="K41" s="20"/>
      <c r="L41" s="20"/>
      <c r="M41" s="20"/>
      <c r="N41" s="20">
        <v>1</v>
      </c>
      <c r="O41" s="20" t="s">
        <v>13</v>
      </c>
      <c r="P41" s="20">
        <v>80</v>
      </c>
      <c r="Q41" s="20" t="s">
        <v>29</v>
      </c>
    </row>
    <row r="42" spans="1:17" s="18" customFormat="1" x14ac:dyDescent="0.3">
      <c r="A42" s="15">
        <v>2</v>
      </c>
      <c r="B42" s="15" t="s">
        <v>13</v>
      </c>
      <c r="C42" s="15">
        <v>30</v>
      </c>
      <c r="D42" s="15" t="s">
        <v>19</v>
      </c>
      <c r="E42" s="15" t="s">
        <v>431</v>
      </c>
      <c r="F42" s="15" t="s">
        <v>27</v>
      </c>
      <c r="G42" s="16">
        <v>0.47361111111111115</v>
      </c>
      <c r="H42" s="17" t="s">
        <v>12</v>
      </c>
      <c r="I42" s="17"/>
      <c r="K42" s="20"/>
      <c r="L42" s="20"/>
      <c r="M42" s="20"/>
      <c r="N42" s="20">
        <v>1</v>
      </c>
      <c r="O42" s="20" t="s">
        <v>13</v>
      </c>
      <c r="P42" s="20">
        <v>70</v>
      </c>
      <c r="Q42" s="20" t="s">
        <v>29</v>
      </c>
    </row>
    <row r="43" spans="1:17" s="18" customFormat="1" x14ac:dyDescent="0.3">
      <c r="A43" s="15">
        <v>1</v>
      </c>
      <c r="B43" s="15" t="s">
        <v>13</v>
      </c>
      <c r="C43" s="15">
        <v>40</v>
      </c>
      <c r="D43" s="15" t="s">
        <v>19</v>
      </c>
      <c r="E43" s="15" t="s">
        <v>431</v>
      </c>
      <c r="F43" s="15" t="s">
        <v>27</v>
      </c>
      <c r="G43" s="16"/>
      <c r="H43" s="17" t="s">
        <v>12</v>
      </c>
      <c r="I43" s="17"/>
      <c r="K43" s="20"/>
      <c r="L43" s="20"/>
      <c r="M43" s="20"/>
      <c r="N43" s="20">
        <v>7</v>
      </c>
      <c r="O43" s="20" t="s">
        <v>13</v>
      </c>
      <c r="P43" s="20">
        <v>70</v>
      </c>
      <c r="Q43" s="20" t="s">
        <v>29</v>
      </c>
    </row>
    <row r="44" spans="1:17" s="18" customFormat="1" x14ac:dyDescent="0.3">
      <c r="A44" s="15">
        <v>1</v>
      </c>
      <c r="B44" s="15" t="s">
        <v>13</v>
      </c>
      <c r="C44" s="15">
        <v>50</v>
      </c>
      <c r="D44" s="15" t="s">
        <v>19</v>
      </c>
      <c r="E44" s="15" t="s">
        <v>431</v>
      </c>
      <c r="F44" s="15"/>
      <c r="G44" s="16"/>
      <c r="H44" s="17" t="s">
        <v>12</v>
      </c>
      <c r="I44" s="17"/>
      <c r="K44" s="20"/>
      <c r="L44" s="20"/>
      <c r="M44" s="20"/>
      <c r="N44" s="20">
        <v>2</v>
      </c>
      <c r="O44" s="20" t="s">
        <v>13</v>
      </c>
      <c r="P44" s="20">
        <v>60</v>
      </c>
      <c r="Q44" s="20" t="s">
        <v>29</v>
      </c>
    </row>
    <row r="45" spans="1:17" s="18" customFormat="1" x14ac:dyDescent="0.3">
      <c r="A45" s="15">
        <v>1</v>
      </c>
      <c r="B45" s="15" t="s">
        <v>13</v>
      </c>
      <c r="C45" s="15">
        <v>60</v>
      </c>
      <c r="D45" s="15" t="s">
        <v>19</v>
      </c>
      <c r="E45" s="15" t="s">
        <v>432</v>
      </c>
      <c r="F45" s="15"/>
      <c r="G45" s="16"/>
      <c r="H45" s="17" t="s">
        <v>12</v>
      </c>
      <c r="I45" s="17"/>
      <c r="K45" s="20"/>
      <c r="L45" s="20"/>
      <c r="M45" s="20"/>
      <c r="N45" s="20">
        <v>4</v>
      </c>
      <c r="O45" s="20" t="s">
        <v>13</v>
      </c>
      <c r="P45" s="20">
        <v>40</v>
      </c>
      <c r="Q45" s="20" t="s">
        <v>29</v>
      </c>
    </row>
    <row r="46" spans="1:17" s="18" customFormat="1" x14ac:dyDescent="0.3">
      <c r="A46" s="15">
        <v>1</v>
      </c>
      <c r="B46" s="15" t="s">
        <v>13</v>
      </c>
      <c r="C46" s="15">
        <v>90</v>
      </c>
      <c r="D46" s="15" t="s">
        <v>19</v>
      </c>
      <c r="E46" s="15" t="s">
        <v>432</v>
      </c>
      <c r="F46" s="15"/>
      <c r="G46" s="16"/>
      <c r="H46" s="17" t="s">
        <v>12</v>
      </c>
      <c r="I46" s="17"/>
      <c r="K46" s="20"/>
      <c r="L46" s="20"/>
      <c r="M46" s="20"/>
      <c r="N46" s="20">
        <v>3</v>
      </c>
      <c r="O46" s="20" t="s">
        <v>13</v>
      </c>
      <c r="P46" s="20">
        <v>80</v>
      </c>
      <c r="Q46" s="20" t="s">
        <v>29</v>
      </c>
    </row>
    <row r="47" spans="1:17" s="18" customFormat="1" x14ac:dyDescent="0.3">
      <c r="A47" s="15">
        <v>1</v>
      </c>
      <c r="B47" s="15" t="s">
        <v>13</v>
      </c>
      <c r="C47" s="15">
        <v>70</v>
      </c>
      <c r="D47" s="15" t="s">
        <v>19</v>
      </c>
      <c r="E47" s="15" t="s">
        <v>432</v>
      </c>
      <c r="F47" s="15" t="s">
        <v>282</v>
      </c>
      <c r="G47" s="16"/>
      <c r="H47" s="17" t="s">
        <v>45</v>
      </c>
      <c r="I47" s="17"/>
      <c r="K47" s="20"/>
      <c r="L47" s="20"/>
      <c r="M47" s="20"/>
      <c r="N47" s="20">
        <v>4</v>
      </c>
      <c r="O47" s="20" t="s">
        <v>13</v>
      </c>
      <c r="P47" s="20">
        <v>60</v>
      </c>
      <c r="Q47" s="20" t="s">
        <v>29</v>
      </c>
    </row>
    <row r="48" spans="1:17" s="18" customFormat="1" x14ac:dyDescent="0.3">
      <c r="A48" s="15">
        <v>1</v>
      </c>
      <c r="B48" s="15" t="s">
        <v>9</v>
      </c>
      <c r="C48" s="15">
        <v>30</v>
      </c>
      <c r="D48" s="15" t="s">
        <v>19</v>
      </c>
      <c r="E48" s="15" t="s">
        <v>432</v>
      </c>
      <c r="F48" s="15"/>
      <c r="G48" s="16"/>
      <c r="H48" s="17" t="s">
        <v>12</v>
      </c>
      <c r="I48" s="17"/>
      <c r="K48" s="20"/>
      <c r="L48" s="20"/>
      <c r="M48" s="20"/>
      <c r="N48" s="20">
        <v>8</v>
      </c>
      <c r="O48" s="20" t="s">
        <v>13</v>
      </c>
      <c r="P48" s="20">
        <v>50</v>
      </c>
      <c r="Q48" s="20" t="s">
        <v>29</v>
      </c>
    </row>
    <row r="49" spans="1:17" s="18" customFormat="1" x14ac:dyDescent="0.3">
      <c r="A49" s="15">
        <v>1</v>
      </c>
      <c r="B49" s="15" t="s">
        <v>13</v>
      </c>
      <c r="C49" s="15">
        <v>70</v>
      </c>
      <c r="D49" s="15" t="s">
        <v>19</v>
      </c>
      <c r="E49" s="15" t="s">
        <v>434</v>
      </c>
      <c r="F49" s="15" t="s">
        <v>282</v>
      </c>
      <c r="G49" s="16"/>
      <c r="H49" s="17" t="s">
        <v>45</v>
      </c>
      <c r="I49" s="17"/>
      <c r="K49" s="20"/>
      <c r="L49" s="20"/>
      <c r="M49" s="20"/>
      <c r="N49" s="20">
        <v>1</v>
      </c>
      <c r="O49" s="20" t="s">
        <v>13</v>
      </c>
      <c r="P49" s="20">
        <v>50</v>
      </c>
      <c r="Q49" s="20" t="s">
        <v>29</v>
      </c>
    </row>
    <row r="50" spans="1:17" s="18" customFormat="1" x14ac:dyDescent="0.3">
      <c r="A50" s="15">
        <v>1</v>
      </c>
      <c r="B50" s="15" t="s">
        <v>9</v>
      </c>
      <c r="C50" s="15">
        <v>40</v>
      </c>
      <c r="D50" s="15" t="s">
        <v>19</v>
      </c>
      <c r="E50" s="15" t="s">
        <v>433</v>
      </c>
      <c r="F50" s="15"/>
      <c r="G50" s="16"/>
      <c r="H50" s="17" t="s">
        <v>45</v>
      </c>
      <c r="I50" s="17"/>
      <c r="K50" s="20"/>
      <c r="L50" s="20"/>
      <c r="M50" s="20"/>
      <c r="N50" s="20">
        <v>10</v>
      </c>
      <c r="O50" s="20" t="s">
        <v>13</v>
      </c>
      <c r="P50" s="20">
        <v>50</v>
      </c>
      <c r="Q50" s="20" t="s">
        <v>29</v>
      </c>
    </row>
    <row r="51" spans="1:17" s="18" customFormat="1" x14ac:dyDescent="0.3">
      <c r="A51" s="15">
        <v>1</v>
      </c>
      <c r="B51" s="15" t="s">
        <v>13</v>
      </c>
      <c r="C51" s="15">
        <v>40</v>
      </c>
      <c r="D51" s="15" t="s">
        <v>19</v>
      </c>
      <c r="E51" s="15" t="s">
        <v>432</v>
      </c>
      <c r="F51" s="15"/>
      <c r="G51" s="16"/>
      <c r="H51" s="17" t="s">
        <v>12</v>
      </c>
      <c r="I51" s="17"/>
      <c r="K51" s="20"/>
      <c r="L51" s="20"/>
      <c r="M51" s="20"/>
      <c r="N51" s="20">
        <v>3</v>
      </c>
      <c r="O51" s="20" t="s">
        <v>13</v>
      </c>
      <c r="P51" s="20">
        <v>60</v>
      </c>
      <c r="Q51" s="20" t="s">
        <v>29</v>
      </c>
    </row>
    <row r="52" spans="1:17" s="18" customFormat="1" x14ac:dyDescent="0.3">
      <c r="A52" s="15">
        <v>2</v>
      </c>
      <c r="B52" s="15" t="s">
        <v>13</v>
      </c>
      <c r="C52" s="15">
        <v>30</v>
      </c>
      <c r="D52" s="15" t="s">
        <v>19</v>
      </c>
      <c r="E52" s="15" t="s">
        <v>432</v>
      </c>
      <c r="F52" s="15"/>
      <c r="G52" s="16"/>
      <c r="H52" s="17" t="s">
        <v>12</v>
      </c>
      <c r="I52" s="17"/>
      <c r="K52" s="20"/>
      <c r="L52" s="20"/>
      <c r="M52" s="20"/>
      <c r="N52" s="20">
        <v>5</v>
      </c>
      <c r="O52" s="20" t="s">
        <v>13</v>
      </c>
      <c r="P52" s="20">
        <v>50</v>
      </c>
      <c r="Q52" s="20" t="s">
        <v>29</v>
      </c>
    </row>
    <row r="53" spans="1:17" s="18" customFormat="1" x14ac:dyDescent="0.3">
      <c r="A53" s="15">
        <v>3</v>
      </c>
      <c r="B53" s="15" t="s">
        <v>9</v>
      </c>
      <c r="C53" s="15">
        <v>30</v>
      </c>
      <c r="D53" s="15" t="s">
        <v>28</v>
      </c>
      <c r="E53" s="15" t="s">
        <v>435</v>
      </c>
      <c r="F53" s="15"/>
      <c r="G53" s="16">
        <v>0.47847222222222219</v>
      </c>
      <c r="H53" s="17" t="s">
        <v>143</v>
      </c>
      <c r="I53" s="17"/>
      <c r="K53" s="20"/>
      <c r="L53" s="20"/>
      <c r="M53" s="20"/>
      <c r="N53" s="20">
        <v>10</v>
      </c>
      <c r="O53" s="20" t="s">
        <v>13</v>
      </c>
      <c r="P53" s="20">
        <v>30</v>
      </c>
      <c r="Q53" s="20" t="s">
        <v>29</v>
      </c>
    </row>
    <row r="54" spans="1:17" s="18" customFormat="1" x14ac:dyDescent="0.3">
      <c r="A54" s="15">
        <v>3</v>
      </c>
      <c r="B54" s="15" t="s">
        <v>13</v>
      </c>
      <c r="C54" s="15">
        <v>70</v>
      </c>
      <c r="D54" s="15" t="s">
        <v>28</v>
      </c>
      <c r="E54" s="15" t="s">
        <v>436</v>
      </c>
      <c r="F54" s="15" t="s">
        <v>27</v>
      </c>
      <c r="G54" s="16"/>
      <c r="H54" s="17" t="s">
        <v>45</v>
      </c>
      <c r="I54" s="17"/>
      <c r="K54" s="20"/>
      <c r="L54" s="20"/>
      <c r="M54" s="20"/>
      <c r="N54" s="20">
        <v>2</v>
      </c>
      <c r="O54" s="20" t="s">
        <v>13</v>
      </c>
      <c r="P54" s="20">
        <v>50</v>
      </c>
      <c r="Q54" s="20" t="s">
        <v>29</v>
      </c>
    </row>
    <row r="55" spans="1:17" s="18" customFormat="1" x14ac:dyDescent="0.3">
      <c r="A55" s="15">
        <v>15</v>
      </c>
      <c r="B55" s="15" t="s">
        <v>9</v>
      </c>
      <c r="C55" s="15">
        <v>50</v>
      </c>
      <c r="D55" s="15" t="s">
        <v>28</v>
      </c>
      <c r="E55" s="15" t="s">
        <v>436</v>
      </c>
      <c r="F55" s="15" t="s">
        <v>27</v>
      </c>
      <c r="G55" s="16"/>
      <c r="H55" s="17" t="s">
        <v>45</v>
      </c>
      <c r="I55" s="17"/>
      <c r="K55" s="20"/>
      <c r="L55" s="20"/>
      <c r="M55" s="20"/>
      <c r="N55" s="20">
        <v>2</v>
      </c>
      <c r="O55" s="20" t="s">
        <v>13</v>
      </c>
      <c r="P55" s="20">
        <v>50</v>
      </c>
      <c r="Q55" s="20" t="s">
        <v>30</v>
      </c>
    </row>
    <row r="56" spans="1:17" s="18" customFormat="1" x14ac:dyDescent="0.3">
      <c r="A56" s="15">
        <v>9</v>
      </c>
      <c r="B56" s="15" t="s">
        <v>13</v>
      </c>
      <c r="C56" s="15">
        <v>60</v>
      </c>
      <c r="D56" s="15" t="s">
        <v>28</v>
      </c>
      <c r="E56" s="15" t="s">
        <v>437</v>
      </c>
      <c r="F56" s="15" t="s">
        <v>282</v>
      </c>
      <c r="G56" s="16"/>
      <c r="H56" s="17" t="s">
        <v>45</v>
      </c>
      <c r="I56" s="17"/>
      <c r="K56" s="20"/>
      <c r="L56" s="20"/>
      <c r="M56" s="20"/>
      <c r="N56" s="20">
        <v>1</v>
      </c>
      <c r="O56" s="20" t="s">
        <v>13</v>
      </c>
      <c r="P56" s="20">
        <v>30</v>
      </c>
      <c r="Q56" s="20" t="s">
        <v>30</v>
      </c>
    </row>
    <row r="57" spans="1:17" s="18" customFormat="1" x14ac:dyDescent="0.3">
      <c r="A57" s="15">
        <v>10</v>
      </c>
      <c r="B57" s="15" t="s">
        <v>13</v>
      </c>
      <c r="C57" s="15">
        <v>50</v>
      </c>
      <c r="D57" s="15" t="s">
        <v>28</v>
      </c>
      <c r="E57" s="15" t="s">
        <v>437</v>
      </c>
      <c r="F57" s="15"/>
      <c r="G57" s="16"/>
      <c r="H57" s="17" t="s">
        <v>45</v>
      </c>
      <c r="I57" s="17"/>
      <c r="K57" s="20"/>
      <c r="L57" s="20"/>
      <c r="M57" s="20"/>
      <c r="N57" s="20">
        <v>1</v>
      </c>
      <c r="O57" s="20" t="s">
        <v>13</v>
      </c>
      <c r="P57" s="20">
        <v>20</v>
      </c>
      <c r="Q57" s="20" t="s">
        <v>30</v>
      </c>
    </row>
    <row r="58" spans="1:17" s="18" customFormat="1" x14ac:dyDescent="0.3">
      <c r="A58" s="15">
        <v>1</v>
      </c>
      <c r="B58" s="15" t="s">
        <v>13</v>
      </c>
      <c r="C58" s="15">
        <v>90</v>
      </c>
      <c r="D58" s="15" t="s">
        <v>28</v>
      </c>
      <c r="E58" s="15" t="s">
        <v>437</v>
      </c>
      <c r="F58" s="15"/>
      <c r="G58" s="16"/>
      <c r="H58" s="17" t="s">
        <v>45</v>
      </c>
      <c r="I58" s="17"/>
      <c r="K58" s="20"/>
      <c r="L58" s="20"/>
      <c r="M58" s="20"/>
      <c r="N58" s="20">
        <v>14</v>
      </c>
      <c r="O58" s="20" t="s">
        <v>13</v>
      </c>
      <c r="P58" s="20">
        <v>60</v>
      </c>
      <c r="Q58" s="20" t="s">
        <v>30</v>
      </c>
    </row>
    <row r="59" spans="1:17" s="18" customFormat="1" x14ac:dyDescent="0.3">
      <c r="A59" s="15">
        <v>10</v>
      </c>
      <c r="B59" s="15" t="s">
        <v>9</v>
      </c>
      <c r="C59" s="15">
        <v>30</v>
      </c>
      <c r="D59" s="15" t="s">
        <v>28</v>
      </c>
      <c r="E59" s="15" t="s">
        <v>437</v>
      </c>
      <c r="F59" s="15"/>
      <c r="G59" s="16"/>
      <c r="H59" s="17" t="s">
        <v>45</v>
      </c>
      <c r="I59" s="17"/>
      <c r="K59" s="20"/>
      <c r="L59" s="20"/>
      <c r="M59" s="20"/>
      <c r="N59" s="20">
        <v>3</v>
      </c>
      <c r="O59" s="20" t="s">
        <v>13</v>
      </c>
      <c r="P59" s="20">
        <v>70</v>
      </c>
      <c r="Q59" s="20" t="s">
        <v>30</v>
      </c>
    </row>
    <row r="60" spans="1:17" s="18" customFormat="1" x14ac:dyDescent="0.3">
      <c r="A60" s="15">
        <v>2</v>
      </c>
      <c r="B60" s="15" t="s">
        <v>182</v>
      </c>
      <c r="C60" s="15">
        <v>40</v>
      </c>
      <c r="D60" s="15" t="s">
        <v>28</v>
      </c>
      <c r="E60" s="15" t="s">
        <v>437</v>
      </c>
      <c r="F60" s="15"/>
      <c r="G60" s="16"/>
      <c r="H60" s="17" t="s">
        <v>45</v>
      </c>
      <c r="I60" s="17"/>
      <c r="K60" s="20"/>
      <c r="L60" s="20"/>
      <c r="M60" s="20"/>
      <c r="N60" s="20">
        <v>4</v>
      </c>
      <c r="O60" s="20" t="s">
        <v>13</v>
      </c>
      <c r="P60" s="20">
        <v>80</v>
      </c>
      <c r="Q60" s="20" t="s">
        <v>30</v>
      </c>
    </row>
    <row r="61" spans="1:17" s="18" customFormat="1" x14ac:dyDescent="0.3">
      <c r="A61" s="15">
        <v>6</v>
      </c>
      <c r="B61" s="15" t="s">
        <v>9</v>
      </c>
      <c r="C61" s="15">
        <v>30</v>
      </c>
      <c r="D61" s="15" t="s">
        <v>28</v>
      </c>
      <c r="E61" s="15" t="s">
        <v>437</v>
      </c>
      <c r="F61" s="15"/>
      <c r="G61" s="16"/>
      <c r="H61" s="17" t="s">
        <v>45</v>
      </c>
      <c r="I61" s="17"/>
      <c r="K61" s="20"/>
      <c r="L61" s="20"/>
      <c r="M61" s="20"/>
      <c r="N61" s="20">
        <v>2</v>
      </c>
      <c r="O61" s="20" t="s">
        <v>13</v>
      </c>
      <c r="P61" s="20">
        <v>50</v>
      </c>
      <c r="Q61" s="20" t="s">
        <v>30</v>
      </c>
    </row>
    <row r="62" spans="1:17" s="18" customFormat="1" x14ac:dyDescent="0.3">
      <c r="A62" s="15">
        <v>2</v>
      </c>
      <c r="B62" s="15" t="s">
        <v>9</v>
      </c>
      <c r="C62" s="15">
        <v>40</v>
      </c>
      <c r="D62" s="15" t="s">
        <v>28</v>
      </c>
      <c r="E62" s="15" t="s">
        <v>437</v>
      </c>
      <c r="F62" s="15"/>
      <c r="G62" s="16"/>
      <c r="H62" s="17" t="s">
        <v>45</v>
      </c>
      <c r="I62" s="17"/>
      <c r="K62" s="20"/>
      <c r="L62" s="20"/>
      <c r="M62" s="20"/>
      <c r="N62" s="20">
        <v>1</v>
      </c>
      <c r="O62" s="20" t="s">
        <v>13</v>
      </c>
      <c r="P62" s="20">
        <v>50</v>
      </c>
      <c r="Q62" s="20" t="s">
        <v>31</v>
      </c>
    </row>
    <row r="63" spans="1:17" s="18" customFormat="1" x14ac:dyDescent="0.3">
      <c r="A63" s="15">
        <v>6</v>
      </c>
      <c r="B63" s="15" t="s">
        <v>9</v>
      </c>
      <c r="C63" s="15">
        <v>60</v>
      </c>
      <c r="D63" s="15" t="s">
        <v>28</v>
      </c>
      <c r="E63" s="15" t="s">
        <v>437</v>
      </c>
      <c r="F63" s="15" t="s">
        <v>427</v>
      </c>
      <c r="G63" s="16"/>
      <c r="H63" s="17" t="s">
        <v>45</v>
      </c>
      <c r="I63" s="17"/>
      <c r="K63" s="20"/>
      <c r="L63" s="20"/>
      <c r="M63" s="20"/>
      <c r="N63" s="20">
        <v>4</v>
      </c>
      <c r="O63" s="20" t="s">
        <v>13</v>
      </c>
      <c r="P63" s="20">
        <v>60</v>
      </c>
      <c r="Q63" s="20" t="s">
        <v>31</v>
      </c>
    </row>
    <row r="64" spans="1:17" s="18" customFormat="1" x14ac:dyDescent="0.3">
      <c r="A64" s="15">
        <v>5</v>
      </c>
      <c r="B64" s="15" t="s">
        <v>9</v>
      </c>
      <c r="C64" s="15">
        <v>40</v>
      </c>
      <c r="D64" s="15" t="s">
        <v>28</v>
      </c>
      <c r="E64" s="15" t="s">
        <v>437</v>
      </c>
      <c r="F64" s="15" t="s">
        <v>427</v>
      </c>
      <c r="G64" s="16"/>
      <c r="H64" s="17" t="s">
        <v>45</v>
      </c>
      <c r="I64" s="17"/>
      <c r="K64" s="20"/>
      <c r="L64" s="20"/>
      <c r="M64" s="20"/>
      <c r="N64" s="20">
        <v>2</v>
      </c>
      <c r="O64" s="20" t="s">
        <v>13</v>
      </c>
      <c r="P64" s="20">
        <v>80</v>
      </c>
      <c r="Q64" s="20" t="s">
        <v>31</v>
      </c>
    </row>
    <row r="65" spans="1:17" s="18" customFormat="1" x14ac:dyDescent="0.3">
      <c r="A65" s="15">
        <v>1</v>
      </c>
      <c r="B65" s="15" t="s">
        <v>13</v>
      </c>
      <c r="C65" s="15">
        <v>80</v>
      </c>
      <c r="D65" s="15" t="s">
        <v>29</v>
      </c>
      <c r="E65" s="15" t="s">
        <v>429</v>
      </c>
      <c r="F65" s="15" t="s">
        <v>46</v>
      </c>
      <c r="G65" s="16">
        <v>0.4909722222222222</v>
      </c>
      <c r="H65" s="17" t="s">
        <v>45</v>
      </c>
      <c r="I65" s="17"/>
      <c r="K65" s="20"/>
      <c r="L65" s="20"/>
      <c r="M65" s="20"/>
      <c r="N65" s="20">
        <v>1</v>
      </c>
      <c r="O65" s="20" t="s">
        <v>13</v>
      </c>
      <c r="P65" s="20">
        <v>100</v>
      </c>
      <c r="Q65" s="20" t="s">
        <v>31</v>
      </c>
    </row>
    <row r="66" spans="1:17" s="18" customFormat="1" x14ac:dyDescent="0.3">
      <c r="A66" s="15">
        <v>1</v>
      </c>
      <c r="B66" s="15" t="s">
        <v>9</v>
      </c>
      <c r="C66" s="15">
        <v>40</v>
      </c>
      <c r="D66" s="15" t="s">
        <v>29</v>
      </c>
      <c r="E66" s="15" t="s">
        <v>429</v>
      </c>
      <c r="F66" s="15" t="s">
        <v>26</v>
      </c>
      <c r="G66" s="16"/>
      <c r="H66" s="17" t="s">
        <v>21</v>
      </c>
      <c r="I66" s="17"/>
      <c r="K66" s="20"/>
      <c r="L66" s="20"/>
      <c r="M66" s="20"/>
      <c r="N66" s="20">
        <v>2</v>
      </c>
      <c r="O66" s="20" t="s">
        <v>13</v>
      </c>
      <c r="P66" s="20">
        <v>80</v>
      </c>
      <c r="Q66" s="20" t="s">
        <v>30</v>
      </c>
    </row>
    <row r="67" spans="1:17" s="18" customFormat="1" x14ac:dyDescent="0.3">
      <c r="A67" s="15">
        <v>1</v>
      </c>
      <c r="B67" s="15" t="s">
        <v>13</v>
      </c>
      <c r="C67" s="15">
        <v>80</v>
      </c>
      <c r="D67" s="15" t="s">
        <v>29</v>
      </c>
      <c r="E67" s="15" t="s">
        <v>429</v>
      </c>
      <c r="F67" s="15" t="s">
        <v>46</v>
      </c>
      <c r="G67" s="16"/>
      <c r="H67" s="17" t="s">
        <v>21</v>
      </c>
      <c r="I67" s="17"/>
      <c r="K67" s="20"/>
      <c r="L67" s="20"/>
      <c r="M67" s="20"/>
      <c r="N67" s="20">
        <v>5</v>
      </c>
      <c r="O67" s="20" t="s">
        <v>13</v>
      </c>
      <c r="P67" s="20">
        <v>50</v>
      </c>
      <c r="Q67" s="20" t="s">
        <v>30</v>
      </c>
    </row>
    <row r="68" spans="1:17" s="18" customFormat="1" x14ac:dyDescent="0.3">
      <c r="A68" s="15">
        <v>1</v>
      </c>
      <c r="B68" s="15" t="s">
        <v>9</v>
      </c>
      <c r="C68" s="15">
        <v>50</v>
      </c>
      <c r="D68" s="15" t="s">
        <v>29</v>
      </c>
      <c r="E68" s="15" t="s">
        <v>429</v>
      </c>
      <c r="F68" s="15" t="s">
        <v>46</v>
      </c>
      <c r="G68" s="16"/>
      <c r="H68" s="17" t="s">
        <v>45</v>
      </c>
      <c r="I68" s="17"/>
      <c r="K68" s="20"/>
      <c r="L68" s="20"/>
      <c r="M68" s="20"/>
      <c r="N68" s="20">
        <v>1</v>
      </c>
      <c r="O68" s="20" t="s">
        <v>13</v>
      </c>
      <c r="P68" s="20">
        <v>40</v>
      </c>
      <c r="Q68" s="20" t="s">
        <v>30</v>
      </c>
    </row>
    <row r="69" spans="1:17" s="18" customFormat="1" x14ac:dyDescent="0.3">
      <c r="A69" s="15">
        <v>2</v>
      </c>
      <c r="B69" s="15" t="s">
        <v>9</v>
      </c>
      <c r="C69" s="15">
        <v>50</v>
      </c>
      <c r="D69" s="15" t="s">
        <v>29</v>
      </c>
      <c r="E69" s="15" t="s">
        <v>429</v>
      </c>
      <c r="F69" s="15" t="s">
        <v>46</v>
      </c>
      <c r="G69" s="16"/>
      <c r="H69" s="17" t="s">
        <v>45</v>
      </c>
      <c r="I69" s="17"/>
      <c r="K69" s="20"/>
      <c r="L69" s="20"/>
      <c r="M69" s="20"/>
      <c r="N69" s="20">
        <v>1</v>
      </c>
      <c r="O69" s="20" t="s">
        <v>13</v>
      </c>
      <c r="P69" s="20">
        <v>60</v>
      </c>
      <c r="Q69" s="20" t="s">
        <v>30</v>
      </c>
    </row>
    <row r="70" spans="1:17" s="18" customFormat="1" x14ac:dyDescent="0.3">
      <c r="A70" s="15">
        <v>1</v>
      </c>
      <c r="B70" s="15" t="s">
        <v>9</v>
      </c>
      <c r="C70" s="15">
        <v>120</v>
      </c>
      <c r="D70" s="15" t="s">
        <v>29</v>
      </c>
      <c r="E70" s="15" t="s">
        <v>430</v>
      </c>
      <c r="F70" s="15" t="s">
        <v>46</v>
      </c>
      <c r="G70" s="16"/>
      <c r="H70" s="17" t="s">
        <v>14</v>
      </c>
      <c r="I70" s="17"/>
      <c r="K70" s="20"/>
      <c r="L70" s="20"/>
      <c r="M70" s="20"/>
      <c r="N70" s="20">
        <v>2</v>
      </c>
      <c r="O70" s="20" t="s">
        <v>13</v>
      </c>
      <c r="P70" s="20">
        <v>60</v>
      </c>
      <c r="Q70" s="20" t="s">
        <v>30</v>
      </c>
    </row>
    <row r="71" spans="1:17" s="18" customFormat="1" x14ac:dyDescent="0.3">
      <c r="A71" s="15">
        <v>1</v>
      </c>
      <c r="B71" s="15" t="s">
        <v>13</v>
      </c>
      <c r="C71" s="15">
        <v>70</v>
      </c>
      <c r="D71" s="15" t="s">
        <v>29</v>
      </c>
      <c r="E71" s="15" t="s">
        <v>429</v>
      </c>
      <c r="F71" s="15" t="s">
        <v>46</v>
      </c>
      <c r="G71" s="16"/>
      <c r="H71" s="17" t="s">
        <v>45</v>
      </c>
      <c r="I71" s="17"/>
      <c r="K71" s="20"/>
      <c r="L71" s="20"/>
      <c r="M71" s="20"/>
      <c r="N71" s="20">
        <v>11</v>
      </c>
      <c r="O71" s="20" t="s">
        <v>13</v>
      </c>
      <c r="P71" s="20">
        <v>50</v>
      </c>
      <c r="Q71" s="20" t="s">
        <v>30</v>
      </c>
    </row>
    <row r="72" spans="1:17" s="18" customFormat="1" x14ac:dyDescent="0.3">
      <c r="A72" s="15">
        <v>1</v>
      </c>
      <c r="B72" s="15" t="s">
        <v>9</v>
      </c>
      <c r="C72" s="15">
        <v>50</v>
      </c>
      <c r="D72" s="15" t="s">
        <v>29</v>
      </c>
      <c r="E72" s="15" t="s">
        <v>429</v>
      </c>
      <c r="F72" s="15" t="s">
        <v>46</v>
      </c>
      <c r="G72" s="16"/>
      <c r="H72" s="17" t="s">
        <v>45</v>
      </c>
      <c r="I72" s="17"/>
      <c r="K72" s="20"/>
      <c r="L72" s="20"/>
      <c r="M72" s="20"/>
      <c r="N72" s="20">
        <v>2</v>
      </c>
      <c r="O72" s="20" t="s">
        <v>13</v>
      </c>
      <c r="P72" s="20">
        <v>60</v>
      </c>
      <c r="Q72" s="20" t="s">
        <v>30</v>
      </c>
    </row>
    <row r="73" spans="1:17" s="18" customFormat="1" x14ac:dyDescent="0.3">
      <c r="A73" s="15">
        <v>1</v>
      </c>
      <c r="B73" s="15" t="s">
        <v>9</v>
      </c>
      <c r="C73" s="15">
        <v>40</v>
      </c>
      <c r="D73" s="15" t="s">
        <v>29</v>
      </c>
      <c r="E73" s="15" t="s">
        <v>429</v>
      </c>
      <c r="F73" s="15" t="s">
        <v>46</v>
      </c>
      <c r="G73" s="16"/>
      <c r="H73" s="17" t="s">
        <v>45</v>
      </c>
      <c r="I73" s="17"/>
      <c r="K73" s="20"/>
      <c r="L73" s="20"/>
      <c r="M73" s="20"/>
      <c r="N73" s="20">
        <v>3</v>
      </c>
      <c r="O73" s="20" t="s">
        <v>13</v>
      </c>
      <c r="P73" s="20">
        <v>50</v>
      </c>
      <c r="Q73" s="20" t="s">
        <v>30</v>
      </c>
    </row>
    <row r="74" spans="1:17" s="18" customFormat="1" x14ac:dyDescent="0.3">
      <c r="A74" s="15">
        <v>7</v>
      </c>
      <c r="B74" s="15" t="s">
        <v>13</v>
      </c>
      <c r="C74" s="15">
        <v>70</v>
      </c>
      <c r="D74" s="15" t="s">
        <v>29</v>
      </c>
      <c r="E74" s="15" t="s">
        <v>429</v>
      </c>
      <c r="F74" s="15" t="s">
        <v>46</v>
      </c>
      <c r="G74" s="16"/>
      <c r="H74" s="17" t="s">
        <v>45</v>
      </c>
      <c r="I74" s="17"/>
      <c r="K74" s="20"/>
      <c r="L74" s="20"/>
      <c r="M74" s="20"/>
      <c r="N74" s="20">
        <v>2</v>
      </c>
      <c r="O74" s="20" t="s">
        <v>13</v>
      </c>
      <c r="P74" s="20">
        <v>80</v>
      </c>
      <c r="Q74" s="20" t="s">
        <v>30</v>
      </c>
    </row>
    <row r="75" spans="1:17" s="18" customFormat="1" x14ac:dyDescent="0.3">
      <c r="A75" s="15">
        <v>1</v>
      </c>
      <c r="B75" s="15" t="s">
        <v>9</v>
      </c>
      <c r="C75" s="15">
        <v>100</v>
      </c>
      <c r="D75" s="15" t="s">
        <v>29</v>
      </c>
      <c r="E75" s="15" t="s">
        <v>429</v>
      </c>
      <c r="F75" s="15" t="s">
        <v>46</v>
      </c>
      <c r="G75" s="16"/>
      <c r="H75" s="17" t="s">
        <v>45</v>
      </c>
      <c r="I75" s="17"/>
      <c r="K75" s="20"/>
      <c r="L75" s="20"/>
      <c r="M75" s="20"/>
      <c r="N75" s="20">
        <v>1</v>
      </c>
      <c r="O75" s="20" t="s">
        <v>13</v>
      </c>
      <c r="P75" s="20">
        <v>90</v>
      </c>
      <c r="Q75" s="20" t="s">
        <v>30</v>
      </c>
    </row>
    <row r="76" spans="1:17" s="18" customFormat="1" x14ac:dyDescent="0.3">
      <c r="A76" s="15">
        <v>5</v>
      </c>
      <c r="B76" s="15" t="s">
        <v>9</v>
      </c>
      <c r="C76" s="15">
        <v>40</v>
      </c>
      <c r="D76" s="15" t="s">
        <v>29</v>
      </c>
      <c r="E76" s="15" t="s">
        <v>429</v>
      </c>
      <c r="F76" s="15" t="s">
        <v>46</v>
      </c>
      <c r="G76" s="16"/>
      <c r="H76" s="17" t="s">
        <v>45</v>
      </c>
      <c r="I76" s="17"/>
      <c r="K76" s="20"/>
      <c r="L76" s="20"/>
      <c r="M76" s="20"/>
      <c r="N76" s="20">
        <v>2</v>
      </c>
      <c r="O76" s="20" t="s">
        <v>13</v>
      </c>
      <c r="P76" s="20">
        <v>60</v>
      </c>
      <c r="Q76" s="20" t="s">
        <v>30</v>
      </c>
    </row>
    <row r="77" spans="1:17" s="18" customFormat="1" x14ac:dyDescent="0.3">
      <c r="A77" s="15">
        <v>1</v>
      </c>
      <c r="B77" s="15" t="s">
        <v>9</v>
      </c>
      <c r="C77" s="15">
        <v>50</v>
      </c>
      <c r="D77" s="15" t="s">
        <v>29</v>
      </c>
      <c r="E77" s="15" t="s">
        <v>429</v>
      </c>
      <c r="F77" s="15" t="s">
        <v>46</v>
      </c>
      <c r="G77" s="16"/>
      <c r="H77" s="17" t="s">
        <v>45</v>
      </c>
      <c r="I77" s="17"/>
      <c r="K77" s="20"/>
      <c r="L77" s="20"/>
      <c r="M77" s="20"/>
      <c r="N77" s="20">
        <v>3</v>
      </c>
      <c r="O77" s="20" t="s">
        <v>13</v>
      </c>
      <c r="P77" s="20">
        <v>50</v>
      </c>
      <c r="Q77" s="20" t="s">
        <v>30</v>
      </c>
    </row>
    <row r="78" spans="1:17" s="18" customFormat="1" x14ac:dyDescent="0.3">
      <c r="A78" s="15">
        <v>2</v>
      </c>
      <c r="B78" s="15" t="s">
        <v>13</v>
      </c>
      <c r="C78" s="15">
        <v>60</v>
      </c>
      <c r="D78" s="15" t="s">
        <v>29</v>
      </c>
      <c r="E78" s="15" t="s">
        <v>429</v>
      </c>
      <c r="F78" s="15" t="s">
        <v>282</v>
      </c>
      <c r="G78" s="16"/>
      <c r="H78" s="17" t="s">
        <v>14</v>
      </c>
      <c r="I78" s="17"/>
      <c r="K78" s="20"/>
      <c r="L78" s="20"/>
      <c r="M78" s="20"/>
      <c r="N78" s="20">
        <v>5</v>
      </c>
      <c r="O78" s="20" t="s">
        <v>13</v>
      </c>
      <c r="P78" s="20">
        <v>50</v>
      </c>
      <c r="Q78" s="20" t="s">
        <v>30</v>
      </c>
    </row>
    <row r="79" spans="1:17" s="18" customFormat="1" x14ac:dyDescent="0.3">
      <c r="A79" s="15">
        <v>4</v>
      </c>
      <c r="B79" s="15" t="s">
        <v>13</v>
      </c>
      <c r="C79" s="15">
        <v>40</v>
      </c>
      <c r="D79" s="15" t="s">
        <v>29</v>
      </c>
      <c r="E79" s="15" t="s">
        <v>429</v>
      </c>
      <c r="F79" s="15" t="s">
        <v>282</v>
      </c>
      <c r="G79" s="16"/>
      <c r="H79" s="17" t="s">
        <v>14</v>
      </c>
      <c r="I79" s="17"/>
      <c r="K79" s="20"/>
      <c r="L79" s="20"/>
      <c r="M79" s="20"/>
      <c r="N79" s="20">
        <v>2</v>
      </c>
      <c r="O79" s="20" t="s">
        <v>13</v>
      </c>
      <c r="P79" s="20">
        <v>60</v>
      </c>
      <c r="Q79" s="20" t="s">
        <v>30</v>
      </c>
    </row>
    <row r="80" spans="1:17" s="18" customFormat="1" x14ac:dyDescent="0.3">
      <c r="A80" s="15">
        <v>3</v>
      </c>
      <c r="B80" s="15" t="s">
        <v>13</v>
      </c>
      <c r="C80" s="15">
        <v>80</v>
      </c>
      <c r="D80" s="15" t="s">
        <v>29</v>
      </c>
      <c r="E80" s="15" t="s">
        <v>429</v>
      </c>
      <c r="F80" s="15" t="s">
        <v>46</v>
      </c>
      <c r="G80" s="16"/>
      <c r="H80" s="17" t="s">
        <v>21</v>
      </c>
      <c r="I80" s="17"/>
      <c r="K80" s="20"/>
      <c r="L80" s="20"/>
      <c r="M80" s="20"/>
      <c r="N80" s="20">
        <v>1</v>
      </c>
      <c r="O80" s="20" t="s">
        <v>13</v>
      </c>
      <c r="P80" s="20">
        <v>40</v>
      </c>
      <c r="Q80" s="20" t="s">
        <v>30</v>
      </c>
    </row>
    <row r="81" spans="1:17" s="18" customFormat="1" x14ac:dyDescent="0.3">
      <c r="A81" s="15">
        <v>4</v>
      </c>
      <c r="B81" s="15" t="s">
        <v>13</v>
      </c>
      <c r="C81" s="15">
        <v>60</v>
      </c>
      <c r="D81" s="15" t="s">
        <v>29</v>
      </c>
      <c r="E81" s="15" t="s">
        <v>429</v>
      </c>
      <c r="F81" s="15" t="s">
        <v>46</v>
      </c>
      <c r="G81" s="16"/>
      <c r="H81" s="17" t="s">
        <v>45</v>
      </c>
      <c r="I81" s="17"/>
      <c r="K81" s="20"/>
      <c r="L81" s="20"/>
      <c r="M81" s="20"/>
      <c r="N81" s="20">
        <v>1</v>
      </c>
      <c r="O81" s="20" t="s">
        <v>13</v>
      </c>
      <c r="P81" s="20">
        <v>50</v>
      </c>
      <c r="Q81" s="20" t="s">
        <v>30</v>
      </c>
    </row>
    <row r="82" spans="1:17" s="18" customFormat="1" x14ac:dyDescent="0.3">
      <c r="A82" s="15">
        <v>8</v>
      </c>
      <c r="B82" s="15" t="s">
        <v>13</v>
      </c>
      <c r="C82" s="15">
        <v>50</v>
      </c>
      <c r="D82" s="15" t="s">
        <v>29</v>
      </c>
      <c r="E82" s="15" t="s">
        <v>429</v>
      </c>
      <c r="F82" s="15" t="s">
        <v>46</v>
      </c>
      <c r="G82" s="16"/>
      <c r="H82" s="17" t="s">
        <v>45</v>
      </c>
      <c r="I82" s="17"/>
      <c r="K82" s="20"/>
      <c r="L82" s="20"/>
      <c r="M82" s="20"/>
      <c r="N82" s="20">
        <v>1</v>
      </c>
      <c r="O82" s="20" t="s">
        <v>13</v>
      </c>
      <c r="P82" s="20">
        <v>90</v>
      </c>
      <c r="Q82" s="20" t="s">
        <v>30</v>
      </c>
    </row>
    <row r="83" spans="1:17" s="18" customFormat="1" x14ac:dyDescent="0.3">
      <c r="A83" s="15">
        <v>3</v>
      </c>
      <c r="B83" s="15" t="s">
        <v>9</v>
      </c>
      <c r="C83" s="15">
        <v>40</v>
      </c>
      <c r="D83" s="15" t="s">
        <v>29</v>
      </c>
      <c r="E83" s="15" t="s">
        <v>429</v>
      </c>
      <c r="F83" s="15" t="s">
        <v>46</v>
      </c>
      <c r="G83" s="16"/>
      <c r="H83" s="17" t="s">
        <v>45</v>
      </c>
      <c r="I83" s="17"/>
      <c r="K83" s="20"/>
      <c r="L83" s="20"/>
      <c r="M83" s="20"/>
      <c r="N83" s="20">
        <v>2</v>
      </c>
      <c r="O83" s="20" t="s">
        <v>13</v>
      </c>
      <c r="P83" s="20">
        <v>60</v>
      </c>
      <c r="Q83" s="20" t="s">
        <v>30</v>
      </c>
    </row>
    <row r="84" spans="1:17" s="18" customFormat="1" x14ac:dyDescent="0.3">
      <c r="A84" s="15">
        <v>1</v>
      </c>
      <c r="B84" s="15" t="s">
        <v>9</v>
      </c>
      <c r="C84" s="15">
        <v>40</v>
      </c>
      <c r="D84" s="15" t="s">
        <v>29</v>
      </c>
      <c r="E84" s="15" t="s">
        <v>429</v>
      </c>
      <c r="F84" s="15" t="s">
        <v>46</v>
      </c>
      <c r="G84" s="16"/>
      <c r="H84" s="17" t="s">
        <v>14</v>
      </c>
      <c r="I84" s="17"/>
      <c r="K84" s="20"/>
      <c r="L84" s="20"/>
      <c r="M84" s="20"/>
      <c r="N84" s="20">
        <v>1</v>
      </c>
      <c r="O84" s="20" t="s">
        <v>13</v>
      </c>
      <c r="P84" s="20">
        <v>50</v>
      </c>
      <c r="Q84" s="20" t="s">
        <v>30</v>
      </c>
    </row>
    <row r="85" spans="1:17" s="18" customFormat="1" x14ac:dyDescent="0.3">
      <c r="A85" s="15">
        <v>1</v>
      </c>
      <c r="B85" s="15" t="s">
        <v>9</v>
      </c>
      <c r="C85" s="15">
        <v>110</v>
      </c>
      <c r="D85" s="15" t="s">
        <v>29</v>
      </c>
      <c r="E85" s="15" t="s">
        <v>429</v>
      </c>
      <c r="F85" s="15" t="s">
        <v>46</v>
      </c>
      <c r="G85" s="16"/>
      <c r="H85" s="17" t="s">
        <v>45</v>
      </c>
      <c r="I85" s="17"/>
      <c r="K85" s="20"/>
      <c r="L85" s="20"/>
      <c r="M85" s="20"/>
      <c r="N85" s="20">
        <v>1</v>
      </c>
      <c r="O85" s="20" t="s">
        <v>13</v>
      </c>
      <c r="P85" s="20">
        <v>50</v>
      </c>
      <c r="Q85" s="20" t="s">
        <v>30</v>
      </c>
    </row>
    <row r="86" spans="1:17" s="18" customFormat="1" x14ac:dyDescent="0.3">
      <c r="A86" s="15">
        <v>1</v>
      </c>
      <c r="B86" s="15" t="s">
        <v>13</v>
      </c>
      <c r="C86" s="15">
        <v>50</v>
      </c>
      <c r="D86" s="15" t="s">
        <v>29</v>
      </c>
      <c r="E86" s="15" t="s">
        <v>429</v>
      </c>
      <c r="F86" s="15" t="s">
        <v>282</v>
      </c>
      <c r="G86" s="16"/>
      <c r="H86" s="17" t="s">
        <v>14</v>
      </c>
      <c r="I86" s="17"/>
      <c r="K86" s="20"/>
      <c r="L86" s="20"/>
      <c r="M86" s="20"/>
      <c r="N86" s="20">
        <v>1</v>
      </c>
      <c r="O86" s="20" t="s">
        <v>13</v>
      </c>
      <c r="P86" s="20">
        <v>60</v>
      </c>
      <c r="Q86" s="20" t="s">
        <v>30</v>
      </c>
    </row>
    <row r="87" spans="1:17" s="18" customFormat="1" x14ac:dyDescent="0.3">
      <c r="A87" s="15">
        <v>1</v>
      </c>
      <c r="B87" s="15" t="s">
        <v>9</v>
      </c>
      <c r="C87" s="15">
        <v>120</v>
      </c>
      <c r="D87" s="15" t="s">
        <v>29</v>
      </c>
      <c r="E87" s="15" t="s">
        <v>429</v>
      </c>
      <c r="F87" s="15" t="s">
        <v>282</v>
      </c>
      <c r="G87" s="16"/>
      <c r="H87" s="17" t="s">
        <v>14</v>
      </c>
      <c r="I87" s="17"/>
      <c r="K87" s="20"/>
      <c r="L87" s="20"/>
      <c r="M87" s="20"/>
      <c r="N87" s="20">
        <v>5</v>
      </c>
      <c r="O87" s="20" t="s">
        <v>13</v>
      </c>
      <c r="P87" s="20">
        <v>70</v>
      </c>
      <c r="Q87" s="20" t="s">
        <v>30</v>
      </c>
    </row>
    <row r="88" spans="1:17" s="18" customFormat="1" x14ac:dyDescent="0.3">
      <c r="A88" s="15">
        <v>10</v>
      </c>
      <c r="B88" s="15" t="s">
        <v>13</v>
      </c>
      <c r="C88" s="15">
        <v>50</v>
      </c>
      <c r="D88" s="15" t="s">
        <v>29</v>
      </c>
      <c r="E88" s="15" t="s">
        <v>429</v>
      </c>
      <c r="F88" s="15" t="s">
        <v>46</v>
      </c>
      <c r="G88" s="16"/>
      <c r="H88" s="17" t="s">
        <v>14</v>
      </c>
      <c r="I88" s="17"/>
      <c r="K88" s="20"/>
      <c r="L88" s="20"/>
      <c r="M88" s="20"/>
      <c r="N88" s="20">
        <v>2</v>
      </c>
      <c r="O88" s="20" t="s">
        <v>13</v>
      </c>
      <c r="P88" s="20">
        <v>60</v>
      </c>
      <c r="Q88" s="20" t="s">
        <v>30</v>
      </c>
    </row>
    <row r="89" spans="1:17" s="18" customFormat="1" x14ac:dyDescent="0.3">
      <c r="A89" s="15">
        <v>1</v>
      </c>
      <c r="B89" s="15" t="s">
        <v>9</v>
      </c>
      <c r="C89" s="15">
        <v>150</v>
      </c>
      <c r="D89" s="15" t="s">
        <v>29</v>
      </c>
      <c r="E89" s="15" t="s">
        <v>429</v>
      </c>
      <c r="F89" s="15" t="s">
        <v>282</v>
      </c>
      <c r="G89" s="16"/>
      <c r="H89" s="17" t="s">
        <v>14</v>
      </c>
      <c r="I89" s="17"/>
      <c r="K89" s="20"/>
      <c r="L89" s="20"/>
      <c r="M89" s="20"/>
      <c r="N89" s="20">
        <v>1</v>
      </c>
      <c r="O89" s="20" t="s">
        <v>13</v>
      </c>
      <c r="P89" s="20">
        <v>50</v>
      </c>
      <c r="Q89" s="20" t="s">
        <v>30</v>
      </c>
    </row>
    <row r="90" spans="1:17" s="18" customFormat="1" x14ac:dyDescent="0.3">
      <c r="A90" s="15">
        <v>3</v>
      </c>
      <c r="B90" s="15" t="s">
        <v>13</v>
      </c>
      <c r="C90" s="15">
        <v>60</v>
      </c>
      <c r="D90" s="15" t="s">
        <v>29</v>
      </c>
      <c r="E90" s="15" t="s">
        <v>428</v>
      </c>
      <c r="F90" s="15"/>
      <c r="G90" s="16"/>
      <c r="H90" s="17" t="s">
        <v>12</v>
      </c>
      <c r="I90" s="17"/>
      <c r="K90" s="20"/>
      <c r="L90" s="20"/>
      <c r="M90" s="20"/>
      <c r="N90" s="20">
        <v>1</v>
      </c>
      <c r="O90" s="20" t="s">
        <v>13</v>
      </c>
      <c r="P90" s="20">
        <v>50</v>
      </c>
      <c r="Q90" s="20" t="s">
        <v>51</v>
      </c>
    </row>
    <row r="91" spans="1:17" s="18" customFormat="1" x14ac:dyDescent="0.3">
      <c r="A91" s="15">
        <v>5</v>
      </c>
      <c r="B91" s="15" t="s">
        <v>13</v>
      </c>
      <c r="C91" s="15">
        <v>50</v>
      </c>
      <c r="D91" s="15" t="s">
        <v>29</v>
      </c>
      <c r="E91" s="15" t="s">
        <v>428</v>
      </c>
      <c r="F91" s="15"/>
      <c r="G91" s="16"/>
      <c r="H91" s="17" t="s">
        <v>12</v>
      </c>
      <c r="I91" s="17"/>
      <c r="K91" s="20"/>
      <c r="L91" s="20"/>
      <c r="M91" s="20"/>
      <c r="N91" s="20">
        <v>3</v>
      </c>
      <c r="O91" s="20" t="s">
        <v>13</v>
      </c>
      <c r="P91" s="20">
        <v>50</v>
      </c>
      <c r="Q91" s="20" t="s">
        <v>51</v>
      </c>
    </row>
    <row r="92" spans="1:17" s="18" customFormat="1" x14ac:dyDescent="0.3">
      <c r="A92" s="15">
        <v>10</v>
      </c>
      <c r="B92" s="15" t="s">
        <v>13</v>
      </c>
      <c r="C92" s="15">
        <v>30</v>
      </c>
      <c r="D92" s="15" t="s">
        <v>29</v>
      </c>
      <c r="E92" s="15" t="s">
        <v>428</v>
      </c>
      <c r="F92" s="15"/>
      <c r="G92" s="16"/>
      <c r="H92" s="17" t="s">
        <v>12</v>
      </c>
      <c r="I92" s="17"/>
      <c r="K92" s="20"/>
      <c r="L92" s="20"/>
      <c r="M92" s="20"/>
      <c r="N92" s="20">
        <v>1</v>
      </c>
      <c r="O92" s="20" t="s">
        <v>13</v>
      </c>
      <c r="P92" s="20">
        <v>30</v>
      </c>
      <c r="Q92" s="20" t="s">
        <v>51</v>
      </c>
    </row>
    <row r="93" spans="1:17" s="18" customFormat="1" x14ac:dyDescent="0.3">
      <c r="A93" s="15">
        <v>2</v>
      </c>
      <c r="B93" s="15" t="s">
        <v>13</v>
      </c>
      <c r="C93" s="15">
        <v>50</v>
      </c>
      <c r="D93" s="15" t="s">
        <v>29</v>
      </c>
      <c r="E93" s="15" t="s">
        <v>429</v>
      </c>
      <c r="F93" s="15" t="s">
        <v>46</v>
      </c>
      <c r="G93" s="16"/>
      <c r="H93" s="17" t="s">
        <v>45</v>
      </c>
      <c r="I93" s="17"/>
      <c r="K93" s="20"/>
      <c r="L93" s="20"/>
      <c r="M93" s="20"/>
      <c r="N93" s="20">
        <v>45</v>
      </c>
      <c r="O93" s="20" t="s">
        <v>13</v>
      </c>
      <c r="P93" s="20">
        <v>60</v>
      </c>
      <c r="Q93" s="20" t="s">
        <v>52</v>
      </c>
    </row>
    <row r="94" spans="1:17" s="18" customFormat="1" x14ac:dyDescent="0.3">
      <c r="A94" s="15">
        <v>2</v>
      </c>
      <c r="B94" s="15" t="s">
        <v>13</v>
      </c>
      <c r="C94" s="15">
        <v>50</v>
      </c>
      <c r="D94" s="15" t="s">
        <v>30</v>
      </c>
      <c r="E94" s="15" t="s">
        <v>432</v>
      </c>
      <c r="F94" s="15"/>
      <c r="G94" s="16">
        <v>0.50208333333333333</v>
      </c>
      <c r="H94" s="17" t="s">
        <v>12</v>
      </c>
      <c r="I94" s="17"/>
      <c r="K94" s="20"/>
      <c r="L94" s="20"/>
      <c r="M94" s="20"/>
      <c r="N94" s="20">
        <v>10</v>
      </c>
      <c r="O94" s="20" t="s">
        <v>13</v>
      </c>
      <c r="P94" s="20">
        <v>40</v>
      </c>
      <c r="Q94" s="20" t="s">
        <v>52</v>
      </c>
    </row>
    <row r="95" spans="1:17" s="18" customFormat="1" x14ac:dyDescent="0.3">
      <c r="A95" s="15">
        <v>1</v>
      </c>
      <c r="B95" s="15" t="s">
        <v>13</v>
      </c>
      <c r="C95" s="15">
        <v>30</v>
      </c>
      <c r="D95" s="15" t="s">
        <v>30</v>
      </c>
      <c r="E95" s="15" t="s">
        <v>432</v>
      </c>
      <c r="F95" s="15"/>
      <c r="G95" s="16"/>
      <c r="H95" s="17" t="s">
        <v>12</v>
      </c>
      <c r="I95" s="17"/>
      <c r="K95" s="20"/>
      <c r="L95" s="20"/>
      <c r="M95" s="20"/>
      <c r="N95" s="20">
        <v>25</v>
      </c>
      <c r="O95" s="20" t="s">
        <v>13</v>
      </c>
      <c r="P95" s="20">
        <v>30</v>
      </c>
      <c r="Q95" s="20" t="s">
        <v>52</v>
      </c>
    </row>
    <row r="96" spans="1:17" s="18" customFormat="1" x14ac:dyDescent="0.3">
      <c r="A96" s="15">
        <v>1</v>
      </c>
      <c r="B96" s="15" t="s">
        <v>13</v>
      </c>
      <c r="C96" s="15">
        <v>20</v>
      </c>
      <c r="D96" s="15" t="s">
        <v>30</v>
      </c>
      <c r="E96" s="15" t="s">
        <v>432</v>
      </c>
      <c r="F96" s="15"/>
      <c r="G96" s="16"/>
      <c r="H96" s="17" t="s">
        <v>12</v>
      </c>
      <c r="I96" s="17"/>
      <c r="K96" s="20"/>
      <c r="L96" s="20"/>
      <c r="M96" s="20"/>
      <c r="N96" s="20">
        <v>2</v>
      </c>
      <c r="O96" s="20" t="s">
        <v>13</v>
      </c>
      <c r="P96" s="20">
        <v>60</v>
      </c>
      <c r="Q96" s="20" t="s">
        <v>52</v>
      </c>
    </row>
    <row r="97" spans="1:17" s="18" customFormat="1" x14ac:dyDescent="0.3">
      <c r="A97" s="15">
        <v>14</v>
      </c>
      <c r="B97" s="15" t="s">
        <v>13</v>
      </c>
      <c r="C97" s="15">
        <v>60</v>
      </c>
      <c r="D97" s="15" t="s">
        <v>30</v>
      </c>
      <c r="E97" s="15" t="s">
        <v>434</v>
      </c>
      <c r="F97" s="15" t="s">
        <v>46</v>
      </c>
      <c r="G97" s="16"/>
      <c r="H97" s="17" t="s">
        <v>45</v>
      </c>
      <c r="I97" s="17"/>
      <c r="K97" s="20"/>
      <c r="L97" s="20"/>
      <c r="M97" s="20"/>
      <c r="N97" s="20">
        <v>1</v>
      </c>
      <c r="O97" s="20" t="s">
        <v>13</v>
      </c>
      <c r="P97" s="20">
        <v>50</v>
      </c>
      <c r="Q97" s="20" t="s">
        <v>52</v>
      </c>
    </row>
    <row r="98" spans="1:17" s="18" customFormat="1" x14ac:dyDescent="0.3">
      <c r="A98" s="15">
        <v>3</v>
      </c>
      <c r="B98" s="15" t="s">
        <v>13</v>
      </c>
      <c r="C98" s="15">
        <v>70</v>
      </c>
      <c r="D98" s="15" t="s">
        <v>30</v>
      </c>
      <c r="E98" s="15" t="s">
        <v>434</v>
      </c>
      <c r="F98" s="15" t="s">
        <v>46</v>
      </c>
      <c r="G98" s="16"/>
      <c r="H98" s="17" t="s">
        <v>45</v>
      </c>
      <c r="I98" s="17"/>
      <c r="K98" s="20"/>
      <c r="L98" s="20"/>
      <c r="M98" s="20"/>
      <c r="N98" s="20">
        <v>2</v>
      </c>
      <c r="O98" s="20" t="s">
        <v>13</v>
      </c>
      <c r="P98" s="20">
        <v>50</v>
      </c>
      <c r="Q98" s="20" t="s">
        <v>52</v>
      </c>
    </row>
    <row r="99" spans="1:17" s="18" customFormat="1" x14ac:dyDescent="0.3">
      <c r="A99" s="15">
        <v>4</v>
      </c>
      <c r="B99" s="15" t="s">
        <v>13</v>
      </c>
      <c r="C99" s="15">
        <v>80</v>
      </c>
      <c r="D99" s="15" t="s">
        <v>30</v>
      </c>
      <c r="E99" s="15" t="s">
        <v>434</v>
      </c>
      <c r="F99" s="15" t="s">
        <v>46</v>
      </c>
      <c r="G99" s="16"/>
      <c r="H99" s="17" t="s">
        <v>45</v>
      </c>
      <c r="I99" s="17"/>
      <c r="K99" s="20"/>
      <c r="L99" s="20"/>
      <c r="M99" s="20"/>
      <c r="N99" s="20">
        <v>1</v>
      </c>
      <c r="O99" s="20" t="s">
        <v>13</v>
      </c>
      <c r="P99" s="20">
        <v>40</v>
      </c>
      <c r="Q99" s="20" t="s">
        <v>52</v>
      </c>
    </row>
    <row r="100" spans="1:17" s="18" customFormat="1" x14ac:dyDescent="0.3">
      <c r="A100" s="20">
        <v>5</v>
      </c>
      <c r="B100" s="15" t="s">
        <v>9</v>
      </c>
      <c r="C100" s="20">
        <v>40</v>
      </c>
      <c r="D100" s="15" t="s">
        <v>30</v>
      </c>
      <c r="E100" s="15" t="s">
        <v>434</v>
      </c>
      <c r="F100" s="20" t="s">
        <v>46</v>
      </c>
      <c r="G100" s="21"/>
      <c r="H100" s="18" t="s">
        <v>45</v>
      </c>
      <c r="K100" s="20"/>
      <c r="L100" s="20"/>
      <c r="M100" s="20"/>
      <c r="N100" s="20">
        <v>2</v>
      </c>
      <c r="O100" s="20" t="s">
        <v>13</v>
      </c>
      <c r="P100" s="20">
        <v>30</v>
      </c>
      <c r="Q100" s="20" t="s">
        <v>55</v>
      </c>
    </row>
    <row r="101" spans="1:17" s="18" customFormat="1" x14ac:dyDescent="0.3">
      <c r="A101" s="20">
        <v>1</v>
      </c>
      <c r="B101" s="20" t="s">
        <v>9</v>
      </c>
      <c r="C101" s="20">
        <v>30</v>
      </c>
      <c r="D101" s="20" t="s">
        <v>30</v>
      </c>
      <c r="E101" s="20" t="s">
        <v>432</v>
      </c>
      <c r="F101" s="20"/>
      <c r="G101" s="21"/>
      <c r="H101" s="18" t="s">
        <v>45</v>
      </c>
      <c r="K101" s="20"/>
      <c r="L101" s="20"/>
      <c r="M101" s="20"/>
      <c r="N101" s="20">
        <v>3</v>
      </c>
      <c r="O101" s="20" t="s">
        <v>13</v>
      </c>
      <c r="P101" s="20">
        <v>50</v>
      </c>
      <c r="Q101" s="20" t="s">
        <v>55</v>
      </c>
    </row>
    <row r="102" spans="1:17" s="18" customFormat="1" x14ac:dyDescent="0.3">
      <c r="A102" s="20">
        <v>2</v>
      </c>
      <c r="B102" s="20" t="s">
        <v>13</v>
      </c>
      <c r="C102" s="20">
        <v>50</v>
      </c>
      <c r="D102" s="20" t="s">
        <v>30</v>
      </c>
      <c r="E102" s="20" t="s">
        <v>432</v>
      </c>
      <c r="F102" s="20" t="s">
        <v>26</v>
      </c>
      <c r="G102" s="21"/>
      <c r="H102" s="18" t="s">
        <v>12</v>
      </c>
      <c r="K102" s="20"/>
      <c r="L102" s="20"/>
      <c r="M102" s="20"/>
      <c r="N102" s="20">
        <v>2</v>
      </c>
      <c r="O102" s="20" t="s">
        <v>13</v>
      </c>
      <c r="P102" s="20">
        <v>50</v>
      </c>
      <c r="Q102" s="20" t="s">
        <v>55</v>
      </c>
    </row>
    <row r="103" spans="1:17" s="18" customFormat="1" x14ac:dyDescent="0.3">
      <c r="A103" s="20">
        <v>1</v>
      </c>
      <c r="B103" s="20" t="s">
        <v>183</v>
      </c>
      <c r="C103" s="20">
        <v>300</v>
      </c>
      <c r="D103" s="20" t="s">
        <v>30</v>
      </c>
      <c r="E103" s="20" t="s">
        <v>433</v>
      </c>
      <c r="F103" s="20"/>
      <c r="G103" s="21"/>
      <c r="H103" s="18" t="s">
        <v>21</v>
      </c>
      <c r="K103" s="20"/>
      <c r="L103" s="20"/>
      <c r="M103" s="20"/>
      <c r="N103" s="20">
        <v>4</v>
      </c>
      <c r="O103" s="20" t="s">
        <v>13</v>
      </c>
      <c r="P103" s="20">
        <v>50</v>
      </c>
      <c r="Q103" s="20" t="s">
        <v>55</v>
      </c>
    </row>
    <row r="104" spans="1:17" s="18" customFormat="1" x14ac:dyDescent="0.3">
      <c r="A104" s="20">
        <v>2</v>
      </c>
      <c r="B104" s="20" t="s">
        <v>9</v>
      </c>
      <c r="C104" s="20">
        <v>20</v>
      </c>
      <c r="D104" s="20" t="s">
        <v>30</v>
      </c>
      <c r="E104" s="20" t="s">
        <v>432</v>
      </c>
      <c r="F104" s="20"/>
      <c r="G104" s="21"/>
      <c r="H104" s="18" t="s">
        <v>45</v>
      </c>
      <c r="K104" s="20"/>
      <c r="L104" s="20"/>
      <c r="M104" s="20"/>
      <c r="N104" s="20">
        <v>2</v>
      </c>
      <c r="O104" s="20" t="s">
        <v>13</v>
      </c>
      <c r="P104" s="20">
        <v>40</v>
      </c>
      <c r="Q104" s="20" t="s">
        <v>55</v>
      </c>
    </row>
    <row r="105" spans="1:17" s="18" customFormat="1" x14ac:dyDescent="0.3">
      <c r="A105" s="20">
        <v>1</v>
      </c>
      <c r="B105" s="20" t="s">
        <v>9</v>
      </c>
      <c r="C105" s="20">
        <v>30</v>
      </c>
      <c r="D105" s="20" t="s">
        <v>30</v>
      </c>
      <c r="E105" s="20" t="s">
        <v>434</v>
      </c>
      <c r="F105" s="20"/>
      <c r="G105" s="21"/>
      <c r="H105" s="18" t="s">
        <v>14</v>
      </c>
      <c r="K105" s="20"/>
      <c r="L105" s="20"/>
      <c r="M105" s="20"/>
      <c r="N105" s="20">
        <v>1</v>
      </c>
      <c r="O105" s="20" t="s">
        <v>13</v>
      </c>
      <c r="P105" s="20">
        <v>70</v>
      </c>
      <c r="Q105" s="20" t="s">
        <v>55</v>
      </c>
    </row>
    <row r="106" spans="1:17" s="18" customFormat="1" x14ac:dyDescent="0.3">
      <c r="A106" s="20">
        <v>2</v>
      </c>
      <c r="B106" s="20" t="s">
        <v>9</v>
      </c>
      <c r="C106" s="20">
        <v>20</v>
      </c>
      <c r="D106" s="20" t="s">
        <v>30</v>
      </c>
      <c r="E106" s="20" t="s">
        <v>434</v>
      </c>
      <c r="F106" s="20"/>
      <c r="G106" s="21"/>
      <c r="H106" s="18" t="s">
        <v>45</v>
      </c>
      <c r="K106" s="20"/>
      <c r="L106" s="20"/>
      <c r="M106" s="20"/>
      <c r="N106" s="20">
        <v>4</v>
      </c>
      <c r="O106" s="20" t="s">
        <v>13</v>
      </c>
      <c r="P106" s="20">
        <v>60</v>
      </c>
      <c r="Q106" s="20" t="s">
        <v>55</v>
      </c>
    </row>
    <row r="107" spans="1:17" s="18" customFormat="1" x14ac:dyDescent="0.3">
      <c r="A107" s="20">
        <v>5</v>
      </c>
      <c r="B107" s="20" t="s">
        <v>9</v>
      </c>
      <c r="C107" s="20">
        <v>30</v>
      </c>
      <c r="D107" s="20" t="s">
        <v>30</v>
      </c>
      <c r="E107" s="20" t="s">
        <v>434</v>
      </c>
      <c r="F107" s="20"/>
      <c r="G107" s="21"/>
      <c r="H107" s="18" t="s">
        <v>45</v>
      </c>
      <c r="K107" s="20"/>
      <c r="L107" s="20"/>
      <c r="M107" s="20"/>
      <c r="N107" s="20">
        <v>5</v>
      </c>
      <c r="O107" s="20" t="s">
        <v>13</v>
      </c>
      <c r="P107" s="20">
        <v>55</v>
      </c>
      <c r="Q107" s="20" t="s">
        <v>55</v>
      </c>
    </row>
    <row r="108" spans="1:17" s="18" customFormat="1" x14ac:dyDescent="0.3">
      <c r="A108" s="20">
        <v>1</v>
      </c>
      <c r="B108" s="20" t="s">
        <v>13</v>
      </c>
      <c r="C108" s="20">
        <v>50</v>
      </c>
      <c r="D108" s="20" t="s">
        <v>31</v>
      </c>
      <c r="E108" s="20" t="s">
        <v>438</v>
      </c>
      <c r="F108" s="20"/>
      <c r="G108" s="21"/>
      <c r="H108" s="18" t="s">
        <v>12</v>
      </c>
      <c r="K108" s="20"/>
      <c r="L108" s="20"/>
      <c r="M108" s="20"/>
      <c r="N108" s="20">
        <v>4</v>
      </c>
      <c r="O108" s="20" t="s">
        <v>13</v>
      </c>
      <c r="P108" s="20">
        <v>80</v>
      </c>
      <c r="Q108" s="20" t="s">
        <v>55</v>
      </c>
    </row>
    <row r="109" spans="1:17" s="18" customFormat="1" x14ac:dyDescent="0.3">
      <c r="A109" s="20">
        <v>1</v>
      </c>
      <c r="B109" s="20" t="s">
        <v>182</v>
      </c>
      <c r="C109" s="20">
        <v>300</v>
      </c>
      <c r="D109" s="20" t="s">
        <v>31</v>
      </c>
      <c r="E109" s="20" t="s">
        <v>438</v>
      </c>
      <c r="F109" s="20"/>
      <c r="G109" s="21"/>
      <c r="H109" s="18" t="s">
        <v>12</v>
      </c>
      <c r="K109" s="20"/>
      <c r="L109" s="20"/>
      <c r="M109" s="20"/>
      <c r="N109" s="20">
        <v>4</v>
      </c>
      <c r="O109" s="20" t="s">
        <v>13</v>
      </c>
      <c r="P109" s="20">
        <v>40</v>
      </c>
      <c r="Q109" s="20" t="s">
        <v>55</v>
      </c>
    </row>
    <row r="110" spans="1:17" s="18" customFormat="1" x14ac:dyDescent="0.3">
      <c r="A110" s="20">
        <v>1</v>
      </c>
      <c r="B110" s="20" t="s">
        <v>182</v>
      </c>
      <c r="C110" s="20">
        <v>70</v>
      </c>
      <c r="D110" s="20" t="s">
        <v>31</v>
      </c>
      <c r="E110" s="20" t="s">
        <v>438</v>
      </c>
      <c r="F110" s="20"/>
      <c r="G110" s="21"/>
      <c r="H110" s="18" t="s">
        <v>12</v>
      </c>
      <c r="K110" s="20"/>
      <c r="L110" s="20"/>
      <c r="M110" s="20"/>
      <c r="N110" s="20">
        <v>1</v>
      </c>
      <c r="O110" s="20" t="s">
        <v>13</v>
      </c>
      <c r="P110" s="20">
        <v>60</v>
      </c>
      <c r="Q110" s="20" t="s">
        <v>58</v>
      </c>
    </row>
    <row r="111" spans="1:17" s="18" customFormat="1" x14ac:dyDescent="0.3">
      <c r="A111" s="20">
        <v>4</v>
      </c>
      <c r="B111" s="20" t="s">
        <v>13</v>
      </c>
      <c r="C111" s="20">
        <v>60</v>
      </c>
      <c r="D111" s="20" t="s">
        <v>31</v>
      </c>
      <c r="E111" s="20" t="s">
        <v>439</v>
      </c>
      <c r="F111" s="20"/>
      <c r="G111" s="21"/>
      <c r="H111" s="18" t="s">
        <v>21</v>
      </c>
      <c r="K111" s="20"/>
      <c r="L111" s="20"/>
      <c r="M111" s="20"/>
      <c r="N111" s="20">
        <v>5</v>
      </c>
      <c r="O111" s="20" t="s">
        <v>13</v>
      </c>
      <c r="P111" s="20">
        <v>60</v>
      </c>
      <c r="Q111" s="20" t="s">
        <v>58</v>
      </c>
    </row>
    <row r="112" spans="1:17" s="18" customFormat="1" x14ac:dyDescent="0.3">
      <c r="A112" s="20">
        <v>2</v>
      </c>
      <c r="B112" s="20" t="s">
        <v>13</v>
      </c>
      <c r="C112" s="20">
        <v>80</v>
      </c>
      <c r="D112" s="20" t="s">
        <v>31</v>
      </c>
      <c r="E112" s="20" t="s">
        <v>439</v>
      </c>
      <c r="F112" s="20"/>
      <c r="G112" s="21"/>
      <c r="H112" s="18" t="s">
        <v>21</v>
      </c>
      <c r="K112" s="20"/>
      <c r="L112" s="20"/>
      <c r="M112" s="20"/>
      <c r="N112" s="20">
        <v>3</v>
      </c>
      <c r="O112" s="20" t="s">
        <v>13</v>
      </c>
      <c r="P112" s="20">
        <v>50</v>
      </c>
      <c r="Q112" s="20" t="s">
        <v>58</v>
      </c>
    </row>
    <row r="113" spans="1:17" s="18" customFormat="1" x14ac:dyDescent="0.3">
      <c r="A113" s="20">
        <v>1</v>
      </c>
      <c r="B113" s="20" t="s">
        <v>13</v>
      </c>
      <c r="C113" s="20">
        <v>100</v>
      </c>
      <c r="D113" s="20" t="s">
        <v>31</v>
      </c>
      <c r="E113" s="20" t="s">
        <v>439</v>
      </c>
      <c r="F113" s="20"/>
      <c r="G113" s="21"/>
      <c r="H113" s="18" t="s">
        <v>21</v>
      </c>
      <c r="K113" s="20"/>
      <c r="L113" s="20"/>
      <c r="M113" s="20"/>
      <c r="N113" s="20">
        <v>10</v>
      </c>
      <c r="O113" s="20" t="s">
        <v>13</v>
      </c>
      <c r="P113" s="20">
        <v>50</v>
      </c>
      <c r="Q113" s="20" t="s">
        <v>58</v>
      </c>
    </row>
    <row r="114" spans="1:17" s="18" customFormat="1" x14ac:dyDescent="0.3">
      <c r="A114" s="20">
        <v>8</v>
      </c>
      <c r="B114" s="20" t="s">
        <v>9</v>
      </c>
      <c r="C114" s="20">
        <v>40</v>
      </c>
      <c r="D114" s="20" t="s">
        <v>30</v>
      </c>
      <c r="E114" s="20" t="s">
        <v>434</v>
      </c>
      <c r="F114" s="20" t="s">
        <v>46</v>
      </c>
      <c r="G114" s="21"/>
      <c r="H114" s="18" t="s">
        <v>45</v>
      </c>
      <c r="K114" s="20"/>
      <c r="L114" s="20"/>
      <c r="M114" s="20"/>
      <c r="N114" s="20">
        <v>4</v>
      </c>
      <c r="O114" s="20" t="s">
        <v>13</v>
      </c>
      <c r="P114" s="20">
        <v>70</v>
      </c>
      <c r="Q114" s="20" t="s">
        <v>58</v>
      </c>
    </row>
    <row r="115" spans="1:17" s="18" customFormat="1" x14ac:dyDescent="0.3">
      <c r="A115" s="20">
        <v>2</v>
      </c>
      <c r="B115" s="20" t="s">
        <v>13</v>
      </c>
      <c r="C115" s="20">
        <v>80</v>
      </c>
      <c r="D115" s="20" t="s">
        <v>30</v>
      </c>
      <c r="E115" s="20" t="s">
        <v>434</v>
      </c>
      <c r="F115" s="20" t="s">
        <v>46</v>
      </c>
      <c r="G115" s="21"/>
      <c r="H115" s="18" t="s">
        <v>45</v>
      </c>
      <c r="K115" s="20"/>
      <c r="L115" s="20"/>
      <c r="M115" s="20"/>
      <c r="N115" s="20">
        <v>3</v>
      </c>
      <c r="O115" s="20" t="s">
        <v>13</v>
      </c>
      <c r="P115" s="20">
        <v>40</v>
      </c>
      <c r="Q115" s="20" t="s">
        <v>58</v>
      </c>
    </row>
    <row r="116" spans="1:17" s="18" customFormat="1" x14ac:dyDescent="0.3">
      <c r="A116" s="20">
        <v>5</v>
      </c>
      <c r="B116" s="20" t="s">
        <v>13</v>
      </c>
      <c r="C116" s="20">
        <v>50</v>
      </c>
      <c r="D116" s="20" t="s">
        <v>30</v>
      </c>
      <c r="E116" s="20" t="s">
        <v>434</v>
      </c>
      <c r="F116" s="20" t="s">
        <v>46</v>
      </c>
      <c r="G116" s="21"/>
      <c r="H116" s="18" t="s">
        <v>45</v>
      </c>
      <c r="K116" s="20"/>
      <c r="L116" s="20"/>
      <c r="M116" s="20"/>
      <c r="N116" s="20">
        <v>2</v>
      </c>
      <c r="O116" s="20" t="s">
        <v>13</v>
      </c>
      <c r="P116" s="20">
        <v>30</v>
      </c>
      <c r="Q116" s="20" t="s">
        <v>63</v>
      </c>
    </row>
    <row r="117" spans="1:17" s="18" customFormat="1" x14ac:dyDescent="0.3">
      <c r="A117" s="20">
        <v>1</v>
      </c>
      <c r="B117" s="20" t="s">
        <v>13</v>
      </c>
      <c r="C117" s="20">
        <v>40</v>
      </c>
      <c r="D117" s="20" t="s">
        <v>30</v>
      </c>
      <c r="E117" s="20" t="s">
        <v>434</v>
      </c>
      <c r="F117" s="20" t="s">
        <v>46</v>
      </c>
      <c r="G117" s="21"/>
      <c r="H117" s="18" t="s">
        <v>45</v>
      </c>
      <c r="K117" s="20"/>
      <c r="L117" s="20"/>
      <c r="M117" s="20"/>
      <c r="N117" s="20">
        <v>4</v>
      </c>
      <c r="O117" s="20" t="s">
        <v>13</v>
      </c>
      <c r="P117" s="20">
        <v>50</v>
      </c>
      <c r="Q117" s="20" t="s">
        <v>63</v>
      </c>
    </row>
    <row r="118" spans="1:17" s="18" customFormat="1" x14ac:dyDescent="0.3">
      <c r="A118" s="20">
        <v>1</v>
      </c>
      <c r="B118" s="20" t="s">
        <v>13</v>
      </c>
      <c r="C118" s="20">
        <v>60</v>
      </c>
      <c r="D118" s="20" t="s">
        <v>30</v>
      </c>
      <c r="E118" s="20" t="s">
        <v>434</v>
      </c>
      <c r="F118" s="20" t="s">
        <v>46</v>
      </c>
      <c r="G118" s="21"/>
      <c r="H118" s="18" t="s">
        <v>45</v>
      </c>
      <c r="K118" s="20"/>
      <c r="L118" s="20"/>
      <c r="M118" s="20"/>
      <c r="N118" s="20">
        <v>2</v>
      </c>
      <c r="O118" s="20" t="s">
        <v>13</v>
      </c>
      <c r="P118" s="20">
        <v>40</v>
      </c>
      <c r="Q118" s="20" t="s">
        <v>63</v>
      </c>
    </row>
    <row r="119" spans="1:17" s="18" customFormat="1" x14ac:dyDescent="0.3">
      <c r="A119" s="20">
        <v>1</v>
      </c>
      <c r="B119" s="20" t="s">
        <v>9</v>
      </c>
      <c r="C119" s="20">
        <v>30</v>
      </c>
      <c r="D119" s="20" t="s">
        <v>30</v>
      </c>
      <c r="E119" s="20" t="s">
        <v>434</v>
      </c>
      <c r="F119" s="20" t="s">
        <v>46</v>
      </c>
      <c r="G119" s="21"/>
      <c r="H119" s="18" t="s">
        <v>45</v>
      </c>
      <c r="K119" s="20"/>
      <c r="L119" s="20"/>
      <c r="M119" s="20"/>
      <c r="N119" s="20">
        <v>4</v>
      </c>
      <c r="O119" s="20" t="s">
        <v>13</v>
      </c>
      <c r="P119" s="20">
        <v>30</v>
      </c>
      <c r="Q119" s="20" t="s">
        <v>63</v>
      </c>
    </row>
    <row r="120" spans="1:17" s="18" customFormat="1" x14ac:dyDescent="0.3">
      <c r="A120" s="20">
        <v>2</v>
      </c>
      <c r="B120" s="20" t="s">
        <v>13</v>
      </c>
      <c r="C120" s="20">
        <v>60</v>
      </c>
      <c r="D120" s="20" t="s">
        <v>30</v>
      </c>
      <c r="E120" s="20" t="s">
        <v>434</v>
      </c>
      <c r="F120" s="20" t="s">
        <v>46</v>
      </c>
      <c r="G120" s="21"/>
      <c r="H120" s="18" t="s">
        <v>45</v>
      </c>
      <c r="K120" s="20"/>
      <c r="L120" s="20"/>
      <c r="M120" s="20"/>
      <c r="N120" s="20">
        <v>1</v>
      </c>
      <c r="O120" s="20" t="s">
        <v>13</v>
      </c>
      <c r="P120" s="20">
        <v>100</v>
      </c>
      <c r="Q120" s="20" t="s">
        <v>63</v>
      </c>
    </row>
    <row r="121" spans="1:17" s="18" customFormat="1" x14ac:dyDescent="0.3">
      <c r="A121" s="20">
        <v>11</v>
      </c>
      <c r="B121" s="20" t="s">
        <v>13</v>
      </c>
      <c r="C121" s="20">
        <v>50</v>
      </c>
      <c r="D121" s="20" t="s">
        <v>30</v>
      </c>
      <c r="E121" s="20" t="s">
        <v>434</v>
      </c>
      <c r="F121" s="20" t="s">
        <v>46</v>
      </c>
      <c r="G121" s="21"/>
      <c r="H121" s="18" t="s">
        <v>45</v>
      </c>
      <c r="K121" s="20"/>
      <c r="L121" s="20"/>
      <c r="M121" s="20"/>
      <c r="N121" s="20">
        <v>1</v>
      </c>
      <c r="O121" s="20" t="s">
        <v>13</v>
      </c>
      <c r="P121" s="20">
        <v>90</v>
      </c>
      <c r="Q121" s="20" t="s">
        <v>63</v>
      </c>
    </row>
    <row r="122" spans="1:17" s="18" customFormat="1" x14ac:dyDescent="0.3">
      <c r="A122" s="20">
        <v>2</v>
      </c>
      <c r="B122" s="20" t="s">
        <v>13</v>
      </c>
      <c r="C122" s="20">
        <v>60</v>
      </c>
      <c r="D122" s="20" t="s">
        <v>30</v>
      </c>
      <c r="E122" s="20" t="s">
        <v>434</v>
      </c>
      <c r="F122" s="20" t="s">
        <v>46</v>
      </c>
      <c r="G122" s="21"/>
      <c r="H122" s="18" t="s">
        <v>45</v>
      </c>
      <c r="K122" s="20"/>
      <c r="L122" s="20"/>
      <c r="M122" s="20"/>
      <c r="N122" s="20">
        <v>3</v>
      </c>
      <c r="O122" s="20" t="s">
        <v>13</v>
      </c>
      <c r="P122" s="20">
        <v>50</v>
      </c>
      <c r="Q122" s="20" t="s">
        <v>63</v>
      </c>
    </row>
    <row r="123" spans="1:17" s="18" customFormat="1" x14ac:dyDescent="0.3">
      <c r="A123" s="20">
        <v>3</v>
      </c>
      <c r="B123" s="20" t="s">
        <v>13</v>
      </c>
      <c r="C123" s="20">
        <v>50</v>
      </c>
      <c r="D123" s="20" t="s">
        <v>30</v>
      </c>
      <c r="E123" s="20" t="s">
        <v>434</v>
      </c>
      <c r="F123" s="20" t="s">
        <v>46</v>
      </c>
      <c r="G123" s="21"/>
      <c r="H123" s="18" t="s">
        <v>45</v>
      </c>
      <c r="K123" s="20"/>
      <c r="L123" s="20"/>
      <c r="M123" s="20"/>
      <c r="N123" s="20">
        <v>1</v>
      </c>
      <c r="O123" s="20" t="s">
        <v>13</v>
      </c>
      <c r="P123" s="20">
        <v>60</v>
      </c>
      <c r="Q123" s="20" t="s">
        <v>63</v>
      </c>
    </row>
    <row r="124" spans="1:17" s="18" customFormat="1" x14ac:dyDescent="0.3">
      <c r="A124" s="20">
        <v>1</v>
      </c>
      <c r="B124" s="20" t="s">
        <v>141</v>
      </c>
      <c r="C124" s="20">
        <v>120</v>
      </c>
      <c r="D124" s="20" t="s">
        <v>30</v>
      </c>
      <c r="E124" s="20" t="s">
        <v>434</v>
      </c>
      <c r="F124" s="20" t="s">
        <v>46</v>
      </c>
      <c r="G124" s="21"/>
      <c r="H124" s="18" t="s">
        <v>45</v>
      </c>
      <c r="K124" s="20"/>
      <c r="L124" s="20"/>
      <c r="M124" s="20"/>
      <c r="N124" s="20">
        <v>2</v>
      </c>
      <c r="O124" s="20" t="s">
        <v>13</v>
      </c>
      <c r="P124" s="20">
        <v>40</v>
      </c>
      <c r="Q124" s="20" t="s">
        <v>63</v>
      </c>
    </row>
    <row r="125" spans="1:17" s="18" customFormat="1" x14ac:dyDescent="0.3">
      <c r="A125" s="20">
        <v>1</v>
      </c>
      <c r="B125" s="20" t="s">
        <v>141</v>
      </c>
      <c r="C125" s="20">
        <v>100</v>
      </c>
      <c r="D125" s="20" t="s">
        <v>30</v>
      </c>
      <c r="E125" s="20" t="s">
        <v>434</v>
      </c>
      <c r="F125" s="20" t="s">
        <v>46</v>
      </c>
      <c r="G125" s="21"/>
      <c r="H125" s="18" t="s">
        <v>45</v>
      </c>
      <c r="K125" s="20"/>
      <c r="L125" s="20"/>
      <c r="M125" s="20"/>
      <c r="N125" s="20">
        <v>2</v>
      </c>
      <c r="O125" s="20" t="s">
        <v>13</v>
      </c>
      <c r="P125" s="20">
        <v>60</v>
      </c>
      <c r="Q125" s="20" t="s">
        <v>63</v>
      </c>
    </row>
    <row r="126" spans="1:17" s="18" customFormat="1" x14ac:dyDescent="0.3">
      <c r="A126" s="20">
        <v>1</v>
      </c>
      <c r="B126" s="20" t="s">
        <v>9</v>
      </c>
      <c r="C126" s="20">
        <v>180</v>
      </c>
      <c r="D126" s="20" t="s">
        <v>30</v>
      </c>
      <c r="E126" s="20" t="s">
        <v>434</v>
      </c>
      <c r="F126" s="20" t="s">
        <v>46</v>
      </c>
      <c r="G126" s="21"/>
      <c r="H126" s="18" t="s">
        <v>45</v>
      </c>
      <c r="K126" s="20"/>
      <c r="L126" s="20"/>
      <c r="M126" s="20"/>
      <c r="N126" s="20">
        <v>1</v>
      </c>
      <c r="O126" s="20" t="s">
        <v>13</v>
      </c>
      <c r="P126" s="20">
        <v>40</v>
      </c>
      <c r="Q126" s="20" t="s">
        <v>64</v>
      </c>
    </row>
    <row r="127" spans="1:17" s="18" customFormat="1" x14ac:dyDescent="0.3">
      <c r="A127" s="20">
        <v>1</v>
      </c>
      <c r="B127" s="20" t="s">
        <v>9</v>
      </c>
      <c r="C127" s="20">
        <v>200</v>
      </c>
      <c r="D127" s="20" t="s">
        <v>30</v>
      </c>
      <c r="E127" s="20" t="s">
        <v>434</v>
      </c>
      <c r="F127" s="20" t="s">
        <v>46</v>
      </c>
      <c r="G127" s="21"/>
      <c r="H127" s="18" t="s">
        <v>45</v>
      </c>
      <c r="K127" s="20"/>
      <c r="L127" s="20"/>
      <c r="M127" s="20"/>
      <c r="N127" s="20">
        <v>1</v>
      </c>
      <c r="O127" s="20" t="s">
        <v>13</v>
      </c>
      <c r="P127" s="20">
        <v>50</v>
      </c>
      <c r="Q127" s="20" t="s">
        <v>64</v>
      </c>
    </row>
    <row r="128" spans="1:17" s="18" customFormat="1" x14ac:dyDescent="0.3">
      <c r="A128" s="20">
        <v>1</v>
      </c>
      <c r="B128" s="20" t="s">
        <v>9</v>
      </c>
      <c r="C128" s="20">
        <v>150</v>
      </c>
      <c r="D128" s="20" t="s">
        <v>30</v>
      </c>
      <c r="E128" s="20" t="s">
        <v>434</v>
      </c>
      <c r="F128" s="20" t="s">
        <v>46</v>
      </c>
      <c r="G128" s="21"/>
      <c r="H128" s="18" t="s">
        <v>45</v>
      </c>
      <c r="K128" s="20"/>
      <c r="L128" s="20"/>
      <c r="M128" s="20"/>
      <c r="N128" s="20">
        <v>1</v>
      </c>
      <c r="O128" s="20" t="s">
        <v>13</v>
      </c>
      <c r="P128" s="20">
        <v>40</v>
      </c>
      <c r="Q128" s="20" t="s">
        <v>64</v>
      </c>
    </row>
    <row r="129" spans="1:17" s="18" customFormat="1" x14ac:dyDescent="0.3">
      <c r="A129" s="20">
        <v>2</v>
      </c>
      <c r="B129" s="20" t="s">
        <v>13</v>
      </c>
      <c r="C129" s="20">
        <v>80</v>
      </c>
      <c r="D129" s="20" t="s">
        <v>30</v>
      </c>
      <c r="E129" s="20" t="s">
        <v>434</v>
      </c>
      <c r="F129" s="20" t="s">
        <v>46</v>
      </c>
      <c r="G129" s="21"/>
      <c r="H129" s="18" t="s">
        <v>45</v>
      </c>
      <c r="K129" s="20"/>
      <c r="L129" s="20"/>
      <c r="M129" s="20"/>
      <c r="N129" s="20">
        <v>2</v>
      </c>
      <c r="O129" s="20" t="s">
        <v>13</v>
      </c>
      <c r="P129" s="20">
        <v>30</v>
      </c>
      <c r="Q129" s="20" t="s">
        <v>64</v>
      </c>
    </row>
    <row r="130" spans="1:17" s="18" customFormat="1" x14ac:dyDescent="0.3">
      <c r="A130" s="20">
        <v>1</v>
      </c>
      <c r="B130" s="20" t="s">
        <v>13</v>
      </c>
      <c r="C130" s="20">
        <v>90</v>
      </c>
      <c r="D130" s="20" t="s">
        <v>30</v>
      </c>
      <c r="E130" s="20" t="s">
        <v>434</v>
      </c>
      <c r="F130" s="20" t="s">
        <v>46</v>
      </c>
      <c r="G130" s="21"/>
      <c r="H130" s="18" t="s">
        <v>45</v>
      </c>
      <c r="K130" s="20"/>
      <c r="L130" s="20"/>
      <c r="M130" s="20"/>
      <c r="N130" s="20">
        <v>1</v>
      </c>
      <c r="O130" s="20" t="s">
        <v>13</v>
      </c>
      <c r="P130" s="20">
        <v>50</v>
      </c>
      <c r="Q130" s="20" t="s">
        <v>64</v>
      </c>
    </row>
    <row r="131" spans="1:17" s="18" customFormat="1" x14ac:dyDescent="0.3">
      <c r="A131" s="20">
        <v>2</v>
      </c>
      <c r="B131" s="20" t="s">
        <v>13</v>
      </c>
      <c r="C131" s="20">
        <v>60</v>
      </c>
      <c r="D131" s="20" t="s">
        <v>30</v>
      </c>
      <c r="E131" s="20" t="s">
        <v>440</v>
      </c>
      <c r="F131" s="20"/>
      <c r="G131" s="21"/>
      <c r="H131" s="18" t="s">
        <v>45</v>
      </c>
      <c r="K131" s="20"/>
      <c r="L131" s="20"/>
      <c r="M131" s="20"/>
      <c r="N131" s="25">
        <f>SUM(N10:N130)</f>
        <v>439</v>
      </c>
      <c r="O131" s="20"/>
      <c r="P131" s="20"/>
      <c r="Q131" s="20"/>
    </row>
    <row r="132" spans="1:17" s="18" customFormat="1" x14ac:dyDescent="0.3">
      <c r="A132" s="20">
        <v>3</v>
      </c>
      <c r="B132" s="20" t="s">
        <v>13</v>
      </c>
      <c r="C132" s="20">
        <v>50</v>
      </c>
      <c r="D132" s="20" t="s">
        <v>30</v>
      </c>
      <c r="E132" s="20" t="s">
        <v>440</v>
      </c>
      <c r="F132" s="20"/>
      <c r="G132" s="21"/>
      <c r="H132" s="18" t="s">
        <v>45</v>
      </c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>
        <v>1</v>
      </c>
      <c r="B133" s="20" t="s">
        <v>182</v>
      </c>
      <c r="C133" s="20">
        <v>50</v>
      </c>
      <c r="D133" s="20" t="s">
        <v>30</v>
      </c>
      <c r="E133" s="20" t="s">
        <v>440</v>
      </c>
      <c r="F133" s="20"/>
      <c r="G133" s="21"/>
      <c r="H133" s="18" t="s">
        <v>14</v>
      </c>
      <c r="K133" s="20"/>
      <c r="L133" s="20"/>
      <c r="M133" s="20"/>
      <c r="N133" s="20">
        <v>2</v>
      </c>
      <c r="O133" s="20" t="s">
        <v>9</v>
      </c>
      <c r="P133" s="20">
        <v>30</v>
      </c>
      <c r="Q133" s="20" t="s">
        <v>10</v>
      </c>
    </row>
    <row r="134" spans="1:17" s="18" customFormat="1" x14ac:dyDescent="0.3">
      <c r="A134" s="20">
        <v>5</v>
      </c>
      <c r="B134" s="20" t="s">
        <v>13</v>
      </c>
      <c r="C134" s="20">
        <v>50</v>
      </c>
      <c r="D134" s="20" t="s">
        <v>30</v>
      </c>
      <c r="E134" s="20" t="s">
        <v>440</v>
      </c>
      <c r="F134" s="20"/>
      <c r="G134" s="21"/>
      <c r="H134" s="18" t="s">
        <v>45</v>
      </c>
      <c r="K134" s="20"/>
      <c r="L134" s="20"/>
      <c r="M134" s="20"/>
      <c r="N134" s="20">
        <v>1</v>
      </c>
      <c r="O134" s="20" t="s">
        <v>9</v>
      </c>
      <c r="P134" s="20">
        <v>40</v>
      </c>
      <c r="Q134" s="20" t="s">
        <v>10</v>
      </c>
    </row>
    <row r="135" spans="1:17" s="18" customFormat="1" x14ac:dyDescent="0.3">
      <c r="A135" s="20">
        <v>2</v>
      </c>
      <c r="B135" s="20" t="s">
        <v>13</v>
      </c>
      <c r="C135" s="20">
        <v>60</v>
      </c>
      <c r="D135" s="20" t="s">
        <v>30</v>
      </c>
      <c r="E135" s="20" t="s">
        <v>440</v>
      </c>
      <c r="F135" s="20"/>
      <c r="G135" s="21"/>
      <c r="H135" s="18" t="s">
        <v>45</v>
      </c>
      <c r="K135" s="20"/>
      <c r="L135" s="20"/>
      <c r="M135" s="20"/>
      <c r="N135" s="20">
        <v>1</v>
      </c>
      <c r="O135" s="20" t="s">
        <v>9</v>
      </c>
      <c r="P135" s="20">
        <v>30</v>
      </c>
      <c r="Q135" s="20" t="s">
        <v>10</v>
      </c>
    </row>
    <row r="136" spans="1:17" s="18" customFormat="1" x14ac:dyDescent="0.3">
      <c r="A136" s="20">
        <v>1</v>
      </c>
      <c r="B136" s="20" t="s">
        <v>13</v>
      </c>
      <c r="C136" s="20">
        <v>40</v>
      </c>
      <c r="D136" s="20" t="s">
        <v>30</v>
      </c>
      <c r="E136" s="20" t="s">
        <v>434</v>
      </c>
      <c r="F136" s="20" t="s">
        <v>282</v>
      </c>
      <c r="G136" s="21"/>
      <c r="H136" s="18" t="s">
        <v>14</v>
      </c>
      <c r="K136" s="20"/>
      <c r="L136" s="20"/>
      <c r="M136" s="20"/>
      <c r="N136" s="20">
        <v>2</v>
      </c>
      <c r="O136" s="20" t="s">
        <v>9</v>
      </c>
      <c r="P136" s="20">
        <v>40</v>
      </c>
      <c r="Q136" s="20" t="s">
        <v>10</v>
      </c>
    </row>
    <row r="137" spans="1:17" s="18" customFormat="1" x14ac:dyDescent="0.3">
      <c r="A137" s="20">
        <v>1</v>
      </c>
      <c r="B137" s="20" t="s">
        <v>9</v>
      </c>
      <c r="C137" s="20">
        <v>40</v>
      </c>
      <c r="D137" s="20" t="s">
        <v>30</v>
      </c>
      <c r="E137" s="20" t="s">
        <v>441</v>
      </c>
      <c r="F137" s="20"/>
      <c r="G137" s="21"/>
      <c r="H137" s="18" t="s">
        <v>45</v>
      </c>
      <c r="K137" s="20"/>
      <c r="L137" s="20"/>
      <c r="M137" s="20"/>
      <c r="N137" s="20">
        <v>2</v>
      </c>
      <c r="O137" s="20" t="s">
        <v>9</v>
      </c>
      <c r="P137" s="20">
        <v>30</v>
      </c>
      <c r="Q137" s="20" t="s">
        <v>10</v>
      </c>
    </row>
    <row r="138" spans="1:17" s="18" customFormat="1" x14ac:dyDescent="0.3">
      <c r="A138" s="20">
        <v>1</v>
      </c>
      <c r="B138" s="20" t="s">
        <v>13</v>
      </c>
      <c r="C138" s="20">
        <v>50</v>
      </c>
      <c r="D138" s="20" t="s">
        <v>30</v>
      </c>
      <c r="E138" s="20" t="s">
        <v>440</v>
      </c>
      <c r="F138" s="20" t="s">
        <v>26</v>
      </c>
      <c r="G138" s="21">
        <v>0.52083333333333337</v>
      </c>
      <c r="H138" s="18" t="s">
        <v>14</v>
      </c>
      <c r="K138" s="20"/>
      <c r="L138" s="20"/>
      <c r="M138" s="20"/>
      <c r="N138" s="20">
        <v>1</v>
      </c>
      <c r="O138" s="20" t="s">
        <v>9</v>
      </c>
      <c r="P138" s="20">
        <v>40</v>
      </c>
      <c r="Q138" s="20" t="s">
        <v>19</v>
      </c>
    </row>
    <row r="139" spans="1:17" s="18" customFormat="1" x14ac:dyDescent="0.3">
      <c r="A139" s="20">
        <v>1</v>
      </c>
      <c r="B139" s="20" t="s">
        <v>182</v>
      </c>
      <c r="C139" s="20">
        <v>40</v>
      </c>
      <c r="D139" s="20" t="s">
        <v>30</v>
      </c>
      <c r="E139" s="20" t="s">
        <v>440</v>
      </c>
      <c r="F139" s="20" t="s">
        <v>26</v>
      </c>
      <c r="G139" s="21"/>
      <c r="H139" s="18" t="s">
        <v>14</v>
      </c>
      <c r="K139" s="20"/>
      <c r="L139" s="20"/>
      <c r="M139" s="20"/>
      <c r="N139" s="20">
        <v>1</v>
      </c>
      <c r="O139" s="20" t="s">
        <v>9</v>
      </c>
      <c r="P139" s="20">
        <v>60</v>
      </c>
      <c r="Q139" s="20" t="s">
        <v>19</v>
      </c>
    </row>
    <row r="140" spans="1:17" s="18" customFormat="1" x14ac:dyDescent="0.3">
      <c r="A140" s="20">
        <v>1</v>
      </c>
      <c r="B140" s="20" t="s">
        <v>23</v>
      </c>
      <c r="C140" s="20">
        <v>60</v>
      </c>
      <c r="D140" s="20" t="s">
        <v>30</v>
      </c>
      <c r="E140" s="20" t="s">
        <v>440</v>
      </c>
      <c r="F140" s="20" t="s">
        <v>26</v>
      </c>
      <c r="G140" s="21"/>
      <c r="H140" s="18" t="s">
        <v>21</v>
      </c>
      <c r="K140" s="20"/>
      <c r="L140" s="20"/>
      <c r="M140" s="20"/>
      <c r="N140" s="20">
        <v>1</v>
      </c>
      <c r="O140" s="20" t="s">
        <v>9</v>
      </c>
      <c r="P140" s="20">
        <v>160</v>
      </c>
      <c r="Q140" s="20" t="s">
        <v>19</v>
      </c>
    </row>
    <row r="141" spans="1:17" s="18" customFormat="1" x14ac:dyDescent="0.3">
      <c r="A141" s="20">
        <v>1</v>
      </c>
      <c r="B141" s="20" t="s">
        <v>9</v>
      </c>
      <c r="C141" s="20">
        <v>30</v>
      </c>
      <c r="D141" s="20" t="s">
        <v>30</v>
      </c>
      <c r="E141" s="20" t="s">
        <v>432</v>
      </c>
      <c r="F141" s="20"/>
      <c r="G141" s="21"/>
      <c r="H141" s="18" t="s">
        <v>12</v>
      </c>
      <c r="K141" s="20"/>
      <c r="L141" s="20"/>
      <c r="M141" s="20"/>
      <c r="N141" s="20">
        <v>1</v>
      </c>
      <c r="O141" s="20" t="s">
        <v>9</v>
      </c>
      <c r="P141" s="20">
        <v>40</v>
      </c>
      <c r="Q141" s="20" t="s">
        <v>19</v>
      </c>
    </row>
    <row r="142" spans="1:17" s="18" customFormat="1" x14ac:dyDescent="0.3">
      <c r="A142" s="20">
        <v>1</v>
      </c>
      <c r="B142" s="20" t="s">
        <v>13</v>
      </c>
      <c r="C142" s="20">
        <v>90</v>
      </c>
      <c r="D142" s="20" t="s">
        <v>30</v>
      </c>
      <c r="E142" s="20" t="s">
        <v>432</v>
      </c>
      <c r="F142" s="20"/>
      <c r="G142" s="21"/>
      <c r="H142" s="18" t="s">
        <v>12</v>
      </c>
      <c r="K142" s="20"/>
      <c r="L142" s="20"/>
      <c r="M142" s="20"/>
      <c r="N142" s="20">
        <v>1</v>
      </c>
      <c r="O142" s="20" t="s">
        <v>9</v>
      </c>
      <c r="P142" s="20">
        <v>120</v>
      </c>
      <c r="Q142" s="20" t="s">
        <v>19</v>
      </c>
    </row>
    <row r="143" spans="1:17" s="18" customFormat="1" x14ac:dyDescent="0.3">
      <c r="A143" s="20">
        <v>2</v>
      </c>
      <c r="B143" s="20" t="s">
        <v>13</v>
      </c>
      <c r="C143" s="20">
        <v>60</v>
      </c>
      <c r="D143" s="20" t="s">
        <v>30</v>
      </c>
      <c r="E143" s="20" t="s">
        <v>434</v>
      </c>
      <c r="F143" s="20" t="s">
        <v>26</v>
      </c>
      <c r="G143" s="21"/>
      <c r="H143" s="18" t="s">
        <v>21</v>
      </c>
      <c r="K143" s="20"/>
      <c r="L143" s="20"/>
      <c r="M143" s="20"/>
      <c r="N143" s="20">
        <v>1</v>
      </c>
      <c r="O143" s="20" t="s">
        <v>9</v>
      </c>
      <c r="P143" s="20">
        <v>50</v>
      </c>
      <c r="Q143" s="20" t="s">
        <v>19</v>
      </c>
    </row>
    <row r="144" spans="1:17" s="18" customFormat="1" x14ac:dyDescent="0.3">
      <c r="A144" s="20">
        <v>1</v>
      </c>
      <c r="B144" s="20" t="s">
        <v>13</v>
      </c>
      <c r="C144" s="20">
        <v>50</v>
      </c>
      <c r="D144" s="20" t="s">
        <v>30</v>
      </c>
      <c r="E144" s="20" t="s">
        <v>434</v>
      </c>
      <c r="F144" s="20" t="s">
        <v>282</v>
      </c>
      <c r="G144" s="21"/>
      <c r="H144" s="18" t="s">
        <v>14</v>
      </c>
      <c r="K144" s="2"/>
      <c r="L144" s="2"/>
      <c r="M144" s="2"/>
      <c r="N144" s="20">
        <v>1</v>
      </c>
      <c r="O144" s="20" t="s">
        <v>9</v>
      </c>
      <c r="P144" s="20">
        <v>120</v>
      </c>
      <c r="Q144" s="20" t="s">
        <v>19</v>
      </c>
    </row>
    <row r="145" spans="1:17" s="18" customFormat="1" x14ac:dyDescent="0.3">
      <c r="A145" s="20">
        <v>1</v>
      </c>
      <c r="B145" s="20" t="s">
        <v>13</v>
      </c>
      <c r="C145" s="20">
        <v>50</v>
      </c>
      <c r="D145" s="20" t="s">
        <v>30</v>
      </c>
      <c r="E145" s="20" t="s">
        <v>432</v>
      </c>
      <c r="F145" s="20"/>
      <c r="G145" s="21"/>
      <c r="H145" s="18" t="s">
        <v>12</v>
      </c>
      <c r="K145" s="2"/>
      <c r="L145" s="2"/>
      <c r="M145" s="2"/>
      <c r="N145" s="20">
        <v>1</v>
      </c>
      <c r="O145" s="20" t="s">
        <v>9</v>
      </c>
      <c r="P145" s="20">
        <v>30</v>
      </c>
      <c r="Q145" s="20" t="s">
        <v>19</v>
      </c>
    </row>
    <row r="146" spans="1:17" s="18" customFormat="1" x14ac:dyDescent="0.3">
      <c r="A146" s="20">
        <v>1</v>
      </c>
      <c r="B146" s="20" t="s">
        <v>13</v>
      </c>
      <c r="C146" s="20">
        <v>60</v>
      </c>
      <c r="D146" s="20" t="s">
        <v>30</v>
      </c>
      <c r="E146" s="20" t="s">
        <v>432</v>
      </c>
      <c r="F146" s="20"/>
      <c r="G146" s="21"/>
      <c r="H146" s="18" t="s">
        <v>12</v>
      </c>
      <c r="K146" s="2"/>
      <c r="L146" s="2"/>
      <c r="M146" s="2"/>
      <c r="N146" s="20">
        <v>1</v>
      </c>
      <c r="O146" s="20" t="s">
        <v>9</v>
      </c>
      <c r="P146" s="20">
        <v>40</v>
      </c>
      <c r="Q146" s="20" t="s">
        <v>19</v>
      </c>
    </row>
    <row r="147" spans="1:17" s="18" customFormat="1" x14ac:dyDescent="0.3">
      <c r="A147" s="20">
        <v>5</v>
      </c>
      <c r="B147" s="20" t="s">
        <v>13</v>
      </c>
      <c r="C147" s="20">
        <v>70</v>
      </c>
      <c r="D147" s="20" t="s">
        <v>30</v>
      </c>
      <c r="E147" s="20" t="s">
        <v>434</v>
      </c>
      <c r="F147" s="20"/>
      <c r="G147" s="21"/>
      <c r="K147" s="2"/>
      <c r="L147" s="2"/>
      <c r="M147" s="2"/>
      <c r="N147" s="20">
        <v>3</v>
      </c>
      <c r="O147" s="20" t="s">
        <v>9</v>
      </c>
      <c r="P147" s="20">
        <v>30</v>
      </c>
      <c r="Q147" s="20" t="s">
        <v>28</v>
      </c>
    </row>
    <row r="148" spans="1:17" s="18" customFormat="1" x14ac:dyDescent="0.3">
      <c r="A148" s="20">
        <v>2</v>
      </c>
      <c r="B148" s="20" t="s">
        <v>13</v>
      </c>
      <c r="C148" s="20">
        <v>60</v>
      </c>
      <c r="D148" s="20" t="s">
        <v>30</v>
      </c>
      <c r="E148" s="20" t="s">
        <v>434</v>
      </c>
      <c r="F148" s="20"/>
      <c r="G148" s="21"/>
      <c r="K148" s="2"/>
      <c r="L148" s="2"/>
      <c r="M148" s="2"/>
      <c r="N148" s="20">
        <v>15</v>
      </c>
      <c r="O148" s="20" t="s">
        <v>9</v>
      </c>
      <c r="P148" s="20">
        <v>50</v>
      </c>
      <c r="Q148" s="20" t="s">
        <v>28</v>
      </c>
    </row>
    <row r="149" spans="1:17" s="18" customFormat="1" x14ac:dyDescent="0.3">
      <c r="A149" s="20">
        <v>1</v>
      </c>
      <c r="B149" s="20" t="s">
        <v>9</v>
      </c>
      <c r="C149" s="20">
        <v>50</v>
      </c>
      <c r="D149" s="20" t="s">
        <v>30</v>
      </c>
      <c r="E149" s="20" t="s">
        <v>434</v>
      </c>
      <c r="F149" s="20"/>
      <c r="G149" s="21"/>
      <c r="K149" s="2"/>
      <c r="L149" s="2"/>
      <c r="M149" s="2"/>
      <c r="N149" s="20">
        <v>10</v>
      </c>
      <c r="O149" s="20" t="s">
        <v>9</v>
      </c>
      <c r="P149" s="20">
        <v>30</v>
      </c>
      <c r="Q149" s="20" t="s">
        <v>28</v>
      </c>
    </row>
    <row r="150" spans="1:17" s="18" customFormat="1" x14ac:dyDescent="0.3">
      <c r="A150" s="20">
        <v>1</v>
      </c>
      <c r="B150" s="20" t="s">
        <v>13</v>
      </c>
      <c r="C150" s="20">
        <v>50</v>
      </c>
      <c r="D150" s="20" t="s">
        <v>30</v>
      </c>
      <c r="E150" s="20" t="s">
        <v>434</v>
      </c>
      <c r="F150" s="20"/>
      <c r="G150" s="21"/>
      <c r="K150" s="2"/>
      <c r="L150" s="2"/>
      <c r="M150" s="2"/>
      <c r="N150" s="20">
        <v>6</v>
      </c>
      <c r="O150" s="20" t="s">
        <v>9</v>
      </c>
      <c r="P150" s="20">
        <v>30</v>
      </c>
      <c r="Q150" s="20" t="s">
        <v>28</v>
      </c>
    </row>
    <row r="151" spans="1:17" s="18" customFormat="1" x14ac:dyDescent="0.3">
      <c r="A151" s="20">
        <v>1</v>
      </c>
      <c r="B151" s="20" t="s">
        <v>23</v>
      </c>
      <c r="C151" s="20">
        <v>30</v>
      </c>
      <c r="D151" s="20" t="s">
        <v>51</v>
      </c>
      <c r="E151" s="20" t="s">
        <v>429</v>
      </c>
      <c r="F151" s="20" t="s">
        <v>26</v>
      </c>
      <c r="G151" s="21"/>
      <c r="H151" s="18" t="s">
        <v>21</v>
      </c>
      <c r="K151" s="2"/>
      <c r="L151" s="2"/>
      <c r="M151" s="2"/>
      <c r="N151" s="20">
        <v>2</v>
      </c>
      <c r="O151" s="20" t="s">
        <v>9</v>
      </c>
      <c r="P151" s="20">
        <v>40</v>
      </c>
      <c r="Q151" s="20" t="s">
        <v>28</v>
      </c>
    </row>
    <row r="152" spans="1:17" s="18" customFormat="1" x14ac:dyDescent="0.3">
      <c r="A152" s="20">
        <v>1</v>
      </c>
      <c r="B152" s="20" t="s">
        <v>13</v>
      </c>
      <c r="C152" s="20">
        <v>50</v>
      </c>
      <c r="D152" s="20" t="s">
        <v>51</v>
      </c>
      <c r="E152" s="20" t="s">
        <v>429</v>
      </c>
      <c r="F152" s="20"/>
      <c r="G152" s="21"/>
      <c r="H152" s="18" t="s">
        <v>14</v>
      </c>
      <c r="K152" s="2"/>
      <c r="L152" s="2"/>
      <c r="M152" s="2"/>
      <c r="N152" s="20">
        <v>6</v>
      </c>
      <c r="O152" s="20" t="s">
        <v>9</v>
      </c>
      <c r="P152" s="20">
        <v>60</v>
      </c>
      <c r="Q152" s="20" t="s">
        <v>28</v>
      </c>
    </row>
    <row r="153" spans="1:17" s="18" customFormat="1" x14ac:dyDescent="0.3">
      <c r="A153" s="20">
        <v>3</v>
      </c>
      <c r="B153" s="20" t="s">
        <v>13</v>
      </c>
      <c r="C153" s="20">
        <v>50</v>
      </c>
      <c r="D153" s="20" t="s">
        <v>51</v>
      </c>
      <c r="E153" s="20" t="s">
        <v>429</v>
      </c>
      <c r="F153" s="20"/>
      <c r="G153" s="21"/>
      <c r="K153" s="2"/>
      <c r="L153" s="2"/>
      <c r="M153" s="2"/>
      <c r="N153" s="20">
        <v>5</v>
      </c>
      <c r="O153" s="20" t="s">
        <v>9</v>
      </c>
      <c r="P153" s="20">
        <v>40</v>
      </c>
      <c r="Q153" s="20" t="s">
        <v>28</v>
      </c>
    </row>
    <row r="154" spans="1:17" s="18" customFormat="1" x14ac:dyDescent="0.3">
      <c r="A154" s="20">
        <v>1</v>
      </c>
      <c r="B154" s="20" t="s">
        <v>13</v>
      </c>
      <c r="C154" s="20">
        <v>30</v>
      </c>
      <c r="D154" s="20" t="s">
        <v>51</v>
      </c>
      <c r="E154" s="20" t="s">
        <v>429</v>
      </c>
      <c r="F154" s="20"/>
      <c r="G154" s="21"/>
      <c r="K154" s="2"/>
      <c r="L154" s="2"/>
      <c r="M154" s="2"/>
      <c r="N154" s="20">
        <v>1</v>
      </c>
      <c r="O154" s="20" t="s">
        <v>9</v>
      </c>
      <c r="P154" s="20">
        <v>40</v>
      </c>
      <c r="Q154" s="20" t="s">
        <v>29</v>
      </c>
    </row>
    <row r="155" spans="1:17" s="18" customFormat="1" x14ac:dyDescent="0.3">
      <c r="A155" s="20">
        <v>45</v>
      </c>
      <c r="B155" s="20" t="s">
        <v>13</v>
      </c>
      <c r="C155" s="20">
        <v>60</v>
      </c>
      <c r="D155" s="20" t="s">
        <v>52</v>
      </c>
      <c r="E155" s="20" t="s">
        <v>438</v>
      </c>
      <c r="F155" s="20" t="s">
        <v>46</v>
      </c>
      <c r="G155" s="21"/>
      <c r="H155" s="18" t="s">
        <v>14</v>
      </c>
      <c r="K155" s="2"/>
      <c r="L155" s="2"/>
      <c r="M155" s="2"/>
      <c r="N155" s="20">
        <v>1</v>
      </c>
      <c r="O155" s="20" t="s">
        <v>9</v>
      </c>
      <c r="P155" s="20">
        <v>50</v>
      </c>
      <c r="Q155" s="20" t="s">
        <v>29</v>
      </c>
    </row>
    <row r="156" spans="1:17" s="18" customFormat="1" x14ac:dyDescent="0.3">
      <c r="A156" s="20">
        <v>10</v>
      </c>
      <c r="B156" s="20" t="s">
        <v>13</v>
      </c>
      <c r="C156" s="20">
        <v>40</v>
      </c>
      <c r="D156" s="20" t="s">
        <v>52</v>
      </c>
      <c r="E156" s="20" t="s">
        <v>438</v>
      </c>
      <c r="F156" s="20" t="s">
        <v>46</v>
      </c>
      <c r="G156" s="21"/>
      <c r="H156" s="18" t="s">
        <v>14</v>
      </c>
      <c r="K156" s="2"/>
      <c r="L156" s="2"/>
      <c r="M156" s="2"/>
      <c r="N156" s="20">
        <v>2</v>
      </c>
      <c r="O156" s="20" t="s">
        <v>9</v>
      </c>
      <c r="P156" s="20">
        <v>50</v>
      </c>
      <c r="Q156" s="20" t="s">
        <v>29</v>
      </c>
    </row>
    <row r="157" spans="1:17" s="18" customFormat="1" x14ac:dyDescent="0.3">
      <c r="A157" s="20">
        <v>25</v>
      </c>
      <c r="B157" s="20" t="s">
        <v>13</v>
      </c>
      <c r="C157" s="20">
        <v>30</v>
      </c>
      <c r="D157" s="20" t="s">
        <v>52</v>
      </c>
      <c r="E157" s="20" t="s">
        <v>438</v>
      </c>
      <c r="F157" s="20" t="s">
        <v>46</v>
      </c>
      <c r="G157" s="21"/>
      <c r="H157" s="18" t="s">
        <v>14</v>
      </c>
      <c r="K157" s="2"/>
      <c r="L157" s="2"/>
      <c r="M157" s="2"/>
      <c r="N157" s="20">
        <v>1</v>
      </c>
      <c r="O157" s="20" t="s">
        <v>9</v>
      </c>
      <c r="P157" s="20">
        <v>120</v>
      </c>
      <c r="Q157" s="20" t="s">
        <v>29</v>
      </c>
    </row>
    <row r="158" spans="1:17" s="18" customFormat="1" x14ac:dyDescent="0.3">
      <c r="A158" s="20">
        <v>29</v>
      </c>
      <c r="B158" s="20" t="s">
        <v>9</v>
      </c>
      <c r="C158" s="20">
        <v>40</v>
      </c>
      <c r="D158" s="20" t="s">
        <v>52</v>
      </c>
      <c r="E158" s="20" t="s">
        <v>438</v>
      </c>
      <c r="F158" s="20" t="s">
        <v>46</v>
      </c>
      <c r="G158" s="21"/>
      <c r="H158" s="18" t="s">
        <v>14</v>
      </c>
      <c r="K158" s="2"/>
      <c r="L158" s="2"/>
      <c r="M158" s="2"/>
      <c r="N158" s="20">
        <v>1</v>
      </c>
      <c r="O158" s="20" t="s">
        <v>9</v>
      </c>
      <c r="P158" s="20">
        <v>50</v>
      </c>
      <c r="Q158" s="20" t="s">
        <v>29</v>
      </c>
    </row>
    <row r="159" spans="1:17" s="18" customFormat="1" x14ac:dyDescent="0.3">
      <c r="A159" s="20">
        <v>2</v>
      </c>
      <c r="B159" s="20" t="s">
        <v>13</v>
      </c>
      <c r="C159" s="20">
        <v>60</v>
      </c>
      <c r="D159" s="20" t="s">
        <v>52</v>
      </c>
      <c r="E159" s="20" t="s">
        <v>438</v>
      </c>
      <c r="F159" s="20" t="s">
        <v>46</v>
      </c>
      <c r="G159" s="21"/>
      <c r="H159" s="18" t="s">
        <v>45</v>
      </c>
      <c r="K159" s="2"/>
      <c r="L159" s="2"/>
      <c r="M159" s="2"/>
      <c r="N159" s="20">
        <v>1</v>
      </c>
      <c r="O159" s="20" t="s">
        <v>9</v>
      </c>
      <c r="P159" s="20">
        <v>40</v>
      </c>
      <c r="Q159" s="20" t="s">
        <v>29</v>
      </c>
    </row>
    <row r="160" spans="1:17" s="18" customFormat="1" x14ac:dyDescent="0.3">
      <c r="A160" s="20">
        <v>1</v>
      </c>
      <c r="B160" s="20" t="s">
        <v>9</v>
      </c>
      <c r="C160" s="20">
        <v>80</v>
      </c>
      <c r="D160" s="20" t="s">
        <v>52</v>
      </c>
      <c r="E160" s="20" t="s">
        <v>438</v>
      </c>
      <c r="F160" s="20" t="s">
        <v>46</v>
      </c>
      <c r="G160" s="21"/>
      <c r="H160" s="18" t="s">
        <v>45</v>
      </c>
      <c r="K160" s="2"/>
      <c r="L160" s="2"/>
      <c r="M160" s="2"/>
      <c r="N160" s="20">
        <v>1</v>
      </c>
      <c r="O160" s="20" t="s">
        <v>9</v>
      </c>
      <c r="P160" s="20">
        <v>100</v>
      </c>
      <c r="Q160" s="20" t="s">
        <v>29</v>
      </c>
    </row>
    <row r="161" spans="1:17" s="18" customFormat="1" x14ac:dyDescent="0.3">
      <c r="A161" s="20">
        <v>2</v>
      </c>
      <c r="B161" s="20" t="s">
        <v>9</v>
      </c>
      <c r="C161" s="20">
        <v>40</v>
      </c>
      <c r="D161" s="20" t="s">
        <v>52</v>
      </c>
      <c r="E161" s="20" t="s">
        <v>438</v>
      </c>
      <c r="F161" s="20" t="s">
        <v>46</v>
      </c>
      <c r="G161" s="21"/>
      <c r="H161" s="18" t="s">
        <v>14</v>
      </c>
      <c r="K161" s="2"/>
      <c r="L161" s="2"/>
      <c r="M161" s="2"/>
      <c r="N161" s="20">
        <v>5</v>
      </c>
      <c r="O161" s="20" t="s">
        <v>9</v>
      </c>
      <c r="P161" s="20">
        <v>40</v>
      </c>
      <c r="Q161" s="20" t="s">
        <v>29</v>
      </c>
    </row>
    <row r="162" spans="1:17" s="18" customFormat="1" x14ac:dyDescent="0.3">
      <c r="A162" s="20">
        <v>1</v>
      </c>
      <c r="B162" s="20" t="s">
        <v>9</v>
      </c>
      <c r="C162" s="20">
        <v>120</v>
      </c>
      <c r="D162" s="20" t="s">
        <v>52</v>
      </c>
      <c r="E162" s="20" t="s">
        <v>438</v>
      </c>
      <c r="F162" s="20" t="s">
        <v>46</v>
      </c>
      <c r="G162" s="21"/>
      <c r="H162" s="18" t="s">
        <v>14</v>
      </c>
      <c r="K162" s="2"/>
      <c r="L162" s="2"/>
      <c r="M162" s="2"/>
      <c r="N162" s="20">
        <v>1</v>
      </c>
      <c r="O162" s="20" t="s">
        <v>9</v>
      </c>
      <c r="P162" s="20">
        <v>50</v>
      </c>
      <c r="Q162" s="20" t="s">
        <v>29</v>
      </c>
    </row>
    <row r="163" spans="1:17" s="18" customFormat="1" x14ac:dyDescent="0.3">
      <c r="A163" s="20">
        <v>1</v>
      </c>
      <c r="B163" s="20" t="s">
        <v>13</v>
      </c>
      <c r="C163" s="20">
        <v>50</v>
      </c>
      <c r="D163" s="20" t="s">
        <v>52</v>
      </c>
      <c r="E163" s="20" t="s">
        <v>438</v>
      </c>
      <c r="F163" s="20" t="s">
        <v>46</v>
      </c>
      <c r="G163" s="21"/>
      <c r="H163" s="18" t="s">
        <v>14</v>
      </c>
      <c r="K163" s="2"/>
      <c r="L163" s="2"/>
      <c r="M163" s="2"/>
      <c r="N163" s="20">
        <v>3</v>
      </c>
      <c r="O163" s="20" t="s">
        <v>9</v>
      </c>
      <c r="P163" s="20">
        <v>40</v>
      </c>
      <c r="Q163" s="20" t="s">
        <v>29</v>
      </c>
    </row>
    <row r="164" spans="1:17" s="18" customFormat="1" x14ac:dyDescent="0.3">
      <c r="A164" s="20">
        <v>15</v>
      </c>
      <c r="B164" s="20" t="s">
        <v>9</v>
      </c>
      <c r="C164" s="20">
        <v>40</v>
      </c>
      <c r="D164" s="20" t="s">
        <v>52</v>
      </c>
      <c r="E164" s="20" t="s">
        <v>438</v>
      </c>
      <c r="F164" s="20" t="s">
        <v>46</v>
      </c>
      <c r="G164" s="21"/>
      <c r="H164" s="18" t="s">
        <v>14</v>
      </c>
      <c r="K164" s="2"/>
      <c r="L164" s="2"/>
      <c r="M164" s="2"/>
      <c r="N164" s="20">
        <v>1</v>
      </c>
      <c r="O164" s="20" t="s">
        <v>9</v>
      </c>
      <c r="P164" s="20">
        <v>40</v>
      </c>
      <c r="Q164" s="20" t="s">
        <v>29</v>
      </c>
    </row>
    <row r="165" spans="1:17" s="18" customFormat="1" x14ac:dyDescent="0.3">
      <c r="A165" s="20">
        <v>15</v>
      </c>
      <c r="B165" s="20" t="s">
        <v>9</v>
      </c>
      <c r="C165" s="20">
        <v>50</v>
      </c>
      <c r="D165" s="20" t="s">
        <v>52</v>
      </c>
      <c r="E165" s="20" t="s">
        <v>438</v>
      </c>
      <c r="F165" s="20" t="s">
        <v>46</v>
      </c>
      <c r="G165" s="21"/>
      <c r="H165" s="18" t="s">
        <v>14</v>
      </c>
      <c r="K165" s="2"/>
      <c r="L165" s="2"/>
      <c r="M165" s="2"/>
      <c r="N165" s="20">
        <v>1</v>
      </c>
      <c r="O165" s="20" t="s">
        <v>9</v>
      </c>
      <c r="P165" s="20">
        <v>110</v>
      </c>
      <c r="Q165" s="20" t="s">
        <v>29</v>
      </c>
    </row>
    <row r="166" spans="1:17" s="18" customFormat="1" x14ac:dyDescent="0.3">
      <c r="A166" s="20">
        <v>2</v>
      </c>
      <c r="B166" s="20" t="s">
        <v>13</v>
      </c>
      <c r="C166" s="20">
        <v>50</v>
      </c>
      <c r="D166" s="20" t="s">
        <v>52</v>
      </c>
      <c r="E166" s="20" t="s">
        <v>438</v>
      </c>
      <c r="F166" s="20" t="s">
        <v>46</v>
      </c>
      <c r="G166" s="21"/>
      <c r="H166" s="18" t="s">
        <v>14</v>
      </c>
      <c r="K166" s="2"/>
      <c r="L166" s="2"/>
      <c r="M166" s="2"/>
      <c r="N166" s="20">
        <v>1</v>
      </c>
      <c r="O166" s="20" t="s">
        <v>9</v>
      </c>
      <c r="P166" s="20">
        <v>120</v>
      </c>
      <c r="Q166" s="20" t="s">
        <v>29</v>
      </c>
    </row>
    <row r="167" spans="1:17" s="18" customFormat="1" x14ac:dyDescent="0.3">
      <c r="A167" s="20">
        <v>1</v>
      </c>
      <c r="B167" s="20" t="s">
        <v>13</v>
      </c>
      <c r="C167" s="20">
        <v>40</v>
      </c>
      <c r="D167" s="20" t="s">
        <v>52</v>
      </c>
      <c r="E167" s="20" t="s">
        <v>438</v>
      </c>
      <c r="F167" s="20" t="s">
        <v>46</v>
      </c>
      <c r="G167" s="21"/>
      <c r="H167" s="18" t="s">
        <v>14</v>
      </c>
      <c r="K167" s="2"/>
      <c r="L167" s="2"/>
      <c r="M167" s="2"/>
      <c r="N167" s="20">
        <v>1</v>
      </c>
      <c r="O167" s="20" t="s">
        <v>9</v>
      </c>
      <c r="P167" s="20">
        <v>150</v>
      </c>
      <c r="Q167" s="20" t="s">
        <v>29</v>
      </c>
    </row>
    <row r="168" spans="1:17" s="18" customFormat="1" x14ac:dyDescent="0.3">
      <c r="A168" s="20">
        <v>1</v>
      </c>
      <c r="B168" s="20" t="s">
        <v>9</v>
      </c>
      <c r="C168" s="20">
        <v>20</v>
      </c>
      <c r="D168" s="20" t="s">
        <v>55</v>
      </c>
      <c r="E168" s="20" t="s">
        <v>438</v>
      </c>
      <c r="F168" s="20" t="s">
        <v>232</v>
      </c>
      <c r="G168" s="21"/>
      <c r="H168" s="18" t="s">
        <v>45</v>
      </c>
      <c r="K168" s="2"/>
      <c r="L168" s="2"/>
      <c r="M168" s="2"/>
      <c r="N168" s="20">
        <v>5</v>
      </c>
      <c r="O168" s="20" t="s">
        <v>9</v>
      </c>
      <c r="P168" s="20">
        <v>40</v>
      </c>
      <c r="Q168" s="20" t="s">
        <v>30</v>
      </c>
    </row>
    <row r="169" spans="1:17" s="18" customFormat="1" x14ac:dyDescent="0.3">
      <c r="A169" s="20">
        <v>8</v>
      </c>
      <c r="B169" s="20" t="s">
        <v>182</v>
      </c>
      <c r="C169" s="20">
        <v>30</v>
      </c>
      <c r="D169" s="20" t="s">
        <v>55</v>
      </c>
      <c r="E169" s="20" t="s">
        <v>442</v>
      </c>
      <c r="F169" s="20"/>
      <c r="G169" s="21"/>
      <c r="H169" s="18" t="s">
        <v>21</v>
      </c>
      <c r="K169" s="2"/>
      <c r="L169" s="2"/>
      <c r="M169" s="2"/>
      <c r="N169" s="20">
        <v>1</v>
      </c>
      <c r="O169" s="20" t="s">
        <v>9</v>
      </c>
      <c r="P169" s="20">
        <v>30</v>
      </c>
      <c r="Q169" s="20" t="s">
        <v>30</v>
      </c>
    </row>
    <row r="170" spans="1:17" s="18" customFormat="1" x14ac:dyDescent="0.3">
      <c r="A170" s="20">
        <v>1</v>
      </c>
      <c r="B170" s="20" t="s">
        <v>182</v>
      </c>
      <c r="C170" s="20">
        <v>30</v>
      </c>
      <c r="D170" s="20" t="s">
        <v>55</v>
      </c>
      <c r="E170" s="20" t="s">
        <v>442</v>
      </c>
      <c r="F170" s="20"/>
      <c r="G170" s="21"/>
      <c r="H170" s="18" t="s">
        <v>21</v>
      </c>
      <c r="K170" s="2"/>
      <c r="L170" s="2"/>
      <c r="M170" s="2"/>
      <c r="N170" s="20">
        <v>2</v>
      </c>
      <c r="O170" s="20" t="s">
        <v>9</v>
      </c>
      <c r="P170" s="20">
        <v>20</v>
      </c>
      <c r="Q170" s="20" t="s">
        <v>30</v>
      </c>
    </row>
    <row r="171" spans="1:17" s="18" customFormat="1" x14ac:dyDescent="0.3">
      <c r="A171" s="20">
        <v>2</v>
      </c>
      <c r="B171" s="20" t="s">
        <v>13</v>
      </c>
      <c r="C171" s="20">
        <v>30</v>
      </c>
      <c r="D171" s="20" t="s">
        <v>55</v>
      </c>
      <c r="E171" s="20" t="s">
        <v>438</v>
      </c>
      <c r="F171" s="20"/>
      <c r="G171" s="21"/>
      <c r="H171" s="18" t="s">
        <v>14</v>
      </c>
      <c r="K171" s="2"/>
      <c r="L171" s="2"/>
      <c r="M171" s="2"/>
      <c r="N171" s="20">
        <v>1</v>
      </c>
      <c r="O171" s="20" t="s">
        <v>9</v>
      </c>
      <c r="P171" s="20">
        <v>30</v>
      </c>
      <c r="Q171" s="20" t="s">
        <v>30</v>
      </c>
    </row>
    <row r="172" spans="1:17" s="18" customFormat="1" x14ac:dyDescent="0.3">
      <c r="A172" s="20">
        <v>3</v>
      </c>
      <c r="B172" s="20" t="s">
        <v>13</v>
      </c>
      <c r="C172" s="20">
        <v>50</v>
      </c>
      <c r="D172" s="20" t="s">
        <v>55</v>
      </c>
      <c r="E172" s="20" t="s">
        <v>438</v>
      </c>
      <c r="F172" s="20"/>
      <c r="G172" s="21"/>
      <c r="H172" s="18" t="s">
        <v>14</v>
      </c>
      <c r="K172" s="2"/>
      <c r="L172" s="2"/>
      <c r="M172" s="2"/>
      <c r="N172" s="20">
        <v>2</v>
      </c>
      <c r="O172" s="20" t="s">
        <v>9</v>
      </c>
      <c r="P172" s="20">
        <v>20</v>
      </c>
      <c r="Q172" s="20" t="s">
        <v>30</v>
      </c>
    </row>
    <row r="173" spans="1:17" s="18" customFormat="1" x14ac:dyDescent="0.3">
      <c r="A173" s="20">
        <v>2</v>
      </c>
      <c r="B173" s="20" t="s">
        <v>13</v>
      </c>
      <c r="C173" s="20">
        <v>50</v>
      </c>
      <c r="D173" s="20" t="s">
        <v>55</v>
      </c>
      <c r="E173" s="20" t="s">
        <v>438</v>
      </c>
      <c r="F173" s="20" t="s">
        <v>46</v>
      </c>
      <c r="G173" s="21"/>
      <c r="H173" s="18" t="s">
        <v>45</v>
      </c>
      <c r="I173" s="18" t="s">
        <v>105</v>
      </c>
      <c r="K173" s="2"/>
      <c r="L173" s="2"/>
      <c r="M173" s="2"/>
      <c r="N173" s="20">
        <v>5</v>
      </c>
      <c r="O173" s="20" t="s">
        <v>9</v>
      </c>
      <c r="P173" s="20">
        <v>30</v>
      </c>
      <c r="Q173" s="20" t="s">
        <v>30</v>
      </c>
    </row>
    <row r="174" spans="1:17" s="18" customFormat="1" x14ac:dyDescent="0.3">
      <c r="A174" s="20">
        <v>1</v>
      </c>
      <c r="B174" s="20" t="s">
        <v>9</v>
      </c>
      <c r="C174" s="20">
        <v>40</v>
      </c>
      <c r="D174" s="20" t="s">
        <v>55</v>
      </c>
      <c r="E174" s="20" t="s">
        <v>438</v>
      </c>
      <c r="F174" s="20"/>
      <c r="G174" s="21"/>
      <c r="H174" s="18" t="s">
        <v>14</v>
      </c>
      <c r="I174" s="18" t="s">
        <v>138</v>
      </c>
      <c r="K174" s="2"/>
      <c r="L174" s="2"/>
      <c r="M174" s="2"/>
      <c r="N174" s="20">
        <v>8</v>
      </c>
      <c r="O174" s="20" t="s">
        <v>9</v>
      </c>
      <c r="P174" s="20">
        <v>40</v>
      </c>
      <c r="Q174" s="20" t="s">
        <v>30</v>
      </c>
    </row>
    <row r="175" spans="1:17" s="18" customFormat="1" x14ac:dyDescent="0.3">
      <c r="A175" s="20">
        <v>3</v>
      </c>
      <c r="B175" s="20" t="s">
        <v>9</v>
      </c>
      <c r="C175" s="20">
        <v>40</v>
      </c>
      <c r="D175" s="20" t="s">
        <v>55</v>
      </c>
      <c r="E175" s="20" t="s">
        <v>438</v>
      </c>
      <c r="F175" s="20" t="s">
        <v>46</v>
      </c>
      <c r="G175" s="21"/>
      <c r="H175" s="18" t="s">
        <v>45</v>
      </c>
      <c r="K175" s="2"/>
      <c r="L175" s="2"/>
      <c r="M175" s="2"/>
      <c r="N175" s="20">
        <v>1</v>
      </c>
      <c r="O175" s="20" t="s">
        <v>9</v>
      </c>
      <c r="P175" s="20">
        <v>30</v>
      </c>
      <c r="Q175" s="20" t="s">
        <v>30</v>
      </c>
    </row>
    <row r="176" spans="1:17" s="18" customFormat="1" x14ac:dyDescent="0.3">
      <c r="A176" s="20">
        <v>4</v>
      </c>
      <c r="B176" s="20" t="s">
        <v>13</v>
      </c>
      <c r="C176" s="20">
        <v>50</v>
      </c>
      <c r="D176" s="20" t="s">
        <v>55</v>
      </c>
      <c r="E176" s="20" t="s">
        <v>438</v>
      </c>
      <c r="F176" s="20" t="s">
        <v>46</v>
      </c>
      <c r="G176" s="21"/>
      <c r="H176" s="18" t="s">
        <v>45</v>
      </c>
      <c r="K176" s="2"/>
      <c r="L176" s="2"/>
      <c r="M176" s="2"/>
      <c r="N176" s="20">
        <v>1</v>
      </c>
      <c r="O176" s="20" t="s">
        <v>9</v>
      </c>
      <c r="P176" s="20">
        <v>180</v>
      </c>
      <c r="Q176" s="20" t="s">
        <v>30</v>
      </c>
    </row>
    <row r="177" spans="1:17" s="18" customFormat="1" x14ac:dyDescent="0.3">
      <c r="A177" s="20">
        <v>2</v>
      </c>
      <c r="B177" s="20" t="s">
        <v>13</v>
      </c>
      <c r="C177" s="20">
        <v>40</v>
      </c>
      <c r="D177" s="20" t="s">
        <v>55</v>
      </c>
      <c r="E177" s="20" t="s">
        <v>442</v>
      </c>
      <c r="F177" s="20" t="s">
        <v>46</v>
      </c>
      <c r="G177" s="21"/>
      <c r="H177" s="18" t="s">
        <v>45</v>
      </c>
      <c r="K177" s="2"/>
      <c r="L177" s="2"/>
      <c r="M177" s="2"/>
      <c r="N177" s="20">
        <v>1</v>
      </c>
      <c r="O177" s="20" t="s">
        <v>9</v>
      </c>
      <c r="P177" s="20">
        <v>200</v>
      </c>
      <c r="Q177" s="20" t="s">
        <v>30</v>
      </c>
    </row>
    <row r="178" spans="1:17" s="18" customFormat="1" x14ac:dyDescent="0.3">
      <c r="A178" s="20">
        <v>1</v>
      </c>
      <c r="B178" s="20" t="s">
        <v>13</v>
      </c>
      <c r="C178" s="20">
        <v>70</v>
      </c>
      <c r="D178" s="20" t="s">
        <v>55</v>
      </c>
      <c r="E178" s="20" t="s">
        <v>442</v>
      </c>
      <c r="F178" s="20"/>
      <c r="G178" s="21"/>
      <c r="H178" s="18" t="s">
        <v>12</v>
      </c>
      <c r="K178" s="2"/>
      <c r="L178" s="2"/>
      <c r="M178" s="2"/>
      <c r="N178" s="20">
        <v>1</v>
      </c>
      <c r="O178" s="20" t="s">
        <v>9</v>
      </c>
      <c r="P178" s="20">
        <v>150</v>
      </c>
      <c r="Q178" s="20" t="s">
        <v>30</v>
      </c>
    </row>
    <row r="179" spans="1:17" s="18" customFormat="1" x14ac:dyDescent="0.3">
      <c r="A179" s="20">
        <v>4</v>
      </c>
      <c r="B179" s="20" t="s">
        <v>13</v>
      </c>
      <c r="C179" s="20">
        <v>60</v>
      </c>
      <c r="D179" s="20" t="s">
        <v>55</v>
      </c>
      <c r="E179" s="20" t="s">
        <v>442</v>
      </c>
      <c r="F179" s="20"/>
      <c r="G179" s="21"/>
      <c r="H179" s="18" t="s">
        <v>12</v>
      </c>
      <c r="K179" s="2"/>
      <c r="L179" s="2"/>
      <c r="M179" s="2"/>
      <c r="N179" s="20">
        <v>1</v>
      </c>
      <c r="O179" s="20" t="s">
        <v>9</v>
      </c>
      <c r="P179" s="20">
        <v>40</v>
      </c>
      <c r="Q179" s="20" t="s">
        <v>30</v>
      </c>
    </row>
    <row r="180" spans="1:17" s="18" customFormat="1" x14ac:dyDescent="0.3">
      <c r="A180" s="20">
        <v>5</v>
      </c>
      <c r="B180" s="20" t="s">
        <v>13</v>
      </c>
      <c r="C180" s="20">
        <v>55</v>
      </c>
      <c r="D180" s="20" t="s">
        <v>55</v>
      </c>
      <c r="E180" s="20" t="s">
        <v>442</v>
      </c>
      <c r="F180" s="20"/>
      <c r="G180" s="21"/>
      <c r="H180" s="18" t="s">
        <v>12</v>
      </c>
      <c r="K180" s="2"/>
      <c r="L180" s="2"/>
      <c r="M180" s="2"/>
      <c r="N180" s="20">
        <v>1</v>
      </c>
      <c r="O180" s="20" t="s">
        <v>9</v>
      </c>
      <c r="P180" s="20">
        <v>30</v>
      </c>
      <c r="Q180" s="20" t="s">
        <v>30</v>
      </c>
    </row>
    <row r="181" spans="1:17" s="18" customFormat="1" x14ac:dyDescent="0.3">
      <c r="A181" s="20">
        <v>4</v>
      </c>
      <c r="B181" s="20" t="s">
        <v>13</v>
      </c>
      <c r="C181" s="20">
        <v>80</v>
      </c>
      <c r="D181" s="20" t="s">
        <v>55</v>
      </c>
      <c r="E181" s="20" t="s">
        <v>442</v>
      </c>
      <c r="F181" s="20"/>
      <c r="G181" s="21"/>
      <c r="H181" s="18" t="s">
        <v>21</v>
      </c>
      <c r="K181" s="2"/>
      <c r="L181" s="2"/>
      <c r="M181" s="2"/>
      <c r="N181" s="20">
        <v>1</v>
      </c>
      <c r="O181" s="20" t="s">
        <v>9</v>
      </c>
      <c r="P181" s="20">
        <v>50</v>
      </c>
      <c r="Q181" s="20" t="s">
        <v>30</v>
      </c>
    </row>
    <row r="182" spans="1:17" s="18" customFormat="1" x14ac:dyDescent="0.3">
      <c r="A182" s="20">
        <v>4</v>
      </c>
      <c r="B182" s="20" t="s">
        <v>13</v>
      </c>
      <c r="C182" s="20">
        <v>40</v>
      </c>
      <c r="D182" s="20" t="s">
        <v>55</v>
      </c>
      <c r="E182" s="20" t="s">
        <v>442</v>
      </c>
      <c r="F182" s="20"/>
      <c r="G182" s="21"/>
      <c r="H182" s="18" t="s">
        <v>21</v>
      </c>
      <c r="K182" s="2"/>
      <c r="L182" s="2"/>
      <c r="M182" s="2"/>
      <c r="N182" s="20">
        <v>29</v>
      </c>
      <c r="O182" s="20" t="s">
        <v>9</v>
      </c>
      <c r="P182" s="20">
        <v>40</v>
      </c>
      <c r="Q182" s="20" t="s">
        <v>52</v>
      </c>
    </row>
    <row r="183" spans="1:17" s="18" customFormat="1" x14ac:dyDescent="0.3">
      <c r="A183" s="20">
        <v>1</v>
      </c>
      <c r="B183" s="20" t="s">
        <v>182</v>
      </c>
      <c r="C183" s="20">
        <v>250</v>
      </c>
      <c r="D183" s="20" t="s">
        <v>55</v>
      </c>
      <c r="E183" s="20" t="s">
        <v>442</v>
      </c>
      <c r="F183" s="20"/>
      <c r="G183" s="21"/>
      <c r="H183" s="18" t="s">
        <v>12</v>
      </c>
      <c r="K183" s="2"/>
      <c r="L183" s="2"/>
      <c r="M183" s="2"/>
      <c r="N183" s="20">
        <v>1</v>
      </c>
      <c r="O183" s="20" t="s">
        <v>9</v>
      </c>
      <c r="P183" s="20">
        <v>80</v>
      </c>
      <c r="Q183" s="20" t="s">
        <v>52</v>
      </c>
    </row>
    <row r="184" spans="1:17" s="18" customFormat="1" x14ac:dyDescent="0.3">
      <c r="A184" s="20">
        <v>1</v>
      </c>
      <c r="B184" s="20" t="s">
        <v>9</v>
      </c>
      <c r="C184" s="20">
        <v>120</v>
      </c>
      <c r="D184" s="20" t="s">
        <v>56</v>
      </c>
      <c r="E184" s="20" t="s">
        <v>433</v>
      </c>
      <c r="F184" s="20"/>
      <c r="G184" s="21"/>
      <c r="H184" s="18" t="s">
        <v>14</v>
      </c>
      <c r="K184" s="2"/>
      <c r="L184" s="2"/>
      <c r="M184" s="2"/>
      <c r="N184" s="20">
        <v>2</v>
      </c>
      <c r="O184" s="20" t="s">
        <v>9</v>
      </c>
      <c r="P184" s="20">
        <v>40</v>
      </c>
      <c r="Q184" s="20" t="s">
        <v>52</v>
      </c>
    </row>
    <row r="185" spans="1:17" s="18" customFormat="1" x14ac:dyDescent="0.3">
      <c r="A185" s="20">
        <v>1</v>
      </c>
      <c r="B185" s="20" t="s">
        <v>9</v>
      </c>
      <c r="C185" s="20">
        <v>200</v>
      </c>
      <c r="D185" s="20" t="s">
        <v>56</v>
      </c>
      <c r="E185" s="20" t="s">
        <v>433</v>
      </c>
      <c r="F185" s="20"/>
      <c r="G185" s="21"/>
      <c r="H185" s="18" t="s">
        <v>45</v>
      </c>
      <c r="K185" s="2"/>
      <c r="L185" s="2"/>
      <c r="M185" s="2"/>
      <c r="N185" s="20">
        <v>1</v>
      </c>
      <c r="O185" s="20" t="s">
        <v>9</v>
      </c>
      <c r="P185" s="20">
        <v>120</v>
      </c>
      <c r="Q185" s="20" t="s">
        <v>52</v>
      </c>
    </row>
    <row r="186" spans="1:17" s="18" customFormat="1" x14ac:dyDescent="0.3">
      <c r="A186" s="20">
        <v>1</v>
      </c>
      <c r="B186" s="20" t="s">
        <v>9</v>
      </c>
      <c r="C186" s="20">
        <v>40</v>
      </c>
      <c r="D186" s="20" t="s">
        <v>56</v>
      </c>
      <c r="E186" s="20" t="s">
        <v>433</v>
      </c>
      <c r="F186" s="20"/>
      <c r="G186" s="21"/>
      <c r="H186" s="18" t="s">
        <v>45</v>
      </c>
      <c r="K186" s="2"/>
      <c r="L186" s="2"/>
      <c r="M186" s="2"/>
      <c r="N186" s="20">
        <v>15</v>
      </c>
      <c r="O186" s="20" t="s">
        <v>9</v>
      </c>
      <c r="P186" s="20">
        <v>40</v>
      </c>
      <c r="Q186" s="20" t="s">
        <v>52</v>
      </c>
    </row>
    <row r="187" spans="1:17" s="18" customFormat="1" x14ac:dyDescent="0.3">
      <c r="A187" s="20">
        <v>1</v>
      </c>
      <c r="B187" s="20" t="s">
        <v>13</v>
      </c>
      <c r="C187" s="20">
        <v>60</v>
      </c>
      <c r="D187" s="20" t="s">
        <v>58</v>
      </c>
      <c r="E187" s="20" t="s">
        <v>430</v>
      </c>
      <c r="F187" s="20"/>
      <c r="G187" s="21"/>
      <c r="H187" s="18" t="s">
        <v>45</v>
      </c>
      <c r="K187" s="2"/>
      <c r="L187" s="2"/>
      <c r="M187" s="2"/>
      <c r="N187" s="20">
        <v>15</v>
      </c>
      <c r="O187" s="20" t="s">
        <v>9</v>
      </c>
      <c r="P187" s="20">
        <v>50</v>
      </c>
      <c r="Q187" s="20" t="s">
        <v>52</v>
      </c>
    </row>
    <row r="188" spans="1:17" s="18" customFormat="1" x14ac:dyDescent="0.3">
      <c r="A188" s="20">
        <v>5</v>
      </c>
      <c r="B188" s="20" t="s">
        <v>13</v>
      </c>
      <c r="C188" s="20">
        <v>60</v>
      </c>
      <c r="D188" s="20" t="s">
        <v>58</v>
      </c>
      <c r="E188" s="20" t="s">
        <v>430</v>
      </c>
      <c r="F188" s="20" t="s">
        <v>46</v>
      </c>
      <c r="G188" s="21"/>
      <c r="H188" s="18" t="s">
        <v>45</v>
      </c>
      <c r="K188" s="2"/>
      <c r="L188" s="2"/>
      <c r="M188" s="2"/>
      <c r="N188" s="20">
        <v>1</v>
      </c>
      <c r="O188" s="20" t="s">
        <v>9</v>
      </c>
      <c r="P188" s="20">
        <v>20</v>
      </c>
      <c r="Q188" s="20" t="s">
        <v>55</v>
      </c>
    </row>
    <row r="189" spans="1:17" s="18" customFormat="1" x14ac:dyDescent="0.3">
      <c r="A189" s="20">
        <v>3</v>
      </c>
      <c r="B189" s="20" t="s">
        <v>13</v>
      </c>
      <c r="C189" s="20">
        <v>50</v>
      </c>
      <c r="D189" s="20" t="s">
        <v>58</v>
      </c>
      <c r="E189" s="20" t="s">
        <v>430</v>
      </c>
      <c r="F189" s="20" t="s">
        <v>46</v>
      </c>
      <c r="G189" s="21"/>
      <c r="H189" s="18" t="s">
        <v>45</v>
      </c>
      <c r="K189" s="2"/>
      <c r="L189" s="2"/>
      <c r="M189" s="2"/>
      <c r="N189" s="2">
        <v>1</v>
      </c>
      <c r="O189" s="2" t="s">
        <v>9</v>
      </c>
      <c r="P189" s="2">
        <v>40</v>
      </c>
      <c r="Q189" s="2" t="s">
        <v>55</v>
      </c>
    </row>
    <row r="190" spans="1:17" x14ac:dyDescent="0.3">
      <c r="A190" s="2">
        <v>10</v>
      </c>
      <c r="B190" s="2" t="s">
        <v>13</v>
      </c>
      <c r="C190" s="2">
        <v>50</v>
      </c>
      <c r="D190" s="2" t="s">
        <v>58</v>
      </c>
      <c r="E190" s="2" t="s">
        <v>429</v>
      </c>
      <c r="F190" s="2" t="s">
        <v>46</v>
      </c>
      <c r="H190" t="s">
        <v>45</v>
      </c>
      <c r="N190" s="2">
        <v>3</v>
      </c>
      <c r="O190" s="2" t="s">
        <v>9</v>
      </c>
      <c r="P190" s="2">
        <v>40</v>
      </c>
      <c r="Q190" s="2" t="s">
        <v>55</v>
      </c>
    </row>
    <row r="191" spans="1:17" x14ac:dyDescent="0.3">
      <c r="A191" s="2">
        <v>4</v>
      </c>
      <c r="B191" s="2" t="s">
        <v>13</v>
      </c>
      <c r="C191" s="2">
        <v>70</v>
      </c>
      <c r="D191" s="2" t="s">
        <v>58</v>
      </c>
      <c r="E191" s="2" t="s">
        <v>429</v>
      </c>
      <c r="F191" s="2" t="s">
        <v>46</v>
      </c>
      <c r="H191" t="s">
        <v>45</v>
      </c>
      <c r="N191" s="2">
        <v>1</v>
      </c>
      <c r="O191" s="2" t="s">
        <v>9</v>
      </c>
      <c r="P191" s="2">
        <v>120</v>
      </c>
      <c r="Q191" s="2" t="s">
        <v>56</v>
      </c>
    </row>
    <row r="192" spans="1:17" x14ac:dyDescent="0.3">
      <c r="A192" s="2">
        <v>3</v>
      </c>
      <c r="B192" s="2" t="s">
        <v>13</v>
      </c>
      <c r="C192" s="2">
        <v>40</v>
      </c>
      <c r="D192" s="2" t="s">
        <v>58</v>
      </c>
      <c r="E192" s="2" t="s">
        <v>429</v>
      </c>
      <c r="F192" s="2" t="s">
        <v>46</v>
      </c>
      <c r="H192" t="s">
        <v>45</v>
      </c>
      <c r="N192" s="2">
        <v>1</v>
      </c>
      <c r="O192" s="2" t="s">
        <v>9</v>
      </c>
      <c r="P192" s="2">
        <v>200</v>
      </c>
      <c r="Q192" s="2" t="s">
        <v>56</v>
      </c>
    </row>
    <row r="193" spans="1:17" x14ac:dyDescent="0.3">
      <c r="A193" s="2">
        <v>4</v>
      </c>
      <c r="B193" s="2" t="s">
        <v>9</v>
      </c>
      <c r="C193" s="2">
        <v>40</v>
      </c>
      <c r="D193" s="2" t="s">
        <v>58</v>
      </c>
      <c r="E193" s="2" t="s">
        <v>429</v>
      </c>
      <c r="F193" s="2" t="s">
        <v>46</v>
      </c>
      <c r="H193" t="s">
        <v>45</v>
      </c>
      <c r="N193" s="2">
        <v>1</v>
      </c>
      <c r="O193" s="2" t="s">
        <v>9</v>
      </c>
      <c r="P193" s="2">
        <v>40</v>
      </c>
      <c r="Q193" s="2" t="s">
        <v>56</v>
      </c>
    </row>
    <row r="194" spans="1:17" x14ac:dyDescent="0.3">
      <c r="A194" s="2">
        <v>1</v>
      </c>
      <c r="B194" s="2" t="s">
        <v>182</v>
      </c>
      <c r="C194" s="2">
        <v>300</v>
      </c>
      <c r="D194" s="2" t="s">
        <v>63</v>
      </c>
      <c r="E194" s="2" t="s">
        <v>443</v>
      </c>
      <c r="H194" t="s">
        <v>21</v>
      </c>
      <c r="N194" s="2">
        <v>4</v>
      </c>
      <c r="O194" s="2" t="s">
        <v>9</v>
      </c>
      <c r="P194" s="2">
        <v>40</v>
      </c>
      <c r="Q194" s="2" t="s">
        <v>58</v>
      </c>
    </row>
    <row r="195" spans="1:17" x14ac:dyDescent="0.3">
      <c r="A195" s="2">
        <v>2</v>
      </c>
      <c r="B195" s="2" t="s">
        <v>13</v>
      </c>
      <c r="C195" s="2">
        <v>30</v>
      </c>
      <c r="D195" s="2" t="s">
        <v>63</v>
      </c>
      <c r="E195" s="2" t="s">
        <v>444</v>
      </c>
      <c r="F195" s="2" t="s">
        <v>26</v>
      </c>
      <c r="H195" t="s">
        <v>14</v>
      </c>
      <c r="N195" s="2">
        <v>2</v>
      </c>
      <c r="O195" s="2" t="s">
        <v>9</v>
      </c>
      <c r="P195" s="2">
        <v>40</v>
      </c>
      <c r="Q195" s="2" t="s">
        <v>63</v>
      </c>
    </row>
    <row r="196" spans="1:17" x14ac:dyDescent="0.3">
      <c r="A196" s="2">
        <v>4</v>
      </c>
      <c r="B196" s="2" t="s">
        <v>13</v>
      </c>
      <c r="C196" s="2">
        <v>50</v>
      </c>
      <c r="D196" s="2" t="s">
        <v>63</v>
      </c>
      <c r="E196" s="2" t="s">
        <v>445</v>
      </c>
      <c r="F196" s="2" t="s">
        <v>26</v>
      </c>
      <c r="H196" t="s">
        <v>14</v>
      </c>
      <c r="N196" s="2">
        <v>1</v>
      </c>
      <c r="O196" s="2" t="s">
        <v>9</v>
      </c>
      <c r="P196" s="2">
        <v>40</v>
      </c>
      <c r="Q196" s="2" t="s">
        <v>63</v>
      </c>
    </row>
    <row r="197" spans="1:17" x14ac:dyDescent="0.3">
      <c r="A197" s="2">
        <v>2</v>
      </c>
      <c r="B197" s="2" t="s">
        <v>13</v>
      </c>
      <c r="C197" s="2">
        <v>40</v>
      </c>
      <c r="D197" s="2" t="s">
        <v>63</v>
      </c>
      <c r="E197" s="2" t="s">
        <v>445</v>
      </c>
      <c r="F197" s="2" t="s">
        <v>26</v>
      </c>
      <c r="H197" t="s">
        <v>14</v>
      </c>
      <c r="N197" s="2">
        <v>4</v>
      </c>
      <c r="O197" s="2" t="s">
        <v>9</v>
      </c>
      <c r="P197" s="2">
        <v>30</v>
      </c>
      <c r="Q197" s="2" t="s">
        <v>63</v>
      </c>
    </row>
    <row r="198" spans="1:17" x14ac:dyDescent="0.3">
      <c r="A198" s="2">
        <v>4</v>
      </c>
      <c r="B198" s="2" t="s">
        <v>13</v>
      </c>
      <c r="C198" s="2">
        <v>30</v>
      </c>
      <c r="D198" s="2" t="s">
        <v>63</v>
      </c>
      <c r="E198" s="2" t="s">
        <v>445</v>
      </c>
      <c r="F198" s="2" t="s">
        <v>26</v>
      </c>
      <c r="H198" t="s">
        <v>14</v>
      </c>
      <c r="N198" s="2">
        <v>1</v>
      </c>
      <c r="O198" s="2" t="s">
        <v>9</v>
      </c>
      <c r="P198" s="2">
        <v>30</v>
      </c>
      <c r="Q198" s="2" t="s">
        <v>63</v>
      </c>
    </row>
    <row r="199" spans="1:17" x14ac:dyDescent="0.3">
      <c r="A199" s="2">
        <v>2</v>
      </c>
      <c r="B199" s="2" t="s">
        <v>9</v>
      </c>
      <c r="C199" s="2">
        <v>40</v>
      </c>
      <c r="D199" s="2" t="s">
        <v>63</v>
      </c>
      <c r="E199" s="2" t="s">
        <v>445</v>
      </c>
      <c r="F199" s="2" t="s">
        <v>26</v>
      </c>
      <c r="H199" t="s">
        <v>14</v>
      </c>
      <c r="N199" s="2">
        <v>2</v>
      </c>
      <c r="O199" s="2" t="s">
        <v>9</v>
      </c>
      <c r="P199" s="2">
        <v>120</v>
      </c>
      <c r="Q199" s="2" t="s">
        <v>63</v>
      </c>
    </row>
    <row r="200" spans="1:17" x14ac:dyDescent="0.3">
      <c r="A200" s="2">
        <v>1</v>
      </c>
      <c r="B200" s="2" t="s">
        <v>9</v>
      </c>
      <c r="C200" s="2">
        <v>40</v>
      </c>
      <c r="D200" s="2" t="s">
        <v>63</v>
      </c>
      <c r="E200" s="2" t="s">
        <v>445</v>
      </c>
      <c r="F200" s="2" t="s">
        <v>26</v>
      </c>
      <c r="H200" t="s">
        <v>14</v>
      </c>
      <c r="N200" s="2">
        <v>1</v>
      </c>
      <c r="O200" s="2" t="s">
        <v>9</v>
      </c>
      <c r="P200" s="2">
        <v>100</v>
      </c>
      <c r="Q200" s="2" t="s">
        <v>63</v>
      </c>
    </row>
    <row r="201" spans="1:17" x14ac:dyDescent="0.3">
      <c r="A201" s="2">
        <v>4</v>
      </c>
      <c r="B201" s="2" t="s">
        <v>9</v>
      </c>
      <c r="C201" s="2">
        <v>30</v>
      </c>
      <c r="D201" s="2" t="s">
        <v>63</v>
      </c>
      <c r="E201" s="2" t="s">
        <v>445</v>
      </c>
      <c r="F201" s="2" t="s">
        <v>26</v>
      </c>
      <c r="H201" t="s">
        <v>14</v>
      </c>
      <c r="N201" s="2">
        <v>1</v>
      </c>
      <c r="O201" s="2" t="s">
        <v>9</v>
      </c>
      <c r="P201" s="2">
        <v>100</v>
      </c>
      <c r="Q201" s="2" t="s">
        <v>63</v>
      </c>
    </row>
    <row r="202" spans="1:17" x14ac:dyDescent="0.3">
      <c r="A202" s="2">
        <v>1</v>
      </c>
      <c r="B202" s="2" t="s">
        <v>13</v>
      </c>
      <c r="C202" s="2">
        <v>100</v>
      </c>
      <c r="D202" s="2" t="s">
        <v>63</v>
      </c>
      <c r="E202" s="2" t="s">
        <v>445</v>
      </c>
      <c r="F202" s="2" t="s">
        <v>26</v>
      </c>
      <c r="H202" t="s">
        <v>12</v>
      </c>
      <c r="N202" s="2">
        <v>1</v>
      </c>
      <c r="O202" s="2" t="s">
        <v>9</v>
      </c>
      <c r="P202" s="2">
        <v>60</v>
      </c>
      <c r="Q202" s="2" t="s">
        <v>63</v>
      </c>
    </row>
    <row r="203" spans="1:17" x14ac:dyDescent="0.3">
      <c r="A203" s="2">
        <v>1</v>
      </c>
      <c r="B203" s="2" t="s">
        <v>13</v>
      </c>
      <c r="C203" s="2">
        <v>90</v>
      </c>
      <c r="D203" s="2" t="s">
        <v>63</v>
      </c>
      <c r="E203" s="2" t="s">
        <v>445</v>
      </c>
      <c r="H203" t="s">
        <v>12</v>
      </c>
      <c r="N203" s="4">
        <f>SUM(N133:N202)</f>
        <v>204</v>
      </c>
    </row>
    <row r="204" spans="1:17" x14ac:dyDescent="0.3">
      <c r="A204" s="2">
        <v>3</v>
      </c>
      <c r="B204" s="2" t="s">
        <v>13</v>
      </c>
      <c r="C204" s="2">
        <v>50</v>
      </c>
      <c r="D204" s="2" t="s">
        <v>63</v>
      </c>
      <c r="E204" s="2" t="s">
        <v>445</v>
      </c>
      <c r="H204" t="s">
        <v>12</v>
      </c>
    </row>
    <row r="205" spans="1:17" x14ac:dyDescent="0.3">
      <c r="A205" s="2">
        <v>1</v>
      </c>
      <c r="B205" s="2" t="s">
        <v>9</v>
      </c>
      <c r="C205" s="2">
        <v>30</v>
      </c>
      <c r="D205" s="2" t="s">
        <v>63</v>
      </c>
      <c r="E205" s="2" t="s">
        <v>445</v>
      </c>
      <c r="H205" t="s">
        <v>14</v>
      </c>
    </row>
    <row r="206" spans="1:17" x14ac:dyDescent="0.3">
      <c r="A206" s="2">
        <v>1</v>
      </c>
      <c r="B206" s="2" t="s">
        <v>13</v>
      </c>
      <c r="C206" s="2">
        <v>60</v>
      </c>
      <c r="D206" s="2" t="s">
        <v>63</v>
      </c>
      <c r="E206" s="2" t="s">
        <v>445</v>
      </c>
      <c r="F206" s="2" t="s">
        <v>26</v>
      </c>
      <c r="H206" t="s">
        <v>14</v>
      </c>
    </row>
    <row r="207" spans="1:17" x14ac:dyDescent="0.3">
      <c r="A207" s="2">
        <v>2</v>
      </c>
      <c r="B207" s="2" t="s">
        <v>13</v>
      </c>
      <c r="C207" s="2">
        <v>40</v>
      </c>
      <c r="D207" s="2" t="s">
        <v>63</v>
      </c>
      <c r="E207" s="2" t="s">
        <v>445</v>
      </c>
      <c r="F207" s="2" t="s">
        <v>26</v>
      </c>
      <c r="H207" t="s">
        <v>14</v>
      </c>
    </row>
    <row r="208" spans="1:17" x14ac:dyDescent="0.3">
      <c r="A208" s="2">
        <v>2</v>
      </c>
      <c r="B208" s="2" t="s">
        <v>13</v>
      </c>
      <c r="C208" s="2">
        <v>60</v>
      </c>
      <c r="D208" s="2" t="s">
        <v>63</v>
      </c>
      <c r="E208" s="2" t="s">
        <v>445</v>
      </c>
      <c r="F208" s="2" t="s">
        <v>26</v>
      </c>
      <c r="H208" t="s">
        <v>14</v>
      </c>
    </row>
    <row r="209" spans="1:8" x14ac:dyDescent="0.3">
      <c r="A209" s="2">
        <v>2</v>
      </c>
      <c r="B209" s="2" t="s">
        <v>9</v>
      </c>
      <c r="C209" s="2">
        <v>120</v>
      </c>
      <c r="D209" s="2" t="s">
        <v>63</v>
      </c>
      <c r="E209" s="2" t="s">
        <v>443</v>
      </c>
      <c r="H209" t="s">
        <v>14</v>
      </c>
    </row>
    <row r="210" spans="1:8" x14ac:dyDescent="0.3">
      <c r="A210" s="2">
        <v>1</v>
      </c>
      <c r="B210" s="2" t="s">
        <v>9</v>
      </c>
      <c r="C210" s="2">
        <v>100</v>
      </c>
      <c r="D210" s="2" t="s">
        <v>63</v>
      </c>
      <c r="E210" s="2" t="s">
        <v>443</v>
      </c>
      <c r="H210" t="s">
        <v>14</v>
      </c>
    </row>
    <row r="211" spans="1:8" x14ac:dyDescent="0.3">
      <c r="A211" s="2">
        <v>1</v>
      </c>
      <c r="B211" s="2" t="s">
        <v>9</v>
      </c>
      <c r="C211" s="2">
        <v>100</v>
      </c>
      <c r="D211" s="2" t="s">
        <v>63</v>
      </c>
      <c r="E211" s="2" t="s">
        <v>444</v>
      </c>
      <c r="F211" s="2" t="s">
        <v>26</v>
      </c>
      <c r="H211" t="s">
        <v>14</v>
      </c>
    </row>
    <row r="212" spans="1:8" x14ac:dyDescent="0.3">
      <c r="A212" s="2">
        <v>1</v>
      </c>
      <c r="B212" s="2" t="s">
        <v>9</v>
      </c>
      <c r="C212" s="2">
        <v>60</v>
      </c>
      <c r="D212" s="2" t="s">
        <v>63</v>
      </c>
      <c r="E212" s="2" t="s">
        <v>444</v>
      </c>
      <c r="F212" s="2" t="s">
        <v>26</v>
      </c>
      <c r="H212" t="s">
        <v>14</v>
      </c>
    </row>
    <row r="213" spans="1:8" x14ac:dyDescent="0.3">
      <c r="A213" s="2">
        <v>1</v>
      </c>
      <c r="B213" s="2" t="s">
        <v>13</v>
      </c>
      <c r="C213" s="2">
        <v>40</v>
      </c>
      <c r="D213" s="2" t="s">
        <v>64</v>
      </c>
      <c r="E213" s="2" t="s">
        <v>431</v>
      </c>
      <c r="G213" s="7">
        <v>0.5541666666666667</v>
      </c>
      <c r="H213" t="s">
        <v>12</v>
      </c>
    </row>
    <row r="214" spans="1:8" x14ac:dyDescent="0.3">
      <c r="A214" s="2">
        <v>1</v>
      </c>
      <c r="B214" s="2" t="s">
        <v>13</v>
      </c>
      <c r="C214" s="2">
        <v>50</v>
      </c>
      <c r="D214" s="2" t="s">
        <v>64</v>
      </c>
      <c r="E214" s="2" t="s">
        <v>434</v>
      </c>
      <c r="F214" s="2" t="s">
        <v>26</v>
      </c>
      <c r="H214" t="s">
        <v>12</v>
      </c>
    </row>
    <row r="215" spans="1:8" x14ac:dyDescent="0.3">
      <c r="A215" s="2">
        <v>1</v>
      </c>
      <c r="B215" s="2" t="s">
        <v>13</v>
      </c>
      <c r="C215" s="2">
        <v>40</v>
      </c>
      <c r="D215" s="2" t="s">
        <v>64</v>
      </c>
      <c r="E215" s="2" t="s">
        <v>434</v>
      </c>
      <c r="F215" s="2" t="s">
        <v>26</v>
      </c>
      <c r="H215" t="s">
        <v>12</v>
      </c>
    </row>
    <row r="216" spans="1:8" x14ac:dyDescent="0.3">
      <c r="A216" s="2">
        <v>2</v>
      </c>
      <c r="B216" s="2" t="s">
        <v>13</v>
      </c>
      <c r="C216" s="2">
        <v>30</v>
      </c>
      <c r="D216" s="2" t="s">
        <v>64</v>
      </c>
      <c r="E216" s="2" t="s">
        <v>434</v>
      </c>
      <c r="F216" s="2" t="s">
        <v>26</v>
      </c>
      <c r="H216" t="s">
        <v>12</v>
      </c>
    </row>
    <row r="217" spans="1:8" x14ac:dyDescent="0.3">
      <c r="A217" s="2">
        <v>1</v>
      </c>
      <c r="B217" s="2" t="s">
        <v>13</v>
      </c>
      <c r="C217" s="2">
        <v>50</v>
      </c>
      <c r="D217" s="2" t="s">
        <v>64</v>
      </c>
      <c r="E217" s="2" t="s">
        <v>434</v>
      </c>
      <c r="F217" s="2" t="s">
        <v>26</v>
      </c>
      <c r="G217" s="7">
        <v>0.5625</v>
      </c>
      <c r="H217" t="s">
        <v>12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9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3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4" x14ac:dyDescent="0.3">
      <c r="A1" s="5" t="s">
        <v>354</v>
      </c>
      <c r="B1" s="6"/>
      <c r="E1" s="4"/>
    </row>
    <row r="2" spans="1:14" x14ac:dyDescent="0.3">
      <c r="A2" s="8" t="s">
        <v>345</v>
      </c>
      <c r="B2" s="9" t="s">
        <v>143</v>
      </c>
      <c r="E2" s="4"/>
    </row>
    <row r="3" spans="1:14" x14ac:dyDescent="0.3">
      <c r="A3" s="11" t="s">
        <v>350</v>
      </c>
      <c r="B3" s="23"/>
    </row>
    <row r="4" spans="1:14" x14ac:dyDescent="0.3">
      <c r="A4" s="8" t="s">
        <v>346</v>
      </c>
      <c r="B4" s="9" t="s">
        <v>464</v>
      </c>
      <c r="E4" s="4"/>
    </row>
    <row r="5" spans="1:14" x14ac:dyDescent="0.3">
      <c r="A5" s="8" t="s">
        <v>347</v>
      </c>
      <c r="B5" s="10">
        <v>42214</v>
      </c>
      <c r="E5" s="4"/>
    </row>
    <row r="6" spans="1:14" x14ac:dyDescent="0.3">
      <c r="A6" s="8" t="s">
        <v>348</v>
      </c>
      <c r="B6" s="9" t="s">
        <v>139</v>
      </c>
      <c r="E6" s="4"/>
    </row>
    <row r="7" spans="1:14" x14ac:dyDescent="0.3">
      <c r="A7" s="11" t="s">
        <v>349</v>
      </c>
      <c r="B7" s="3">
        <v>1</v>
      </c>
    </row>
    <row r="8" spans="1:14" x14ac:dyDescent="0.3">
      <c r="A8" s="11" t="s">
        <v>351</v>
      </c>
      <c r="B8" s="3"/>
      <c r="K8" s="4" t="s">
        <v>356</v>
      </c>
    </row>
    <row r="9" spans="1:14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/>
    </row>
    <row r="10" spans="1:14" s="18" customFormat="1" x14ac:dyDescent="0.3">
      <c r="A10" s="15">
        <v>0</v>
      </c>
      <c r="B10" s="15" t="s">
        <v>77</v>
      </c>
      <c r="C10" s="15"/>
      <c r="D10" s="15" t="s">
        <v>10</v>
      </c>
      <c r="E10" s="15" t="s">
        <v>50</v>
      </c>
      <c r="F10" s="15"/>
      <c r="G10" s="16">
        <v>0.16666666666666666</v>
      </c>
      <c r="H10" s="17" t="s">
        <v>12</v>
      </c>
      <c r="I10" s="17" t="s">
        <v>186</v>
      </c>
      <c r="K10" s="25">
        <f>SUMIFS($A$10:$A$400,$B$10:$B$400,"CH",$D$10:$D$400,"U1")</f>
        <v>0</v>
      </c>
      <c r="L10" s="25" t="s">
        <v>13</v>
      </c>
      <c r="M10" s="25" t="s">
        <v>10</v>
      </c>
    </row>
    <row r="11" spans="1:14" s="18" customFormat="1" x14ac:dyDescent="0.3">
      <c r="A11" s="15">
        <v>0</v>
      </c>
      <c r="B11" s="15" t="s">
        <v>77</v>
      </c>
      <c r="C11" s="15"/>
      <c r="D11" s="15" t="s">
        <v>19</v>
      </c>
      <c r="E11" s="15" t="s">
        <v>77</v>
      </c>
      <c r="F11" s="15"/>
      <c r="G11" s="16"/>
      <c r="H11" s="17" t="s">
        <v>12</v>
      </c>
      <c r="I11" s="17" t="s">
        <v>186</v>
      </c>
      <c r="K11" s="25">
        <f>SUMIFS($A$10:$A$400,$B$10:$B$400,"CH",$D$10:$D$400,"U2")</f>
        <v>0</v>
      </c>
      <c r="L11" s="25" t="s">
        <v>13</v>
      </c>
      <c r="M11" s="25" t="s">
        <v>19</v>
      </c>
    </row>
    <row r="12" spans="1:14" s="18" customFormat="1" x14ac:dyDescent="0.3">
      <c r="A12" s="15">
        <v>0</v>
      </c>
      <c r="B12" s="15" t="s">
        <v>77</v>
      </c>
      <c r="C12" s="15"/>
      <c r="D12" s="15" t="s">
        <v>28</v>
      </c>
      <c r="E12" s="15" t="s">
        <v>77</v>
      </c>
      <c r="F12" s="15"/>
      <c r="G12" s="16"/>
      <c r="H12" s="17" t="s">
        <v>12</v>
      </c>
      <c r="I12" s="17" t="s">
        <v>186</v>
      </c>
      <c r="K12" s="25">
        <f>SUMIFS($A$10:$A$400,$B$10:$B$400,"CH",$D$10:$D$400,"U3")</f>
        <v>0</v>
      </c>
      <c r="L12" s="25" t="s">
        <v>13</v>
      </c>
      <c r="M12" s="25" t="s">
        <v>28</v>
      </c>
    </row>
    <row r="13" spans="1:14" s="18" customFormat="1" x14ac:dyDescent="0.3">
      <c r="A13" s="15">
        <v>0</v>
      </c>
      <c r="B13" s="15" t="s">
        <v>77</v>
      </c>
      <c r="C13" s="15"/>
      <c r="D13" s="15" t="s">
        <v>29</v>
      </c>
      <c r="E13" s="15" t="s">
        <v>77</v>
      </c>
      <c r="F13" s="15"/>
      <c r="G13" s="16"/>
      <c r="H13" s="17" t="s">
        <v>12</v>
      </c>
      <c r="I13" s="17" t="s">
        <v>186</v>
      </c>
      <c r="K13" s="25">
        <f>SUMIFS($A$10:$A$400,$B$10:$B$400,"CH",$D$10:$D$400,"U4")</f>
        <v>0</v>
      </c>
      <c r="L13" s="25" t="s">
        <v>13</v>
      </c>
      <c r="M13" s="25" t="s">
        <v>29</v>
      </c>
    </row>
    <row r="14" spans="1:14" s="18" customFormat="1" x14ac:dyDescent="0.3">
      <c r="A14" s="15">
        <v>0</v>
      </c>
      <c r="B14" s="15" t="s">
        <v>77</v>
      </c>
      <c r="C14" s="15"/>
      <c r="D14" s="15" t="s">
        <v>30</v>
      </c>
      <c r="E14" s="15" t="s">
        <v>77</v>
      </c>
      <c r="F14" s="15"/>
      <c r="G14" s="16"/>
      <c r="H14" s="17" t="s">
        <v>12</v>
      </c>
      <c r="I14" s="17" t="s">
        <v>186</v>
      </c>
      <c r="K14" s="25">
        <f>SUMIFS($A$10:$A$400,$B$10:$B$400,"CH",$D$10:$D$400,"U5")</f>
        <v>0</v>
      </c>
      <c r="L14" s="25" t="s">
        <v>13</v>
      </c>
      <c r="M14" s="25" t="s">
        <v>30</v>
      </c>
    </row>
    <row r="15" spans="1:14" s="18" customFormat="1" x14ac:dyDescent="0.3">
      <c r="A15" s="15">
        <v>0</v>
      </c>
      <c r="B15" s="15" t="s">
        <v>77</v>
      </c>
      <c r="C15" s="15"/>
      <c r="D15" s="15" t="s">
        <v>31</v>
      </c>
      <c r="E15" s="15" t="s">
        <v>77</v>
      </c>
      <c r="F15" s="15"/>
      <c r="G15" s="16"/>
      <c r="H15" s="17" t="s">
        <v>12</v>
      </c>
      <c r="I15" s="17" t="s">
        <v>186</v>
      </c>
      <c r="K15" s="25">
        <f>SUMIFS($A$10:$A$400,$B$10:$B$400,"CH",$D$10:$D$400,"U6")</f>
        <v>0</v>
      </c>
      <c r="L15" s="25" t="s">
        <v>13</v>
      </c>
      <c r="M15" s="25" t="s">
        <v>31</v>
      </c>
    </row>
    <row r="16" spans="1:14" s="18" customFormat="1" x14ac:dyDescent="0.3">
      <c r="A16" s="15">
        <v>0</v>
      </c>
      <c r="B16" s="15" t="s">
        <v>77</v>
      </c>
      <c r="C16" s="15"/>
      <c r="D16" s="15" t="s">
        <v>51</v>
      </c>
      <c r="E16" s="15" t="s">
        <v>77</v>
      </c>
      <c r="F16" s="15"/>
      <c r="G16" s="16"/>
      <c r="H16" s="17" t="s">
        <v>12</v>
      </c>
      <c r="I16" s="17" t="s">
        <v>186</v>
      </c>
      <c r="K16" s="25">
        <f>SUMIFS($A$10:$A$400,$B$10:$B$400,"CH",$D$10:$D$400,"U7")</f>
        <v>0</v>
      </c>
      <c r="L16" s="25" t="s">
        <v>13</v>
      </c>
      <c r="M16" s="25" t="s">
        <v>51</v>
      </c>
    </row>
    <row r="17" spans="1:13" s="18" customFormat="1" x14ac:dyDescent="0.3">
      <c r="A17" s="15">
        <v>0</v>
      </c>
      <c r="B17" s="15" t="s">
        <v>77</v>
      </c>
      <c r="C17" s="15"/>
      <c r="D17" s="15" t="s">
        <v>52</v>
      </c>
      <c r="E17" s="15" t="s">
        <v>77</v>
      </c>
      <c r="F17" s="15"/>
      <c r="G17" s="16"/>
      <c r="H17" s="17" t="s">
        <v>12</v>
      </c>
      <c r="I17" s="17" t="s">
        <v>186</v>
      </c>
      <c r="K17" s="25">
        <f>SUMIFS($A$10:$A$400,$B$10:$B$400,"CH",$D$10:$D$400,"U8")</f>
        <v>0</v>
      </c>
      <c r="L17" s="25" t="s">
        <v>13</v>
      </c>
      <c r="M17" s="25" t="s">
        <v>52</v>
      </c>
    </row>
    <row r="18" spans="1:13" s="18" customFormat="1" x14ac:dyDescent="0.3">
      <c r="A18" s="15">
        <v>0</v>
      </c>
      <c r="B18" s="15" t="s">
        <v>77</v>
      </c>
      <c r="C18" s="15"/>
      <c r="D18" s="15" t="s">
        <v>55</v>
      </c>
      <c r="E18" s="15" t="s">
        <v>77</v>
      </c>
      <c r="F18" s="15"/>
      <c r="G18" s="16"/>
      <c r="H18" s="17" t="s">
        <v>12</v>
      </c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</row>
    <row r="19" spans="1:13" s="18" customFormat="1" x14ac:dyDescent="0.3">
      <c r="A19" s="15">
        <v>0</v>
      </c>
      <c r="B19" s="15" t="s">
        <v>77</v>
      </c>
      <c r="C19" s="15"/>
      <c r="D19" s="15" t="s">
        <v>56</v>
      </c>
      <c r="E19" s="15" t="s">
        <v>77</v>
      </c>
      <c r="F19" s="15"/>
      <c r="G19" s="16"/>
      <c r="H19" s="17" t="s">
        <v>12</v>
      </c>
      <c r="I19" s="17" t="s">
        <v>186</v>
      </c>
      <c r="K19" s="25">
        <f>SUMIFS($A$10:$A$400,$B$10:$B$400,"CH",$D$10:$D$400,"U10")</f>
        <v>0</v>
      </c>
      <c r="L19" s="25" t="s">
        <v>13</v>
      </c>
      <c r="M19" s="25" t="s">
        <v>56</v>
      </c>
    </row>
    <row r="20" spans="1:13" s="18" customFormat="1" x14ac:dyDescent="0.3">
      <c r="A20" s="15">
        <v>0</v>
      </c>
      <c r="B20" s="15" t="s">
        <v>77</v>
      </c>
      <c r="C20" s="15"/>
      <c r="D20" s="15" t="s">
        <v>58</v>
      </c>
      <c r="E20" s="15" t="s">
        <v>77</v>
      </c>
      <c r="F20" s="15"/>
      <c r="G20" s="16"/>
      <c r="H20" s="17" t="s">
        <v>12</v>
      </c>
      <c r="I20" s="17" t="s">
        <v>186</v>
      </c>
      <c r="K20" s="25">
        <f>SUMIFS($A$10:$A$400,$B$10:$B$400,"CH",$D$10:$D$400,"U11")</f>
        <v>0</v>
      </c>
      <c r="L20" s="25" t="s">
        <v>13</v>
      </c>
      <c r="M20" s="25" t="s">
        <v>58</v>
      </c>
    </row>
    <row r="21" spans="1:13" s="18" customFormat="1" x14ac:dyDescent="0.3">
      <c r="A21" s="15">
        <v>0</v>
      </c>
      <c r="B21" s="15" t="s">
        <v>77</v>
      </c>
      <c r="C21" s="15"/>
      <c r="D21" s="15" t="s">
        <v>63</v>
      </c>
      <c r="E21" s="15" t="s">
        <v>77</v>
      </c>
      <c r="F21" s="15"/>
      <c r="G21" s="16"/>
      <c r="H21" s="17" t="s">
        <v>12</v>
      </c>
      <c r="I21" s="17" t="s">
        <v>186</v>
      </c>
      <c r="K21" s="25">
        <f>SUMIFS($A$10:$A$400,$B$10:$B$400,"CH",$D$10:$D$400,"U12")</f>
        <v>0</v>
      </c>
      <c r="L21" s="25" t="s">
        <v>13</v>
      </c>
      <c r="M21" s="25" t="s">
        <v>63</v>
      </c>
    </row>
    <row r="22" spans="1:13" s="18" customFormat="1" x14ac:dyDescent="0.3">
      <c r="A22" s="15">
        <v>0</v>
      </c>
      <c r="B22" s="15" t="s">
        <v>77</v>
      </c>
      <c r="C22" s="15"/>
      <c r="D22" s="15" t="s">
        <v>64</v>
      </c>
      <c r="E22" s="15" t="s">
        <v>77</v>
      </c>
      <c r="F22" s="15"/>
      <c r="G22" s="16"/>
      <c r="H22" s="17" t="s">
        <v>12</v>
      </c>
      <c r="I22" s="17" t="s">
        <v>186</v>
      </c>
      <c r="K22" s="25">
        <f>SUMIFS($A$10:$A$400,$B$10:$B$400,"CH",$D$10:$D$400,"U13")</f>
        <v>0</v>
      </c>
      <c r="L22" s="25" t="s">
        <v>13</v>
      </c>
      <c r="M22" s="25" t="s">
        <v>64</v>
      </c>
    </row>
    <row r="23" spans="1:13" s="18" customFormat="1" x14ac:dyDescent="0.3">
      <c r="A23" s="15">
        <v>0</v>
      </c>
      <c r="B23" s="15" t="s">
        <v>77</v>
      </c>
      <c r="C23" s="15"/>
      <c r="D23" s="15" t="s">
        <v>67</v>
      </c>
      <c r="E23" s="15" t="s">
        <v>77</v>
      </c>
      <c r="F23" s="15"/>
      <c r="G23" s="16"/>
      <c r="H23" s="17" t="s">
        <v>12</v>
      </c>
      <c r="I23" s="17" t="s">
        <v>186</v>
      </c>
      <c r="K23" s="25">
        <f>SUMIFS($A$10:$A$400,$B$10:$B$400,"CH",$D$10:$D$400,"U14")</f>
        <v>0</v>
      </c>
      <c r="L23" s="25" t="s">
        <v>13</v>
      </c>
      <c r="M23" s="25" t="s">
        <v>67</v>
      </c>
    </row>
    <row r="24" spans="1:13" s="18" customFormat="1" x14ac:dyDescent="0.3">
      <c r="A24" s="15">
        <v>0</v>
      </c>
      <c r="B24" s="15" t="s">
        <v>77</v>
      </c>
      <c r="C24" s="15"/>
      <c r="D24" s="15" t="s">
        <v>68</v>
      </c>
      <c r="E24" s="15" t="s">
        <v>77</v>
      </c>
      <c r="F24" s="15"/>
      <c r="G24" s="16"/>
      <c r="H24" s="17" t="s">
        <v>12</v>
      </c>
      <c r="I24" s="17" t="s">
        <v>186</v>
      </c>
      <c r="K24" s="25">
        <f>SUMIFS($A$10:$A$400,$B$10:$B$400,"CH",$D$10:$D$400,"U15")</f>
        <v>0</v>
      </c>
      <c r="L24" s="25" t="s">
        <v>13</v>
      </c>
      <c r="M24" s="25" t="s">
        <v>68</v>
      </c>
    </row>
    <row r="25" spans="1:13" s="18" customFormat="1" x14ac:dyDescent="0.3">
      <c r="A25" s="15">
        <v>0</v>
      </c>
      <c r="B25" s="15" t="s">
        <v>77</v>
      </c>
      <c r="C25" s="15"/>
      <c r="D25" s="15" t="s">
        <v>69</v>
      </c>
      <c r="E25" s="15" t="s">
        <v>77</v>
      </c>
      <c r="F25" s="15"/>
      <c r="G25" s="16"/>
      <c r="H25" s="17" t="s">
        <v>12</v>
      </c>
      <c r="I25" s="17" t="s">
        <v>186</v>
      </c>
      <c r="K25" s="25">
        <f>SUMIFS($A$10:$A$400,$B$10:$B$400,"CH",$D$10:$D$400,"U16")</f>
        <v>0</v>
      </c>
      <c r="L25" s="25" t="s">
        <v>13</v>
      </c>
      <c r="M25" s="25" t="s">
        <v>69</v>
      </c>
    </row>
    <row r="26" spans="1:13" s="18" customFormat="1" x14ac:dyDescent="0.3">
      <c r="A26" s="15">
        <v>0</v>
      </c>
      <c r="B26" s="15" t="s">
        <v>77</v>
      </c>
      <c r="C26" s="15"/>
      <c r="D26" s="15" t="s">
        <v>70</v>
      </c>
      <c r="E26" s="15" t="s">
        <v>77</v>
      </c>
      <c r="F26" s="15"/>
      <c r="G26" s="16"/>
      <c r="H26" s="17" t="s">
        <v>12</v>
      </c>
      <c r="I26" s="17" t="s">
        <v>186</v>
      </c>
      <c r="K26" s="25">
        <f>SUMIFS($A$10:$A$400,$B$10:$B$400,"CH",$D$10:$D$400,"U17")</f>
        <v>0</v>
      </c>
      <c r="L26" s="25" t="s">
        <v>13</v>
      </c>
      <c r="M26" s="25" t="s">
        <v>70</v>
      </c>
    </row>
    <row r="27" spans="1:13" s="18" customFormat="1" x14ac:dyDescent="0.3">
      <c r="A27" s="15"/>
      <c r="B27" s="15"/>
      <c r="C27" s="15"/>
      <c r="D27" s="15"/>
      <c r="E27" s="15"/>
      <c r="F27" s="15"/>
      <c r="G27" s="16"/>
      <c r="H27" s="17"/>
      <c r="I27" s="17" t="s">
        <v>105</v>
      </c>
      <c r="K27" s="25">
        <f>SUM(K10:K26)</f>
        <v>0</v>
      </c>
      <c r="L27" s="25"/>
      <c r="M27" s="25"/>
    </row>
    <row r="28" spans="1:13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/>
      <c r="L28" s="25"/>
      <c r="M28" s="25"/>
    </row>
    <row r="29" spans="1:13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SUMIFS($A$10:$A$400,$B$10:$B$400,"RT",$D$10:$D$400,"U1")</f>
        <v>0</v>
      </c>
      <c r="L29" s="25" t="s">
        <v>9</v>
      </c>
      <c r="M29" s="25" t="s">
        <v>10</v>
      </c>
    </row>
    <row r="30" spans="1:13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SUMIFS($A$10:$A$400,$B$10:$B$400,"RT",$D$10:$D$400,"U2")</f>
        <v>0</v>
      </c>
      <c r="L30" s="25" t="s">
        <v>9</v>
      </c>
      <c r="M30" s="25" t="s">
        <v>19</v>
      </c>
    </row>
    <row r="31" spans="1:13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SUMIFS($A$10:$A$400,$B$10:$B$400,"RT",$D$10:$D$400,"U3")</f>
        <v>0</v>
      </c>
      <c r="L31" s="25" t="s">
        <v>9</v>
      </c>
      <c r="M31" s="25" t="s">
        <v>28</v>
      </c>
    </row>
    <row r="32" spans="1:13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SUMIFS($A$10:$A$400,$B$10:$B$400,"RT",$D$10:$D$400,"U4")</f>
        <v>0</v>
      </c>
      <c r="L32" s="25" t="s">
        <v>9</v>
      </c>
      <c r="M32" s="25" t="s">
        <v>29</v>
      </c>
    </row>
    <row r="33" spans="1:13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SUMIFS($A$10:$A$400,$B$10:$B$400,"RT",$D$10:$D$400,"U5")</f>
        <v>0</v>
      </c>
      <c r="L33" s="25" t="s">
        <v>9</v>
      </c>
      <c r="M33" s="25" t="s">
        <v>30</v>
      </c>
    </row>
    <row r="34" spans="1:13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SUMIFS($A$10:$A$400,$B$10:$B$400,"RT",$D$10:$D$400,"U6")</f>
        <v>0</v>
      </c>
      <c r="L34" s="25" t="s">
        <v>9</v>
      </c>
      <c r="M34" s="25" t="s">
        <v>31</v>
      </c>
    </row>
    <row r="35" spans="1:13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SUMIFS($A$10:$A$400,$B$10:$B$400,"RT",$D$10:$D$400,"U7")</f>
        <v>0</v>
      </c>
      <c r="L35" s="25" t="s">
        <v>9</v>
      </c>
      <c r="M35" s="25" t="s">
        <v>51</v>
      </c>
    </row>
    <row r="36" spans="1:13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SUMIFS($A$10:$A$400,$B$10:$B$400,"RT",$D$10:$D$400,"U8")</f>
        <v>0</v>
      </c>
      <c r="L36" s="25" t="s">
        <v>9</v>
      </c>
      <c r="M36" s="25" t="s">
        <v>52</v>
      </c>
    </row>
    <row r="37" spans="1:13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SUMIFS($A$10:$A$400,$B$10:$B$400,"RT",$D$10:$D$400,"U9")</f>
        <v>0</v>
      </c>
      <c r="L37" s="25" t="s">
        <v>9</v>
      </c>
      <c r="M37" s="25" t="s">
        <v>55</v>
      </c>
    </row>
    <row r="38" spans="1:13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SUMIFS($A$10:$A$400,$B$10:$B$400,"RT",$D$10:$D$400,"U10")</f>
        <v>0</v>
      </c>
      <c r="L38" s="25" t="s">
        <v>9</v>
      </c>
      <c r="M38" s="25" t="s">
        <v>56</v>
      </c>
    </row>
    <row r="39" spans="1:13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SUMIFS($A$10:$A$400,$B$10:$B$400,"RT",$D$10:$D$400,"U11")</f>
        <v>0</v>
      </c>
      <c r="L39" s="25" t="s">
        <v>9</v>
      </c>
      <c r="M39" s="25" t="s">
        <v>58</v>
      </c>
    </row>
    <row r="40" spans="1:13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SUMIFS($A$10:$A$400,$B$10:$B$400,"RT",$D$10:$D$400,"U12")</f>
        <v>0</v>
      </c>
      <c r="L40" s="25" t="s">
        <v>9</v>
      </c>
      <c r="M40" s="25" t="s">
        <v>63</v>
      </c>
    </row>
    <row r="41" spans="1:13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SUMIFS($A$10:$A$400,$B$10:$B$400,"RT",$D$10:$D$400,"U13")</f>
        <v>0</v>
      </c>
      <c r="L41" s="25" t="s">
        <v>9</v>
      </c>
      <c r="M41" s="25" t="s">
        <v>64</v>
      </c>
    </row>
    <row r="42" spans="1:13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SUMIFS($A$10:$A$400,$B$10:$B$400,"RT",$D$10:$D$400,"U14")</f>
        <v>0</v>
      </c>
      <c r="L42" s="25" t="s">
        <v>9</v>
      </c>
      <c r="M42" s="25" t="s">
        <v>67</v>
      </c>
    </row>
    <row r="43" spans="1:13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5">
        <f>SUMIFS($A$10:$A$400,$B$10:$B$400,"RT",$D$10:$D$400,"U15")</f>
        <v>0</v>
      </c>
      <c r="L43" s="25" t="s">
        <v>9</v>
      </c>
      <c r="M43" s="25" t="s">
        <v>68</v>
      </c>
    </row>
    <row r="44" spans="1:13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5">
        <f>SUMIFS($A$10:$A$400,$B$10:$B$400,"RT",$D$10:$D$400,"U16")</f>
        <v>0</v>
      </c>
      <c r="L44" s="25" t="s">
        <v>9</v>
      </c>
      <c r="M44" s="25" t="s">
        <v>69</v>
      </c>
    </row>
    <row r="45" spans="1:13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5">
        <f>SUMIFS($A$10:$A$400,$B$10:$B$400,"RT",$D$10:$D$400,"U17")</f>
        <v>0</v>
      </c>
      <c r="L45" s="25" t="s">
        <v>9</v>
      </c>
      <c r="M45" s="25" t="s">
        <v>70</v>
      </c>
    </row>
    <row r="46" spans="1:13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5">
        <f>SUM(K29:K45)</f>
        <v>0</v>
      </c>
      <c r="L46" s="20"/>
      <c r="M46" s="20"/>
    </row>
    <row r="47" spans="1:13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</row>
    <row r="48" spans="1:13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</row>
    <row r="49" spans="1:13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</row>
    <row r="50" spans="1:13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</row>
    <row r="51" spans="1:13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</row>
    <row r="52" spans="1:13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</row>
    <row r="53" spans="1:13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</row>
    <row r="54" spans="1:13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</row>
    <row r="55" spans="1:13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</row>
    <row r="56" spans="1:13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</row>
    <row r="57" spans="1:13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</row>
    <row r="58" spans="1:13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</row>
    <row r="59" spans="1:13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</row>
    <row r="60" spans="1:13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</row>
    <row r="61" spans="1:13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</row>
    <row r="62" spans="1:13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</row>
    <row r="63" spans="1:13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</row>
    <row r="64" spans="1:13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</row>
    <row r="65" spans="1:13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</row>
    <row r="66" spans="1:13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</row>
    <row r="67" spans="1:13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</row>
    <row r="68" spans="1:13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</row>
    <row r="69" spans="1:13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</row>
    <row r="70" spans="1:13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</row>
    <row r="71" spans="1:13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</row>
    <row r="72" spans="1:13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</row>
    <row r="73" spans="1:13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</row>
    <row r="74" spans="1:13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</row>
    <row r="75" spans="1:13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</row>
    <row r="76" spans="1:13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</row>
    <row r="77" spans="1:13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</row>
    <row r="78" spans="1:13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</row>
    <row r="79" spans="1:13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</row>
    <row r="80" spans="1:13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</row>
    <row r="81" spans="1:13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</row>
    <row r="82" spans="1:13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</row>
    <row r="83" spans="1:13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</row>
    <row r="84" spans="1:13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</row>
    <row r="85" spans="1:13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</row>
    <row r="86" spans="1:13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</row>
    <row r="87" spans="1:13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</row>
    <row r="88" spans="1:13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</row>
    <row r="89" spans="1:13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</row>
    <row r="90" spans="1:13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</row>
    <row r="91" spans="1:13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</row>
    <row r="92" spans="1:13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</row>
    <row r="93" spans="1:13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</row>
    <row r="94" spans="1:13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</row>
    <row r="95" spans="1:13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</row>
    <row r="96" spans="1:13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</row>
    <row r="97" spans="1:13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</row>
    <row r="98" spans="1:13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</row>
    <row r="99" spans="1:13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</row>
    <row r="100" spans="1:13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</row>
    <row r="101" spans="1:13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</row>
    <row r="102" spans="1:13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</row>
    <row r="103" spans="1:13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</row>
    <row r="104" spans="1:13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</row>
    <row r="105" spans="1:13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</row>
    <row r="106" spans="1:13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</row>
    <row r="107" spans="1:13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</row>
    <row r="108" spans="1:13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</row>
    <row r="109" spans="1:13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</row>
    <row r="110" spans="1:13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</row>
    <row r="111" spans="1:13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</row>
    <row r="112" spans="1:13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</row>
    <row r="113" spans="1:13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</row>
    <row r="114" spans="1:13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</row>
    <row r="115" spans="1:13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</row>
    <row r="116" spans="1:13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</row>
    <row r="117" spans="1:13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</row>
    <row r="118" spans="1:13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</row>
    <row r="119" spans="1:13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</row>
    <row r="120" spans="1:13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</row>
    <row r="121" spans="1:13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</row>
    <row r="122" spans="1:13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</row>
    <row r="123" spans="1:13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</row>
    <row r="124" spans="1:13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</row>
    <row r="125" spans="1:13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</row>
    <row r="126" spans="1:13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</row>
    <row r="127" spans="1:13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</row>
    <row r="128" spans="1:13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</row>
    <row r="129" spans="1:13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</row>
    <row r="130" spans="1:13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</row>
    <row r="131" spans="1:13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</row>
    <row r="132" spans="1:13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</row>
    <row r="133" spans="1:13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</row>
    <row r="134" spans="1:13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</row>
    <row r="135" spans="1:13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</row>
    <row r="136" spans="1:13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</row>
    <row r="137" spans="1:13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</row>
    <row r="138" spans="1:13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</row>
    <row r="139" spans="1:13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</row>
    <row r="140" spans="1:13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</row>
    <row r="141" spans="1:13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</row>
    <row r="142" spans="1:13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</row>
    <row r="143" spans="1:13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</row>
    <row r="144" spans="1:13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</row>
    <row r="145" spans="1:13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</row>
    <row r="146" spans="1:13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</row>
    <row r="147" spans="1:13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</row>
    <row r="148" spans="1:13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</row>
    <row r="149" spans="1:13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</row>
    <row r="150" spans="1:13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</row>
    <row r="151" spans="1:13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</row>
    <row r="152" spans="1:13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</row>
    <row r="153" spans="1:13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</row>
    <row r="154" spans="1:13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</row>
    <row r="155" spans="1:13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</row>
    <row r="156" spans="1:13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</row>
    <row r="157" spans="1:13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</row>
    <row r="158" spans="1:13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</row>
    <row r="159" spans="1:13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</row>
    <row r="160" spans="1:13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</row>
    <row r="161" spans="1:13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</row>
    <row r="162" spans="1:13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</row>
    <row r="163" spans="1:13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</row>
    <row r="164" spans="1:13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</row>
    <row r="165" spans="1:13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</row>
    <row r="166" spans="1:13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</row>
    <row r="167" spans="1:13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</row>
    <row r="168" spans="1:13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</row>
    <row r="169" spans="1:13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</row>
    <row r="170" spans="1:13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</row>
    <row r="171" spans="1:13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</row>
    <row r="172" spans="1:13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</row>
    <row r="173" spans="1:13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</row>
    <row r="174" spans="1:13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</row>
    <row r="175" spans="1:13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</row>
    <row r="176" spans="1:13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</row>
    <row r="177" spans="1:13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</row>
    <row r="178" spans="1:13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</row>
    <row r="179" spans="1:13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</row>
    <row r="180" spans="1:13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</row>
    <row r="181" spans="1:13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</row>
    <row r="182" spans="1:13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</row>
    <row r="183" spans="1:13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</row>
    <row r="184" spans="1:13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</row>
    <row r="185" spans="1:13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</row>
    <row r="186" spans="1:13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</row>
    <row r="187" spans="1:13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</row>
    <row r="188" spans="1:13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</row>
    <row r="189" spans="1:13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9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8" max="248" width="14.33203125" customWidth="1"/>
    <col min="249" max="249" width="15" customWidth="1"/>
    <col min="251" max="251" width="12.88671875" customWidth="1"/>
    <col min="252" max="252" width="12.33203125" customWidth="1"/>
    <col min="504" max="504" width="14.33203125" customWidth="1"/>
    <col min="505" max="505" width="15" customWidth="1"/>
    <col min="507" max="507" width="12.88671875" customWidth="1"/>
    <col min="508" max="508" width="12.33203125" customWidth="1"/>
    <col min="760" max="760" width="14.33203125" customWidth="1"/>
    <col min="761" max="761" width="15" customWidth="1"/>
    <col min="763" max="763" width="12.88671875" customWidth="1"/>
    <col min="764" max="764" width="12.33203125" customWidth="1"/>
    <col min="1016" max="1016" width="14.33203125" customWidth="1"/>
    <col min="1017" max="1017" width="15" customWidth="1"/>
    <col min="1019" max="1019" width="12.88671875" customWidth="1"/>
    <col min="1020" max="1020" width="12.33203125" customWidth="1"/>
    <col min="1272" max="1272" width="14.33203125" customWidth="1"/>
    <col min="1273" max="1273" width="15" customWidth="1"/>
    <col min="1275" max="1275" width="12.88671875" customWidth="1"/>
    <col min="1276" max="1276" width="12.33203125" customWidth="1"/>
    <col min="1528" max="1528" width="14.33203125" customWidth="1"/>
    <col min="1529" max="1529" width="15" customWidth="1"/>
    <col min="1531" max="1531" width="12.88671875" customWidth="1"/>
    <col min="1532" max="1532" width="12.33203125" customWidth="1"/>
    <col min="1784" max="1784" width="14.33203125" customWidth="1"/>
    <col min="1785" max="1785" width="15" customWidth="1"/>
    <col min="1787" max="1787" width="12.88671875" customWidth="1"/>
    <col min="1788" max="1788" width="12.33203125" customWidth="1"/>
    <col min="2040" max="2040" width="14.33203125" customWidth="1"/>
    <col min="2041" max="2041" width="15" customWidth="1"/>
    <col min="2043" max="2043" width="12.88671875" customWidth="1"/>
    <col min="2044" max="2044" width="12.33203125" customWidth="1"/>
    <col min="2296" max="2296" width="14.33203125" customWidth="1"/>
    <col min="2297" max="2297" width="15" customWidth="1"/>
    <col min="2299" max="2299" width="12.88671875" customWidth="1"/>
    <col min="2300" max="2300" width="12.33203125" customWidth="1"/>
    <col min="2552" max="2552" width="14.33203125" customWidth="1"/>
    <col min="2553" max="2553" width="15" customWidth="1"/>
    <col min="2555" max="2555" width="12.88671875" customWidth="1"/>
    <col min="2556" max="2556" width="12.33203125" customWidth="1"/>
    <col min="2808" max="2808" width="14.33203125" customWidth="1"/>
    <col min="2809" max="2809" width="15" customWidth="1"/>
    <col min="2811" max="2811" width="12.88671875" customWidth="1"/>
    <col min="2812" max="2812" width="12.33203125" customWidth="1"/>
    <col min="3064" max="3064" width="14.33203125" customWidth="1"/>
    <col min="3065" max="3065" width="15" customWidth="1"/>
    <col min="3067" max="3067" width="12.88671875" customWidth="1"/>
    <col min="3068" max="3068" width="12.33203125" customWidth="1"/>
    <col min="3320" max="3320" width="14.33203125" customWidth="1"/>
    <col min="3321" max="3321" width="15" customWidth="1"/>
    <col min="3323" max="3323" width="12.88671875" customWidth="1"/>
    <col min="3324" max="3324" width="12.33203125" customWidth="1"/>
    <col min="3576" max="3576" width="14.33203125" customWidth="1"/>
    <col min="3577" max="3577" width="15" customWidth="1"/>
    <col min="3579" max="3579" width="12.88671875" customWidth="1"/>
    <col min="3580" max="3580" width="12.33203125" customWidth="1"/>
    <col min="3832" max="3832" width="14.33203125" customWidth="1"/>
    <col min="3833" max="3833" width="15" customWidth="1"/>
    <col min="3835" max="3835" width="12.88671875" customWidth="1"/>
    <col min="3836" max="3836" width="12.33203125" customWidth="1"/>
    <col min="4088" max="4088" width="14.33203125" customWidth="1"/>
    <col min="4089" max="4089" width="15" customWidth="1"/>
    <col min="4091" max="4091" width="12.88671875" customWidth="1"/>
    <col min="4092" max="4092" width="12.33203125" customWidth="1"/>
    <col min="4344" max="4344" width="14.33203125" customWidth="1"/>
    <col min="4345" max="4345" width="15" customWidth="1"/>
    <col min="4347" max="4347" width="12.88671875" customWidth="1"/>
    <col min="4348" max="4348" width="12.33203125" customWidth="1"/>
    <col min="4600" max="4600" width="14.33203125" customWidth="1"/>
    <col min="4601" max="4601" width="15" customWidth="1"/>
    <col min="4603" max="4603" width="12.88671875" customWidth="1"/>
    <col min="4604" max="4604" width="12.33203125" customWidth="1"/>
    <col min="4856" max="4856" width="14.33203125" customWidth="1"/>
    <col min="4857" max="4857" width="15" customWidth="1"/>
    <col min="4859" max="4859" width="12.88671875" customWidth="1"/>
    <col min="4860" max="4860" width="12.33203125" customWidth="1"/>
    <col min="5112" max="5112" width="14.33203125" customWidth="1"/>
    <col min="5113" max="5113" width="15" customWidth="1"/>
    <col min="5115" max="5115" width="12.88671875" customWidth="1"/>
    <col min="5116" max="5116" width="12.33203125" customWidth="1"/>
    <col min="5368" max="5368" width="14.33203125" customWidth="1"/>
    <col min="5369" max="5369" width="15" customWidth="1"/>
    <col min="5371" max="5371" width="12.88671875" customWidth="1"/>
    <col min="5372" max="5372" width="12.33203125" customWidth="1"/>
    <col min="5624" max="5624" width="14.33203125" customWidth="1"/>
    <col min="5625" max="5625" width="15" customWidth="1"/>
    <col min="5627" max="5627" width="12.88671875" customWidth="1"/>
    <col min="5628" max="5628" width="12.33203125" customWidth="1"/>
    <col min="5880" max="5880" width="14.33203125" customWidth="1"/>
    <col min="5881" max="5881" width="15" customWidth="1"/>
    <col min="5883" max="5883" width="12.88671875" customWidth="1"/>
    <col min="5884" max="5884" width="12.33203125" customWidth="1"/>
    <col min="6136" max="6136" width="14.33203125" customWidth="1"/>
    <col min="6137" max="6137" width="15" customWidth="1"/>
    <col min="6139" max="6139" width="12.88671875" customWidth="1"/>
    <col min="6140" max="6140" width="12.33203125" customWidth="1"/>
    <col min="6392" max="6392" width="14.33203125" customWidth="1"/>
    <col min="6393" max="6393" width="15" customWidth="1"/>
    <col min="6395" max="6395" width="12.88671875" customWidth="1"/>
    <col min="6396" max="6396" width="12.33203125" customWidth="1"/>
    <col min="6648" max="6648" width="14.33203125" customWidth="1"/>
    <col min="6649" max="6649" width="15" customWidth="1"/>
    <col min="6651" max="6651" width="12.88671875" customWidth="1"/>
    <col min="6652" max="6652" width="12.33203125" customWidth="1"/>
    <col min="6904" max="6904" width="14.33203125" customWidth="1"/>
    <col min="6905" max="6905" width="15" customWidth="1"/>
    <col min="6907" max="6907" width="12.88671875" customWidth="1"/>
    <col min="6908" max="6908" width="12.33203125" customWidth="1"/>
    <col min="7160" max="7160" width="14.33203125" customWidth="1"/>
    <col min="7161" max="7161" width="15" customWidth="1"/>
    <col min="7163" max="7163" width="12.88671875" customWidth="1"/>
    <col min="7164" max="7164" width="12.33203125" customWidth="1"/>
    <col min="7416" max="7416" width="14.33203125" customWidth="1"/>
    <col min="7417" max="7417" width="15" customWidth="1"/>
    <col min="7419" max="7419" width="12.88671875" customWidth="1"/>
    <col min="7420" max="7420" width="12.33203125" customWidth="1"/>
    <col min="7672" max="7672" width="14.33203125" customWidth="1"/>
    <col min="7673" max="7673" width="15" customWidth="1"/>
    <col min="7675" max="7675" width="12.88671875" customWidth="1"/>
    <col min="7676" max="7676" width="12.33203125" customWidth="1"/>
    <col min="7928" max="7928" width="14.33203125" customWidth="1"/>
    <col min="7929" max="7929" width="15" customWidth="1"/>
    <col min="7931" max="7931" width="12.88671875" customWidth="1"/>
    <col min="7932" max="7932" width="12.33203125" customWidth="1"/>
    <col min="8184" max="8184" width="14.33203125" customWidth="1"/>
    <col min="8185" max="8185" width="15" customWidth="1"/>
    <col min="8187" max="8187" width="12.88671875" customWidth="1"/>
    <col min="8188" max="8188" width="12.33203125" customWidth="1"/>
    <col min="8440" max="8440" width="14.33203125" customWidth="1"/>
    <col min="8441" max="8441" width="15" customWidth="1"/>
    <col min="8443" max="8443" width="12.88671875" customWidth="1"/>
    <col min="8444" max="8444" width="12.33203125" customWidth="1"/>
    <col min="8696" max="8696" width="14.33203125" customWidth="1"/>
    <col min="8697" max="8697" width="15" customWidth="1"/>
    <col min="8699" max="8699" width="12.88671875" customWidth="1"/>
    <col min="8700" max="8700" width="12.33203125" customWidth="1"/>
    <col min="8952" max="8952" width="14.33203125" customWidth="1"/>
    <col min="8953" max="8953" width="15" customWidth="1"/>
    <col min="8955" max="8955" width="12.88671875" customWidth="1"/>
    <col min="8956" max="8956" width="12.33203125" customWidth="1"/>
    <col min="9208" max="9208" width="14.33203125" customWidth="1"/>
    <col min="9209" max="9209" width="15" customWidth="1"/>
    <col min="9211" max="9211" width="12.88671875" customWidth="1"/>
    <col min="9212" max="9212" width="12.33203125" customWidth="1"/>
    <col min="9464" max="9464" width="14.33203125" customWidth="1"/>
    <col min="9465" max="9465" width="15" customWidth="1"/>
    <col min="9467" max="9467" width="12.88671875" customWidth="1"/>
    <col min="9468" max="9468" width="12.33203125" customWidth="1"/>
    <col min="9720" max="9720" width="14.33203125" customWidth="1"/>
    <col min="9721" max="9721" width="15" customWidth="1"/>
    <col min="9723" max="9723" width="12.88671875" customWidth="1"/>
    <col min="9724" max="9724" width="12.33203125" customWidth="1"/>
    <col min="9976" max="9976" width="14.33203125" customWidth="1"/>
    <col min="9977" max="9977" width="15" customWidth="1"/>
    <col min="9979" max="9979" width="12.88671875" customWidth="1"/>
    <col min="9980" max="9980" width="12.33203125" customWidth="1"/>
    <col min="10232" max="10232" width="14.33203125" customWidth="1"/>
    <col min="10233" max="10233" width="15" customWidth="1"/>
    <col min="10235" max="10235" width="12.88671875" customWidth="1"/>
    <col min="10236" max="10236" width="12.33203125" customWidth="1"/>
    <col min="10488" max="10488" width="14.33203125" customWidth="1"/>
    <col min="10489" max="10489" width="15" customWidth="1"/>
    <col min="10491" max="10491" width="12.88671875" customWidth="1"/>
    <col min="10492" max="10492" width="12.33203125" customWidth="1"/>
    <col min="10744" max="10744" width="14.33203125" customWidth="1"/>
    <col min="10745" max="10745" width="15" customWidth="1"/>
    <col min="10747" max="10747" width="12.88671875" customWidth="1"/>
    <col min="10748" max="10748" width="12.33203125" customWidth="1"/>
    <col min="11000" max="11000" width="14.33203125" customWidth="1"/>
    <col min="11001" max="11001" width="15" customWidth="1"/>
    <col min="11003" max="11003" width="12.88671875" customWidth="1"/>
    <col min="11004" max="11004" width="12.33203125" customWidth="1"/>
    <col min="11256" max="11256" width="14.33203125" customWidth="1"/>
    <col min="11257" max="11257" width="15" customWidth="1"/>
    <col min="11259" max="11259" width="12.88671875" customWidth="1"/>
    <col min="11260" max="11260" width="12.33203125" customWidth="1"/>
    <col min="11512" max="11512" width="14.33203125" customWidth="1"/>
    <col min="11513" max="11513" width="15" customWidth="1"/>
    <col min="11515" max="11515" width="12.88671875" customWidth="1"/>
    <col min="11516" max="11516" width="12.33203125" customWidth="1"/>
    <col min="11768" max="11768" width="14.33203125" customWidth="1"/>
    <col min="11769" max="11769" width="15" customWidth="1"/>
    <col min="11771" max="11771" width="12.88671875" customWidth="1"/>
    <col min="11772" max="11772" width="12.33203125" customWidth="1"/>
    <col min="12024" max="12024" width="14.33203125" customWidth="1"/>
    <col min="12025" max="12025" width="15" customWidth="1"/>
    <col min="12027" max="12027" width="12.88671875" customWidth="1"/>
    <col min="12028" max="12028" width="12.33203125" customWidth="1"/>
    <col min="12280" max="12280" width="14.33203125" customWidth="1"/>
    <col min="12281" max="12281" width="15" customWidth="1"/>
    <col min="12283" max="12283" width="12.88671875" customWidth="1"/>
    <col min="12284" max="12284" width="12.33203125" customWidth="1"/>
    <col min="12536" max="12536" width="14.33203125" customWidth="1"/>
    <col min="12537" max="12537" width="15" customWidth="1"/>
    <col min="12539" max="12539" width="12.88671875" customWidth="1"/>
    <col min="12540" max="12540" width="12.33203125" customWidth="1"/>
    <col min="12792" max="12792" width="14.33203125" customWidth="1"/>
    <col min="12793" max="12793" width="15" customWidth="1"/>
    <col min="12795" max="12795" width="12.88671875" customWidth="1"/>
    <col min="12796" max="12796" width="12.33203125" customWidth="1"/>
    <col min="13048" max="13048" width="14.33203125" customWidth="1"/>
    <col min="13049" max="13049" width="15" customWidth="1"/>
    <col min="13051" max="13051" width="12.88671875" customWidth="1"/>
    <col min="13052" max="13052" width="12.33203125" customWidth="1"/>
    <col min="13304" max="13304" width="14.33203125" customWidth="1"/>
    <col min="13305" max="13305" width="15" customWidth="1"/>
    <col min="13307" max="13307" width="12.88671875" customWidth="1"/>
    <col min="13308" max="13308" width="12.33203125" customWidth="1"/>
    <col min="13560" max="13560" width="14.33203125" customWidth="1"/>
    <col min="13561" max="13561" width="15" customWidth="1"/>
    <col min="13563" max="13563" width="12.88671875" customWidth="1"/>
    <col min="13564" max="13564" width="12.33203125" customWidth="1"/>
    <col min="13816" max="13816" width="14.33203125" customWidth="1"/>
    <col min="13817" max="13817" width="15" customWidth="1"/>
    <col min="13819" max="13819" width="12.88671875" customWidth="1"/>
    <col min="13820" max="13820" width="12.33203125" customWidth="1"/>
    <col min="14072" max="14072" width="14.33203125" customWidth="1"/>
    <col min="14073" max="14073" width="15" customWidth="1"/>
    <col min="14075" max="14075" width="12.88671875" customWidth="1"/>
    <col min="14076" max="14076" width="12.33203125" customWidth="1"/>
    <col min="14328" max="14328" width="14.33203125" customWidth="1"/>
    <col min="14329" max="14329" width="15" customWidth="1"/>
    <col min="14331" max="14331" width="12.88671875" customWidth="1"/>
    <col min="14332" max="14332" width="12.33203125" customWidth="1"/>
    <col min="14584" max="14584" width="14.33203125" customWidth="1"/>
    <col min="14585" max="14585" width="15" customWidth="1"/>
    <col min="14587" max="14587" width="12.88671875" customWidth="1"/>
    <col min="14588" max="14588" width="12.33203125" customWidth="1"/>
    <col min="14840" max="14840" width="14.33203125" customWidth="1"/>
    <col min="14841" max="14841" width="15" customWidth="1"/>
    <col min="14843" max="14843" width="12.88671875" customWidth="1"/>
    <col min="14844" max="14844" width="12.33203125" customWidth="1"/>
    <col min="15096" max="15096" width="14.33203125" customWidth="1"/>
    <col min="15097" max="15097" width="15" customWidth="1"/>
    <col min="15099" max="15099" width="12.88671875" customWidth="1"/>
    <col min="15100" max="15100" width="12.33203125" customWidth="1"/>
    <col min="15352" max="15352" width="14.33203125" customWidth="1"/>
    <col min="15353" max="15353" width="15" customWidth="1"/>
    <col min="15355" max="15355" width="12.88671875" customWidth="1"/>
    <col min="15356" max="15356" width="12.33203125" customWidth="1"/>
    <col min="15608" max="15608" width="14.33203125" customWidth="1"/>
    <col min="15609" max="15609" width="15" customWidth="1"/>
    <col min="15611" max="15611" width="12.88671875" customWidth="1"/>
    <col min="15612" max="15612" width="12.33203125" customWidth="1"/>
    <col min="15864" max="15864" width="14.33203125" customWidth="1"/>
    <col min="15865" max="15865" width="15" customWidth="1"/>
    <col min="15867" max="15867" width="12.88671875" customWidth="1"/>
    <col min="15868" max="15868" width="12.33203125" customWidth="1"/>
    <col min="16120" max="16120" width="14.33203125" customWidth="1"/>
    <col min="16121" max="16121" width="15" customWidth="1"/>
    <col min="16123" max="16123" width="12.88671875" customWidth="1"/>
    <col min="16124" max="16124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/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 t="s">
        <v>490</v>
      </c>
      <c r="E4" s="4"/>
    </row>
    <row r="5" spans="1:17" x14ac:dyDescent="0.3">
      <c r="A5" s="8" t="s">
        <v>347</v>
      </c>
      <c r="B5" s="10">
        <v>42221</v>
      </c>
      <c r="E5" s="4"/>
    </row>
    <row r="6" spans="1:17" x14ac:dyDescent="0.3">
      <c r="A6" s="8" t="s">
        <v>348</v>
      </c>
      <c r="B6" s="9"/>
      <c r="E6" s="4"/>
    </row>
    <row r="7" spans="1:17" x14ac:dyDescent="0.3">
      <c r="A7" s="11" t="s">
        <v>349</v>
      </c>
      <c r="B7" s="3">
        <v>2</v>
      </c>
    </row>
    <row r="8" spans="1:17" x14ac:dyDescent="0.3">
      <c r="A8" s="11" t="s">
        <v>351</v>
      </c>
      <c r="B8" s="24" t="s">
        <v>357</v>
      </c>
      <c r="K8" s="4" t="s">
        <v>356</v>
      </c>
      <c r="N8" s="1" t="s">
        <v>356</v>
      </c>
      <c r="O8"/>
      <c r="P8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 t="s">
        <v>0</v>
      </c>
      <c r="O9" s="1" t="s">
        <v>208</v>
      </c>
      <c r="P9" s="1" t="s">
        <v>2</v>
      </c>
      <c r="Q9" s="1" t="s">
        <v>3</v>
      </c>
    </row>
    <row r="10" spans="1:17" s="18" customFormat="1" x14ac:dyDescent="0.3">
      <c r="A10" s="15"/>
      <c r="B10" s="15"/>
      <c r="C10" s="15"/>
      <c r="D10" s="15" t="s">
        <v>10</v>
      </c>
      <c r="E10" s="15" t="s">
        <v>11</v>
      </c>
      <c r="F10" s="15"/>
      <c r="G10" s="16"/>
      <c r="H10" s="17" t="s">
        <v>14</v>
      </c>
      <c r="I10" s="17" t="s">
        <v>186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70</v>
      </c>
      <c r="Q10" s="20" t="s">
        <v>56</v>
      </c>
    </row>
    <row r="11" spans="1:17" s="18" customFormat="1" x14ac:dyDescent="0.3">
      <c r="A11" s="15">
        <v>2</v>
      </c>
      <c r="B11" s="15" t="s">
        <v>9</v>
      </c>
      <c r="C11" s="15">
        <v>30</v>
      </c>
      <c r="D11" s="15" t="s">
        <v>19</v>
      </c>
      <c r="E11" s="15" t="s">
        <v>60</v>
      </c>
      <c r="F11" s="15"/>
      <c r="G11" s="16"/>
      <c r="H11" s="17" t="s">
        <v>14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2</v>
      </c>
      <c r="O11" s="20" t="s">
        <v>13</v>
      </c>
      <c r="P11" s="20">
        <v>90</v>
      </c>
      <c r="Q11" s="20" t="s">
        <v>58</v>
      </c>
    </row>
    <row r="12" spans="1:17" s="18" customFormat="1" x14ac:dyDescent="0.3">
      <c r="A12" s="15">
        <v>1</v>
      </c>
      <c r="B12" s="15" t="s">
        <v>9</v>
      </c>
      <c r="C12" s="15">
        <v>30</v>
      </c>
      <c r="D12" s="15" t="s">
        <v>19</v>
      </c>
      <c r="E12" s="15" t="s">
        <v>60</v>
      </c>
      <c r="F12" s="15"/>
      <c r="G12" s="16"/>
      <c r="H12" s="17" t="s">
        <v>14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70</v>
      </c>
      <c r="Q12" s="20" t="s">
        <v>58</v>
      </c>
    </row>
    <row r="13" spans="1:17" s="18" customFormat="1" x14ac:dyDescent="0.3">
      <c r="A13" s="15">
        <v>1</v>
      </c>
      <c r="B13" s="15" t="s">
        <v>9</v>
      </c>
      <c r="C13" s="15">
        <v>40</v>
      </c>
      <c r="D13" s="15" t="s">
        <v>19</v>
      </c>
      <c r="E13" s="15" t="s">
        <v>60</v>
      </c>
      <c r="F13" s="15"/>
      <c r="G13" s="16"/>
      <c r="H13" s="17" t="s">
        <v>14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60</v>
      </c>
      <c r="Q13" s="20" t="s">
        <v>83</v>
      </c>
    </row>
    <row r="14" spans="1:17" s="18" customFormat="1" x14ac:dyDescent="0.3">
      <c r="A14" s="15">
        <v>2</v>
      </c>
      <c r="B14" s="15" t="s">
        <v>9</v>
      </c>
      <c r="C14" s="15">
        <v>50</v>
      </c>
      <c r="D14" s="15" t="s">
        <v>28</v>
      </c>
      <c r="E14" s="15" t="s">
        <v>60</v>
      </c>
      <c r="F14" s="15"/>
      <c r="G14" s="16"/>
      <c r="H14" s="17" t="s">
        <v>14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60</v>
      </c>
      <c r="Q14" s="20" t="s">
        <v>83</v>
      </c>
    </row>
    <row r="15" spans="1:17" s="18" customFormat="1" x14ac:dyDescent="0.3">
      <c r="A15" s="15">
        <v>5</v>
      </c>
      <c r="B15" s="15" t="s">
        <v>9</v>
      </c>
      <c r="C15" s="15">
        <v>50</v>
      </c>
      <c r="D15" s="15" t="s">
        <v>29</v>
      </c>
      <c r="E15" s="15" t="s">
        <v>60</v>
      </c>
      <c r="F15" s="15"/>
      <c r="G15" s="16"/>
      <c r="H15" s="17" t="s">
        <v>14</v>
      </c>
      <c r="I15" s="17" t="s">
        <v>243</v>
      </c>
      <c r="K15" s="25">
        <f>SUMIFS($A$10:$A$400,$B$10:$B$400,"CH",$D$10:$D$400,"U6")</f>
        <v>0</v>
      </c>
      <c r="L15" s="25" t="s">
        <v>13</v>
      </c>
      <c r="M15" s="25" t="s">
        <v>31</v>
      </c>
      <c r="N15" s="20"/>
      <c r="O15" s="20"/>
      <c r="P15" s="20"/>
      <c r="Q15" s="20"/>
    </row>
    <row r="16" spans="1:17" s="18" customFormat="1" x14ac:dyDescent="0.3">
      <c r="A16" s="15">
        <v>5</v>
      </c>
      <c r="B16" s="15" t="s">
        <v>9</v>
      </c>
      <c r="C16" s="15">
        <v>40</v>
      </c>
      <c r="D16" s="15" t="s">
        <v>29</v>
      </c>
      <c r="E16" s="15" t="s">
        <v>60</v>
      </c>
      <c r="F16" s="15"/>
      <c r="G16" s="16"/>
      <c r="H16" s="17" t="s">
        <v>14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/>
      <c r="O16" s="20"/>
      <c r="P16" s="20"/>
      <c r="Q16" s="20"/>
    </row>
    <row r="17" spans="1:17" s="18" customFormat="1" x14ac:dyDescent="0.3">
      <c r="A17" s="15">
        <v>2</v>
      </c>
      <c r="B17" s="15" t="s">
        <v>9</v>
      </c>
      <c r="C17" s="15">
        <v>30</v>
      </c>
      <c r="D17" s="15" t="s">
        <v>29</v>
      </c>
      <c r="E17" s="15" t="s">
        <v>60</v>
      </c>
      <c r="F17" s="15"/>
      <c r="G17" s="16"/>
      <c r="H17" s="17" t="s">
        <v>14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/>
      <c r="O17" s="20"/>
      <c r="P17" s="20"/>
      <c r="Q17" s="20" t="s">
        <v>10</v>
      </c>
    </row>
    <row r="18" spans="1:17" s="18" customFormat="1" x14ac:dyDescent="0.3">
      <c r="A18" s="15">
        <v>6</v>
      </c>
      <c r="B18" s="15" t="s">
        <v>9</v>
      </c>
      <c r="C18" s="15">
        <v>60</v>
      </c>
      <c r="D18" s="15" t="s">
        <v>29</v>
      </c>
      <c r="E18" s="15" t="s">
        <v>60</v>
      </c>
      <c r="F18" s="15"/>
      <c r="G18" s="16"/>
      <c r="H18" s="17" t="s">
        <v>14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2</v>
      </c>
      <c r="O18" s="20" t="s">
        <v>9</v>
      </c>
      <c r="P18" s="20">
        <v>30</v>
      </c>
      <c r="Q18" s="20" t="s">
        <v>19</v>
      </c>
    </row>
    <row r="19" spans="1:17" s="18" customFormat="1" x14ac:dyDescent="0.3">
      <c r="A19" s="15">
        <v>15</v>
      </c>
      <c r="B19" s="15" t="s">
        <v>9</v>
      </c>
      <c r="C19" s="15">
        <v>40</v>
      </c>
      <c r="D19" s="15" t="s">
        <v>29</v>
      </c>
      <c r="E19" s="15" t="s">
        <v>60</v>
      </c>
      <c r="F19" s="15"/>
      <c r="G19" s="16"/>
      <c r="H19" s="17" t="s">
        <v>14</v>
      </c>
      <c r="I19" s="17"/>
      <c r="K19" s="25">
        <f>SUMIFS($A$10:$A$400,$B$10:$B$400,"CH",$D$10:$D$400,"U10")</f>
        <v>1</v>
      </c>
      <c r="L19" s="25" t="s">
        <v>13</v>
      </c>
      <c r="M19" s="25" t="s">
        <v>56</v>
      </c>
      <c r="N19" s="20">
        <v>1</v>
      </c>
      <c r="O19" s="20" t="s">
        <v>9</v>
      </c>
      <c r="P19" s="20">
        <v>30</v>
      </c>
      <c r="Q19" s="20" t="s">
        <v>19</v>
      </c>
    </row>
    <row r="20" spans="1:17" s="18" customFormat="1" x14ac:dyDescent="0.3">
      <c r="A20" s="15">
        <v>5</v>
      </c>
      <c r="B20" s="15" t="s">
        <v>9</v>
      </c>
      <c r="C20" s="15">
        <v>30</v>
      </c>
      <c r="D20" s="15" t="s">
        <v>29</v>
      </c>
      <c r="E20" s="15" t="s">
        <v>60</v>
      </c>
      <c r="F20" s="15"/>
      <c r="G20" s="16"/>
      <c r="H20" s="17" t="s">
        <v>14</v>
      </c>
      <c r="I20" s="17"/>
      <c r="K20" s="25">
        <f>SUMIFS($A$10:$A$400,$B$10:$B$400,"CH",$D$10:$D$400,"U11")</f>
        <v>3</v>
      </c>
      <c r="L20" s="25" t="s">
        <v>13</v>
      </c>
      <c r="M20" s="25" t="s">
        <v>58</v>
      </c>
      <c r="N20" s="20">
        <v>1</v>
      </c>
      <c r="O20" s="20" t="s">
        <v>9</v>
      </c>
      <c r="P20" s="20">
        <v>40</v>
      </c>
      <c r="Q20" s="20" t="s">
        <v>19</v>
      </c>
    </row>
    <row r="21" spans="1:17" s="18" customFormat="1" x14ac:dyDescent="0.3">
      <c r="A21" s="15">
        <v>2</v>
      </c>
      <c r="B21" s="15" t="s">
        <v>9</v>
      </c>
      <c r="C21" s="15">
        <v>30</v>
      </c>
      <c r="D21" s="15" t="s">
        <v>30</v>
      </c>
      <c r="E21" s="15"/>
      <c r="F21" s="15"/>
      <c r="G21" s="16"/>
      <c r="H21" s="17" t="s">
        <v>14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2</v>
      </c>
      <c r="O21" s="20" t="s">
        <v>9</v>
      </c>
      <c r="P21" s="20">
        <v>50</v>
      </c>
      <c r="Q21" s="20" t="s">
        <v>28</v>
      </c>
    </row>
    <row r="22" spans="1:17" s="18" customFormat="1" x14ac:dyDescent="0.3">
      <c r="A22" s="15">
        <v>1</v>
      </c>
      <c r="B22" s="15" t="s">
        <v>9</v>
      </c>
      <c r="C22" s="15">
        <v>40</v>
      </c>
      <c r="D22" s="15" t="s">
        <v>30</v>
      </c>
      <c r="E22" s="15"/>
      <c r="F22" s="15"/>
      <c r="G22" s="16"/>
      <c r="H22" s="17" t="s">
        <v>14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5</v>
      </c>
      <c r="O22" s="20" t="s">
        <v>9</v>
      </c>
      <c r="P22" s="20">
        <v>50</v>
      </c>
      <c r="Q22" s="20" t="s">
        <v>29</v>
      </c>
    </row>
    <row r="23" spans="1:17" s="18" customFormat="1" x14ac:dyDescent="0.3">
      <c r="A23" s="15">
        <v>1</v>
      </c>
      <c r="B23" s="15" t="s">
        <v>9</v>
      </c>
      <c r="C23" s="15">
        <v>40</v>
      </c>
      <c r="D23" s="15" t="s">
        <v>31</v>
      </c>
      <c r="E23" s="15"/>
      <c r="F23" s="15"/>
      <c r="G23" s="16"/>
      <c r="H23" s="17" t="s">
        <v>14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5</v>
      </c>
      <c r="O23" s="20" t="s">
        <v>9</v>
      </c>
      <c r="P23" s="20">
        <v>40</v>
      </c>
      <c r="Q23" s="20" t="s">
        <v>29</v>
      </c>
    </row>
    <row r="24" spans="1:17" s="18" customFormat="1" x14ac:dyDescent="0.3">
      <c r="A24" s="15">
        <v>4</v>
      </c>
      <c r="B24" s="15" t="s">
        <v>9</v>
      </c>
      <c r="C24" s="15">
        <v>50</v>
      </c>
      <c r="D24" s="15" t="s">
        <v>31</v>
      </c>
      <c r="E24" s="15"/>
      <c r="F24" s="15"/>
      <c r="G24" s="16"/>
      <c r="H24" s="17" t="s">
        <v>14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2</v>
      </c>
      <c r="O24" s="20" t="s">
        <v>9</v>
      </c>
      <c r="P24" s="20">
        <v>30</v>
      </c>
      <c r="Q24" s="20" t="s">
        <v>29</v>
      </c>
    </row>
    <row r="25" spans="1:17" s="18" customFormat="1" x14ac:dyDescent="0.3">
      <c r="A25" s="15">
        <v>2</v>
      </c>
      <c r="B25" s="15" t="s">
        <v>9</v>
      </c>
      <c r="C25" s="15">
        <v>40</v>
      </c>
      <c r="D25" s="15" t="s">
        <v>31</v>
      </c>
      <c r="E25" s="15"/>
      <c r="F25" s="15"/>
      <c r="G25" s="16"/>
      <c r="H25" s="17" t="s">
        <v>14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6</v>
      </c>
      <c r="O25" s="20" t="s">
        <v>9</v>
      </c>
      <c r="P25" s="20">
        <v>60</v>
      </c>
      <c r="Q25" s="20" t="s">
        <v>29</v>
      </c>
    </row>
    <row r="26" spans="1:17" s="18" customFormat="1" x14ac:dyDescent="0.3">
      <c r="A26" s="15">
        <v>3</v>
      </c>
      <c r="B26" s="15" t="s">
        <v>9</v>
      </c>
      <c r="C26" s="15">
        <v>30</v>
      </c>
      <c r="D26" s="15" t="s">
        <v>31</v>
      </c>
      <c r="E26" s="15"/>
      <c r="F26" s="15"/>
      <c r="G26" s="16"/>
      <c r="H26" s="17" t="s">
        <v>14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15</v>
      </c>
      <c r="O26" s="20" t="s">
        <v>9</v>
      </c>
      <c r="P26" s="20">
        <v>40</v>
      </c>
      <c r="Q26" s="20" t="s">
        <v>29</v>
      </c>
    </row>
    <row r="27" spans="1:17" s="18" customFormat="1" x14ac:dyDescent="0.3">
      <c r="A27" s="15">
        <v>3</v>
      </c>
      <c r="B27" s="15" t="s">
        <v>9</v>
      </c>
      <c r="C27" s="15">
        <v>60</v>
      </c>
      <c r="D27" s="15" t="s">
        <v>31</v>
      </c>
      <c r="E27" s="15"/>
      <c r="F27" s="15"/>
      <c r="G27" s="16"/>
      <c r="H27" s="17" t="s">
        <v>14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5</v>
      </c>
      <c r="O27" s="20" t="s">
        <v>9</v>
      </c>
      <c r="P27" s="20">
        <v>30</v>
      </c>
      <c r="Q27" s="20" t="s">
        <v>29</v>
      </c>
    </row>
    <row r="28" spans="1:17" s="18" customFormat="1" x14ac:dyDescent="0.3">
      <c r="A28" s="15">
        <v>8</v>
      </c>
      <c r="B28" s="15" t="s">
        <v>9</v>
      </c>
      <c r="C28" s="15">
        <v>30</v>
      </c>
      <c r="D28" s="15" t="s">
        <v>31</v>
      </c>
      <c r="E28" s="15"/>
      <c r="F28" s="15"/>
      <c r="G28" s="16"/>
      <c r="H28" s="17" t="s">
        <v>14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0">
        <v>2</v>
      </c>
      <c r="O28" s="20" t="s">
        <v>9</v>
      </c>
      <c r="P28" s="20">
        <v>30</v>
      </c>
      <c r="Q28" s="20" t="s">
        <v>30</v>
      </c>
    </row>
    <row r="29" spans="1:17" s="18" customFormat="1" x14ac:dyDescent="0.3">
      <c r="A29" s="15">
        <v>1</v>
      </c>
      <c r="B29" s="15" t="s">
        <v>9</v>
      </c>
      <c r="C29" s="15">
        <v>30</v>
      </c>
      <c r="D29" s="15" t="s">
        <v>31</v>
      </c>
      <c r="E29" s="15"/>
      <c r="F29" s="15"/>
      <c r="G29" s="16"/>
      <c r="H29" s="17" t="s">
        <v>14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1</v>
      </c>
      <c r="O29" s="20" t="s">
        <v>9</v>
      </c>
      <c r="P29" s="20">
        <v>40</v>
      </c>
      <c r="Q29" s="20" t="s">
        <v>30</v>
      </c>
    </row>
    <row r="30" spans="1:17" s="18" customFormat="1" x14ac:dyDescent="0.3">
      <c r="A30" s="15">
        <v>1</v>
      </c>
      <c r="B30" s="15" t="s">
        <v>9</v>
      </c>
      <c r="C30" s="15">
        <v>40</v>
      </c>
      <c r="D30" s="15" t="s">
        <v>31</v>
      </c>
      <c r="E30" s="15"/>
      <c r="F30" s="15"/>
      <c r="G30" s="16"/>
      <c r="H30" s="17" t="s">
        <v>14</v>
      </c>
      <c r="I30" s="17"/>
      <c r="K30" s="25">
        <f>SUMIFS($A$10:$A$400,$B$10:$B$400,"CH",$D$10:$D$400,"U21")</f>
        <v>0</v>
      </c>
      <c r="L30" s="25" t="s">
        <v>13</v>
      </c>
      <c r="M30" s="25" t="s">
        <v>73</v>
      </c>
      <c r="N30" s="20">
        <v>1</v>
      </c>
      <c r="O30" s="20" t="s">
        <v>9</v>
      </c>
      <c r="P30" s="20">
        <v>40</v>
      </c>
      <c r="Q30" s="20" t="s">
        <v>31</v>
      </c>
    </row>
    <row r="31" spans="1:17" s="18" customFormat="1" x14ac:dyDescent="0.3">
      <c r="A31" s="15">
        <v>2</v>
      </c>
      <c r="B31" s="15" t="s">
        <v>9</v>
      </c>
      <c r="C31" s="15">
        <v>50</v>
      </c>
      <c r="D31" s="15" t="s">
        <v>31</v>
      </c>
      <c r="E31" s="15"/>
      <c r="F31" s="15"/>
      <c r="G31" s="16"/>
      <c r="H31" s="17" t="s">
        <v>14</v>
      </c>
      <c r="I31" s="17"/>
      <c r="K31" s="25">
        <f>SUMIFS($A$10:$A$400,$B$10:$B$400,"CH",$D$10:$D$400,"U22")</f>
        <v>0</v>
      </c>
      <c r="L31" s="25" t="s">
        <v>13</v>
      </c>
      <c r="M31" s="25" t="s">
        <v>74</v>
      </c>
      <c r="N31" s="20">
        <v>4</v>
      </c>
      <c r="O31" s="20" t="s">
        <v>9</v>
      </c>
      <c r="P31" s="20">
        <v>50</v>
      </c>
      <c r="Q31" s="20" t="s">
        <v>31</v>
      </c>
    </row>
    <row r="32" spans="1:17" s="18" customFormat="1" x14ac:dyDescent="0.3">
      <c r="A32" s="15">
        <v>1</v>
      </c>
      <c r="B32" s="15" t="s">
        <v>9</v>
      </c>
      <c r="C32" s="15">
        <v>30</v>
      </c>
      <c r="D32" s="15" t="s">
        <v>51</v>
      </c>
      <c r="E32" s="15" t="s">
        <v>226</v>
      </c>
      <c r="F32" s="15"/>
      <c r="G32" s="16"/>
      <c r="H32" s="17" t="s">
        <v>14</v>
      </c>
      <c r="I32" s="17" t="s">
        <v>244</v>
      </c>
      <c r="K32" s="25">
        <f>SUMIFS($A$10:$A$400,$B$10:$B$400,"CH",$D$10:$D$400,"U23")</f>
        <v>0</v>
      </c>
      <c r="L32" s="25" t="s">
        <v>13</v>
      </c>
      <c r="M32" s="25" t="s">
        <v>75</v>
      </c>
      <c r="N32" s="20">
        <v>2</v>
      </c>
      <c r="O32" s="20" t="s">
        <v>9</v>
      </c>
      <c r="P32" s="20">
        <v>40</v>
      </c>
      <c r="Q32" s="20" t="s">
        <v>31</v>
      </c>
    </row>
    <row r="33" spans="1:17" s="18" customFormat="1" x14ac:dyDescent="0.3">
      <c r="A33" s="15">
        <v>1</v>
      </c>
      <c r="B33" s="15" t="s">
        <v>9</v>
      </c>
      <c r="C33" s="15">
        <v>30</v>
      </c>
      <c r="D33" s="15" t="s">
        <v>51</v>
      </c>
      <c r="E33" s="15" t="s">
        <v>226</v>
      </c>
      <c r="F33" s="15" t="s">
        <v>46</v>
      </c>
      <c r="G33" s="16"/>
      <c r="H33" s="17" t="s">
        <v>14</v>
      </c>
      <c r="I33" s="17"/>
      <c r="K33" s="25">
        <f>SUMIFS($A$10:$A$400,$B$10:$B$400,"CH",$D$10:$D$400,"U24")</f>
        <v>0</v>
      </c>
      <c r="L33" s="25" t="s">
        <v>13</v>
      </c>
      <c r="M33" s="25" t="s">
        <v>76</v>
      </c>
      <c r="N33" s="20">
        <v>3</v>
      </c>
      <c r="O33" s="20" t="s">
        <v>9</v>
      </c>
      <c r="P33" s="20">
        <v>30</v>
      </c>
      <c r="Q33" s="20" t="s">
        <v>31</v>
      </c>
    </row>
    <row r="34" spans="1:17" s="18" customFormat="1" x14ac:dyDescent="0.3">
      <c r="A34" s="15"/>
      <c r="B34" s="15"/>
      <c r="C34" s="15"/>
      <c r="D34" s="15" t="s">
        <v>52</v>
      </c>
      <c r="E34" s="15" t="s">
        <v>80</v>
      </c>
      <c r="F34" s="15"/>
      <c r="G34" s="16"/>
      <c r="H34" s="17" t="s">
        <v>14</v>
      </c>
      <c r="I34" s="17" t="s">
        <v>186</v>
      </c>
      <c r="K34" s="25">
        <f>SUMIFS($A$10:$A$400,$B$10:$B$400,"CH",$D$10:$D$400,"U25")</f>
        <v>0</v>
      </c>
      <c r="L34" s="25" t="s">
        <v>13</v>
      </c>
      <c r="M34" s="25" t="s">
        <v>71</v>
      </c>
      <c r="N34" s="20">
        <v>3</v>
      </c>
      <c r="O34" s="20" t="s">
        <v>9</v>
      </c>
      <c r="P34" s="20">
        <v>60</v>
      </c>
      <c r="Q34" s="20" t="s">
        <v>31</v>
      </c>
    </row>
    <row r="35" spans="1:17" s="18" customFormat="1" x14ac:dyDescent="0.3">
      <c r="A35" s="15">
        <v>2</v>
      </c>
      <c r="B35" s="15" t="s">
        <v>9</v>
      </c>
      <c r="C35" s="15">
        <v>50</v>
      </c>
      <c r="D35" s="15" t="s">
        <v>51</v>
      </c>
      <c r="E35" s="15" t="s">
        <v>226</v>
      </c>
      <c r="F35" s="15"/>
      <c r="G35" s="16"/>
      <c r="H35" s="17" t="s">
        <v>14</v>
      </c>
      <c r="I35" s="17"/>
      <c r="K35" s="25">
        <f>SUMIFS($A$10:$A$400,$B$10:$B$400,"CH",$D$10:$D$400,"U26")</f>
        <v>0</v>
      </c>
      <c r="L35" s="25" t="s">
        <v>13</v>
      </c>
      <c r="M35" s="25" t="s">
        <v>81</v>
      </c>
      <c r="N35" s="20">
        <v>8</v>
      </c>
      <c r="O35" s="20" t="s">
        <v>9</v>
      </c>
      <c r="P35" s="20">
        <v>30</v>
      </c>
      <c r="Q35" s="20" t="s">
        <v>31</v>
      </c>
    </row>
    <row r="36" spans="1:17" s="18" customFormat="1" x14ac:dyDescent="0.3">
      <c r="A36" s="15">
        <v>2</v>
      </c>
      <c r="B36" s="15" t="s">
        <v>9</v>
      </c>
      <c r="C36" s="15">
        <v>40</v>
      </c>
      <c r="D36" s="15" t="s">
        <v>51</v>
      </c>
      <c r="E36" s="15" t="s">
        <v>226</v>
      </c>
      <c r="F36" s="15"/>
      <c r="G36" s="16"/>
      <c r="H36" s="17" t="s">
        <v>14</v>
      </c>
      <c r="I36" s="17"/>
      <c r="K36" s="25">
        <f>SUMIFS($A$10:$A$400,$B$10:$B$400,"CH",$D$10:$D$400,"U27")</f>
        <v>2</v>
      </c>
      <c r="L36" s="25" t="s">
        <v>13</v>
      </c>
      <c r="M36" s="25" t="s">
        <v>83</v>
      </c>
      <c r="N36" s="20">
        <v>1</v>
      </c>
      <c r="O36" s="20" t="s">
        <v>9</v>
      </c>
      <c r="P36" s="20">
        <v>30</v>
      </c>
      <c r="Q36" s="20" t="s">
        <v>31</v>
      </c>
    </row>
    <row r="37" spans="1:17" s="18" customFormat="1" x14ac:dyDescent="0.3">
      <c r="A37" s="15">
        <v>4</v>
      </c>
      <c r="B37" s="15" t="s">
        <v>182</v>
      </c>
      <c r="C37" s="15">
        <v>50</v>
      </c>
      <c r="D37" s="15" t="s">
        <v>51</v>
      </c>
      <c r="E37" s="15" t="s">
        <v>226</v>
      </c>
      <c r="F37" s="15"/>
      <c r="G37" s="16"/>
      <c r="H37" s="17" t="s">
        <v>14</v>
      </c>
      <c r="I37" s="17"/>
      <c r="K37" s="25">
        <f>SUMIFS($A$10:$A$400,$B$10:$B$400,"CH",$D$10:$D$400,"U28")</f>
        <v>0</v>
      </c>
      <c r="L37" s="25" t="s">
        <v>13</v>
      </c>
      <c r="M37" s="25" t="s">
        <v>82</v>
      </c>
      <c r="N37" s="20">
        <v>1</v>
      </c>
      <c r="O37" s="20" t="s">
        <v>9</v>
      </c>
      <c r="P37" s="20">
        <v>40</v>
      </c>
      <c r="Q37" s="20" t="s">
        <v>31</v>
      </c>
    </row>
    <row r="38" spans="1:17" s="18" customFormat="1" x14ac:dyDescent="0.3">
      <c r="A38" s="15">
        <v>1</v>
      </c>
      <c r="B38" s="15" t="s">
        <v>182</v>
      </c>
      <c r="C38" s="15">
        <v>100</v>
      </c>
      <c r="D38" s="15" t="s">
        <v>51</v>
      </c>
      <c r="E38" s="15" t="s">
        <v>226</v>
      </c>
      <c r="F38" s="15"/>
      <c r="G38" s="16"/>
      <c r="H38" s="17" t="s">
        <v>14</v>
      </c>
      <c r="I38" s="17"/>
      <c r="K38" s="25">
        <f>SUMIFS($A$10:$A$400,$B$10:$B$400,"CH",$D$10:$D$400,"U29")</f>
        <v>0</v>
      </c>
      <c r="L38" s="25" t="s">
        <v>13</v>
      </c>
      <c r="M38" s="25" t="s">
        <v>84</v>
      </c>
      <c r="N38" s="20">
        <v>2</v>
      </c>
      <c r="O38" s="20" t="s">
        <v>9</v>
      </c>
      <c r="P38" s="20">
        <v>50</v>
      </c>
      <c r="Q38" s="20" t="s">
        <v>31</v>
      </c>
    </row>
    <row r="39" spans="1:17" s="18" customFormat="1" x14ac:dyDescent="0.3">
      <c r="A39" s="15">
        <v>5</v>
      </c>
      <c r="B39" s="15" t="s">
        <v>9</v>
      </c>
      <c r="C39" s="15">
        <v>40</v>
      </c>
      <c r="D39" s="15" t="s">
        <v>51</v>
      </c>
      <c r="E39" s="15" t="s">
        <v>226</v>
      </c>
      <c r="F39" s="15"/>
      <c r="G39" s="16"/>
      <c r="H39" s="17" t="s">
        <v>14</v>
      </c>
      <c r="I39" s="17"/>
      <c r="K39" s="25">
        <f>SUMIFS($A$10:$A$400,$B$10:$B$400,"CH",$D$10:$D$400,"U30")</f>
        <v>0</v>
      </c>
      <c r="L39" s="25" t="s">
        <v>13</v>
      </c>
      <c r="M39" s="25" t="s">
        <v>85</v>
      </c>
      <c r="N39" s="20">
        <v>1</v>
      </c>
      <c r="O39" s="20" t="s">
        <v>9</v>
      </c>
      <c r="P39" s="20">
        <v>30</v>
      </c>
      <c r="Q39" s="20" t="s">
        <v>51</v>
      </c>
    </row>
    <row r="40" spans="1:17" s="18" customFormat="1" x14ac:dyDescent="0.3">
      <c r="A40" s="15">
        <v>3</v>
      </c>
      <c r="B40" s="15" t="s">
        <v>9</v>
      </c>
      <c r="C40" s="15">
        <v>30</v>
      </c>
      <c r="D40" s="15" t="s">
        <v>55</v>
      </c>
      <c r="E40" s="15" t="s">
        <v>210</v>
      </c>
      <c r="F40" s="15"/>
      <c r="G40" s="16"/>
      <c r="H40" s="17" t="s">
        <v>14</v>
      </c>
      <c r="I40" s="17"/>
      <c r="K40" s="25">
        <f>SUMIFS($A$10:$A$400,$B$10:$B$400,"CH",$D$10:$D$400,"U31")</f>
        <v>0</v>
      </c>
      <c r="L40" s="25" t="s">
        <v>13</v>
      </c>
      <c r="M40" s="25" t="s">
        <v>79</v>
      </c>
      <c r="N40" s="20">
        <v>1</v>
      </c>
      <c r="O40" s="20" t="s">
        <v>9</v>
      </c>
      <c r="P40" s="20">
        <v>30</v>
      </c>
      <c r="Q40" s="20" t="s">
        <v>51</v>
      </c>
    </row>
    <row r="41" spans="1:17" s="18" customFormat="1" x14ac:dyDescent="0.3">
      <c r="A41" s="15">
        <v>1</v>
      </c>
      <c r="B41" s="15" t="s">
        <v>9</v>
      </c>
      <c r="C41" s="15">
        <v>40</v>
      </c>
      <c r="D41" s="15" t="s">
        <v>55</v>
      </c>
      <c r="E41" s="15" t="s">
        <v>210</v>
      </c>
      <c r="F41" s="15"/>
      <c r="G41" s="16"/>
      <c r="H41" s="17" t="s">
        <v>14</v>
      </c>
      <c r="I41" s="17"/>
      <c r="K41" s="25">
        <f>SUMIFS($A$10:$A$400,$B$10:$B$400,"CH",$D$10:$D$400,"U32")</f>
        <v>0</v>
      </c>
      <c r="L41" s="25" t="s">
        <v>13</v>
      </c>
      <c r="M41" s="25" t="s">
        <v>87</v>
      </c>
      <c r="N41" s="20">
        <v>2</v>
      </c>
      <c r="O41" s="20" t="s">
        <v>9</v>
      </c>
      <c r="P41" s="20">
        <v>50</v>
      </c>
      <c r="Q41" s="20" t="s">
        <v>51</v>
      </c>
    </row>
    <row r="42" spans="1:17" s="18" customFormat="1" x14ac:dyDescent="0.3">
      <c r="A42" s="15">
        <v>6</v>
      </c>
      <c r="B42" s="15" t="s">
        <v>9</v>
      </c>
      <c r="C42" s="15">
        <v>40</v>
      </c>
      <c r="D42" s="15" t="s">
        <v>55</v>
      </c>
      <c r="E42" s="15" t="s">
        <v>210</v>
      </c>
      <c r="F42" s="15"/>
      <c r="G42" s="16"/>
      <c r="H42" s="17" t="s">
        <v>14</v>
      </c>
      <c r="I42" s="17"/>
      <c r="K42" s="25">
        <f>SUMIFS($A$10:$A$400,$B$10:$B$400,"CH",$D$10:$D$400,"U33")</f>
        <v>0</v>
      </c>
      <c r="L42" s="25" t="s">
        <v>13</v>
      </c>
      <c r="M42" s="25" t="s">
        <v>88</v>
      </c>
      <c r="N42" s="20">
        <v>2</v>
      </c>
      <c r="O42" s="20" t="s">
        <v>9</v>
      </c>
      <c r="P42" s="20">
        <v>40</v>
      </c>
      <c r="Q42" s="20" t="s">
        <v>51</v>
      </c>
    </row>
    <row r="43" spans="1:17" s="18" customFormat="1" x14ac:dyDescent="0.3">
      <c r="A43" s="15">
        <v>5</v>
      </c>
      <c r="B43" s="15" t="s">
        <v>9</v>
      </c>
      <c r="C43" s="15">
        <v>30</v>
      </c>
      <c r="D43" s="15" t="s">
        <v>55</v>
      </c>
      <c r="E43" s="15" t="s">
        <v>210</v>
      </c>
      <c r="F43" s="15"/>
      <c r="G43" s="16"/>
      <c r="H43" s="17" t="s">
        <v>14</v>
      </c>
      <c r="I43" s="17"/>
      <c r="K43" s="25">
        <f>SUMIFS($A$10:$A$400,$B$10:$B$400,"CH",$D$10:$D$400,"U34")</f>
        <v>0</v>
      </c>
      <c r="L43" s="25" t="s">
        <v>13</v>
      </c>
      <c r="M43" s="25" t="s">
        <v>89</v>
      </c>
      <c r="N43" s="20">
        <v>5</v>
      </c>
      <c r="O43" s="20" t="s">
        <v>9</v>
      </c>
      <c r="P43" s="20">
        <v>40</v>
      </c>
      <c r="Q43" s="20" t="s">
        <v>51</v>
      </c>
    </row>
    <row r="44" spans="1:17" s="18" customFormat="1" x14ac:dyDescent="0.3">
      <c r="A44" s="15">
        <v>4</v>
      </c>
      <c r="B44" s="15" t="s">
        <v>9</v>
      </c>
      <c r="C44" s="15">
        <v>40</v>
      </c>
      <c r="D44" s="15" t="s">
        <v>55</v>
      </c>
      <c r="E44" s="15" t="s">
        <v>210</v>
      </c>
      <c r="F44" s="15"/>
      <c r="G44" s="16"/>
      <c r="H44" s="17" t="s">
        <v>14</v>
      </c>
      <c r="I44" s="17"/>
      <c r="K44" s="25">
        <f>SUMIFS($A$10:$A$400,$B$10:$B$400,"CH",$D$10:$D$400,"U35")</f>
        <v>0</v>
      </c>
      <c r="L44" s="25" t="s">
        <v>13</v>
      </c>
      <c r="M44" s="25" t="s">
        <v>90</v>
      </c>
      <c r="N44" s="20">
        <v>3</v>
      </c>
      <c r="O44" s="20" t="s">
        <v>9</v>
      </c>
      <c r="P44" s="20">
        <v>30</v>
      </c>
      <c r="Q44" s="20" t="s">
        <v>55</v>
      </c>
    </row>
    <row r="45" spans="1:17" s="18" customFormat="1" x14ac:dyDescent="0.3">
      <c r="A45" s="15">
        <v>3</v>
      </c>
      <c r="B45" s="15" t="s">
        <v>9</v>
      </c>
      <c r="C45" s="15">
        <v>30</v>
      </c>
      <c r="D45" s="15" t="s">
        <v>55</v>
      </c>
      <c r="E45" s="15" t="s">
        <v>210</v>
      </c>
      <c r="F45" s="15"/>
      <c r="G45" s="16"/>
      <c r="H45" s="17" t="s">
        <v>14</v>
      </c>
      <c r="I45" s="17"/>
      <c r="K45" s="25">
        <f>SUMIFS($A$10:$A$400,$B$10:$B$400,"CH",$D$10:$D$400,"U36")</f>
        <v>0</v>
      </c>
      <c r="L45" s="25" t="s">
        <v>13</v>
      </c>
      <c r="M45" s="25" t="s">
        <v>91</v>
      </c>
      <c r="N45" s="20">
        <v>1</v>
      </c>
      <c r="O45" s="20" t="s">
        <v>9</v>
      </c>
      <c r="P45" s="20">
        <v>40</v>
      </c>
      <c r="Q45" s="20" t="s">
        <v>55</v>
      </c>
    </row>
    <row r="46" spans="1:17" s="18" customFormat="1" x14ac:dyDescent="0.3">
      <c r="A46" s="15">
        <v>5</v>
      </c>
      <c r="B46" s="15" t="s">
        <v>9</v>
      </c>
      <c r="C46" s="15">
        <v>40</v>
      </c>
      <c r="D46" s="15" t="s">
        <v>55</v>
      </c>
      <c r="E46" s="15" t="s">
        <v>210</v>
      </c>
      <c r="F46" s="15"/>
      <c r="G46" s="16"/>
      <c r="H46" s="17" t="s">
        <v>14</v>
      </c>
      <c r="I46" s="17"/>
      <c r="K46" s="25">
        <f>SUMIFS($A$10:$A$400,$B$10:$B$400,"CH",$D$10:$D$400,"U37")</f>
        <v>0</v>
      </c>
      <c r="L46" s="25" t="s">
        <v>13</v>
      </c>
      <c r="M46" s="25" t="s">
        <v>248</v>
      </c>
      <c r="N46" s="20">
        <v>6</v>
      </c>
      <c r="O46" s="20" t="s">
        <v>9</v>
      </c>
      <c r="P46" s="20">
        <v>40</v>
      </c>
      <c r="Q46" s="20" t="s">
        <v>55</v>
      </c>
    </row>
    <row r="47" spans="1:17" s="18" customFormat="1" x14ac:dyDescent="0.3">
      <c r="A47" s="15">
        <v>2</v>
      </c>
      <c r="B47" s="15" t="s">
        <v>9</v>
      </c>
      <c r="C47" s="15">
        <v>30</v>
      </c>
      <c r="D47" s="15" t="s">
        <v>55</v>
      </c>
      <c r="E47" s="15" t="s">
        <v>210</v>
      </c>
      <c r="F47" s="15"/>
      <c r="G47" s="16"/>
      <c r="H47" s="17" t="s">
        <v>14</v>
      </c>
      <c r="I47" s="17"/>
      <c r="K47" s="25">
        <f>SUMIFS($A$10:$A$400,$B$10:$B$400,"CH",$D$10:$D$400,"U38")</f>
        <v>0</v>
      </c>
      <c r="L47" s="25" t="s">
        <v>13</v>
      </c>
      <c r="M47" s="25" t="s">
        <v>249</v>
      </c>
      <c r="N47" s="20">
        <v>5</v>
      </c>
      <c r="O47" s="20" t="s">
        <v>9</v>
      </c>
      <c r="P47" s="20">
        <v>30</v>
      </c>
      <c r="Q47" s="20" t="s">
        <v>55</v>
      </c>
    </row>
    <row r="48" spans="1:17" s="18" customFormat="1" x14ac:dyDescent="0.3">
      <c r="A48" s="15">
        <v>3</v>
      </c>
      <c r="B48" s="15" t="s">
        <v>9</v>
      </c>
      <c r="C48" s="15">
        <v>30</v>
      </c>
      <c r="D48" s="15" t="s">
        <v>55</v>
      </c>
      <c r="E48" s="15" t="s">
        <v>210</v>
      </c>
      <c r="F48" s="15"/>
      <c r="G48" s="16"/>
      <c r="H48" s="17" t="s">
        <v>14</v>
      </c>
      <c r="I48" s="17"/>
      <c r="K48" s="25">
        <f>SUMIFS($A$10:$A$400,$B$10:$B$400,"CH",$D$10:$D$400,"U39")</f>
        <v>0</v>
      </c>
      <c r="L48" s="25" t="s">
        <v>13</v>
      </c>
      <c r="M48" s="25" t="s">
        <v>250</v>
      </c>
      <c r="N48" s="20">
        <v>4</v>
      </c>
      <c r="O48" s="20" t="s">
        <v>9</v>
      </c>
      <c r="P48" s="20">
        <v>40</v>
      </c>
      <c r="Q48" s="20" t="s">
        <v>55</v>
      </c>
    </row>
    <row r="49" spans="1:17" s="18" customFormat="1" x14ac:dyDescent="0.3">
      <c r="A49" s="15">
        <v>4</v>
      </c>
      <c r="B49" s="15" t="s">
        <v>9</v>
      </c>
      <c r="C49" s="15">
        <v>50</v>
      </c>
      <c r="D49" s="15" t="s">
        <v>56</v>
      </c>
      <c r="E49" s="15" t="s">
        <v>60</v>
      </c>
      <c r="F49" s="15"/>
      <c r="G49" s="16">
        <v>0.58402777777777781</v>
      </c>
      <c r="H49" s="17" t="s">
        <v>14</v>
      </c>
      <c r="I49" s="17"/>
      <c r="K49" s="25">
        <f>SUMIFS($A$10:$A$400,$B$10:$B$400,"CH",$D$10:$D$400,"U40")</f>
        <v>0</v>
      </c>
      <c r="L49" s="25" t="s">
        <v>13</v>
      </c>
      <c r="M49" s="25" t="s">
        <v>251</v>
      </c>
      <c r="N49" s="20">
        <v>3</v>
      </c>
      <c r="O49" s="20" t="s">
        <v>9</v>
      </c>
      <c r="P49" s="20">
        <v>30</v>
      </c>
      <c r="Q49" s="20" t="s">
        <v>55</v>
      </c>
    </row>
    <row r="50" spans="1:17" s="18" customFormat="1" x14ac:dyDescent="0.3">
      <c r="A50" s="15">
        <v>10</v>
      </c>
      <c r="B50" s="15" t="s">
        <v>9</v>
      </c>
      <c r="C50" s="15">
        <v>30</v>
      </c>
      <c r="D50" s="15" t="s">
        <v>56</v>
      </c>
      <c r="E50" s="15" t="s">
        <v>60</v>
      </c>
      <c r="F50" s="15"/>
      <c r="G50" s="16"/>
      <c r="H50" s="17" t="s">
        <v>14</v>
      </c>
      <c r="I50" s="17"/>
      <c r="K50" s="25">
        <f>SUMIFS($A$10:$A$400,$B$10:$B$400,"CH",$D$10:$D$400,"U41")</f>
        <v>0</v>
      </c>
      <c r="L50" s="25" t="s">
        <v>13</v>
      </c>
      <c r="M50" s="25" t="s">
        <v>252</v>
      </c>
      <c r="N50" s="20">
        <v>5</v>
      </c>
      <c r="O50" s="20" t="s">
        <v>9</v>
      </c>
      <c r="P50" s="20">
        <v>40</v>
      </c>
      <c r="Q50" s="20" t="s">
        <v>55</v>
      </c>
    </row>
    <row r="51" spans="1:17" s="18" customFormat="1" x14ac:dyDescent="0.3">
      <c r="A51" s="15">
        <v>2</v>
      </c>
      <c r="B51" s="15" t="s">
        <v>9</v>
      </c>
      <c r="C51" s="15">
        <v>40</v>
      </c>
      <c r="D51" s="15" t="s">
        <v>56</v>
      </c>
      <c r="E51" s="15" t="s">
        <v>60</v>
      </c>
      <c r="F51" s="15"/>
      <c r="G51" s="16"/>
      <c r="H51" s="17" t="s">
        <v>14</v>
      </c>
      <c r="I51" s="17"/>
      <c r="K51" s="25">
        <f>SUM(K10:K50)</f>
        <v>6</v>
      </c>
      <c r="L51" s="25"/>
      <c r="M51" s="25"/>
      <c r="N51" s="20">
        <v>2</v>
      </c>
      <c r="O51" s="20" t="s">
        <v>9</v>
      </c>
      <c r="P51" s="20">
        <v>30</v>
      </c>
      <c r="Q51" s="20" t="s">
        <v>55</v>
      </c>
    </row>
    <row r="52" spans="1:17" s="18" customFormat="1" x14ac:dyDescent="0.3">
      <c r="A52" s="15">
        <v>1</v>
      </c>
      <c r="B52" s="15" t="s">
        <v>13</v>
      </c>
      <c r="C52" s="15">
        <v>70</v>
      </c>
      <c r="D52" s="15" t="s">
        <v>56</v>
      </c>
      <c r="E52" s="15" t="s">
        <v>60</v>
      </c>
      <c r="F52" s="15"/>
      <c r="G52" s="16"/>
      <c r="H52" s="17" t="s">
        <v>14</v>
      </c>
      <c r="I52" s="17"/>
      <c r="K52" s="25"/>
      <c r="L52" s="25"/>
      <c r="M52" s="25"/>
      <c r="N52" s="20">
        <v>3</v>
      </c>
      <c r="O52" s="20" t="s">
        <v>9</v>
      </c>
      <c r="P52" s="20">
        <v>30</v>
      </c>
      <c r="Q52" s="20" t="s">
        <v>55</v>
      </c>
    </row>
    <row r="53" spans="1:17" s="18" customFormat="1" x14ac:dyDescent="0.3">
      <c r="A53" s="15">
        <v>3</v>
      </c>
      <c r="B53" s="15" t="s">
        <v>9</v>
      </c>
      <c r="C53" s="15">
        <v>30</v>
      </c>
      <c r="D53" s="15" t="s">
        <v>58</v>
      </c>
      <c r="E53" s="15" t="s">
        <v>60</v>
      </c>
      <c r="F53" s="15"/>
      <c r="G53" s="16"/>
      <c r="H53" s="17" t="s">
        <v>14</v>
      </c>
      <c r="I53" s="17"/>
      <c r="K53" s="25">
        <f>SUMIFS($A$10:$A$400,$B$10:$B$400,"RT",$D$10:$D$400,"U1")</f>
        <v>0</v>
      </c>
      <c r="L53" s="25" t="s">
        <v>9</v>
      </c>
      <c r="M53" s="25" t="s">
        <v>10</v>
      </c>
      <c r="N53" s="20">
        <v>4</v>
      </c>
      <c r="O53" s="20" t="s">
        <v>9</v>
      </c>
      <c r="P53" s="20">
        <v>50</v>
      </c>
      <c r="Q53" s="20" t="s">
        <v>56</v>
      </c>
    </row>
    <row r="54" spans="1:17" s="18" customFormat="1" x14ac:dyDescent="0.3">
      <c r="A54" s="15">
        <v>8</v>
      </c>
      <c r="B54" s="15" t="s">
        <v>9</v>
      </c>
      <c r="C54" s="15">
        <v>50</v>
      </c>
      <c r="D54" s="15" t="s">
        <v>58</v>
      </c>
      <c r="E54" s="15" t="s">
        <v>60</v>
      </c>
      <c r="F54" s="15"/>
      <c r="G54" s="16"/>
      <c r="H54" s="17" t="s">
        <v>14</v>
      </c>
      <c r="I54" s="17"/>
      <c r="K54" s="25">
        <f>SUMIFS($A$10:$A$400,$B$10:$B$400,"RT",$D$10:$D$400,"U2")</f>
        <v>4</v>
      </c>
      <c r="L54" s="25" t="s">
        <v>9</v>
      </c>
      <c r="M54" s="25" t="s">
        <v>19</v>
      </c>
      <c r="N54" s="20">
        <v>10</v>
      </c>
      <c r="O54" s="20" t="s">
        <v>9</v>
      </c>
      <c r="P54" s="20">
        <v>30</v>
      </c>
      <c r="Q54" s="20" t="s">
        <v>56</v>
      </c>
    </row>
    <row r="55" spans="1:17" s="18" customFormat="1" x14ac:dyDescent="0.3">
      <c r="A55" s="15">
        <v>2</v>
      </c>
      <c r="B55" s="15" t="s">
        <v>13</v>
      </c>
      <c r="C55" s="15">
        <v>90</v>
      </c>
      <c r="D55" s="15" t="s">
        <v>58</v>
      </c>
      <c r="E55" s="15" t="s">
        <v>60</v>
      </c>
      <c r="F55" s="15"/>
      <c r="G55" s="16"/>
      <c r="H55" s="17" t="s">
        <v>14</v>
      </c>
      <c r="I55" s="17"/>
      <c r="K55" s="25">
        <f>SUMIFS($A$10:$A$400,$B$10:$B$400,"RT",$D$10:$D$400,"U3")</f>
        <v>2</v>
      </c>
      <c r="L55" s="25" t="s">
        <v>9</v>
      </c>
      <c r="M55" s="25" t="s">
        <v>28</v>
      </c>
      <c r="N55" s="20">
        <v>2</v>
      </c>
      <c r="O55" s="20" t="s">
        <v>9</v>
      </c>
      <c r="P55" s="20">
        <v>40</v>
      </c>
      <c r="Q55" s="20" t="s">
        <v>56</v>
      </c>
    </row>
    <row r="56" spans="1:17" s="18" customFormat="1" x14ac:dyDescent="0.3">
      <c r="A56" s="15">
        <v>1</v>
      </c>
      <c r="B56" s="15" t="s">
        <v>13</v>
      </c>
      <c r="C56" s="15">
        <v>70</v>
      </c>
      <c r="D56" s="15" t="s">
        <v>58</v>
      </c>
      <c r="E56" s="15" t="s">
        <v>60</v>
      </c>
      <c r="F56" s="15"/>
      <c r="G56" s="16"/>
      <c r="H56" s="17" t="s">
        <v>14</v>
      </c>
      <c r="I56" s="17"/>
      <c r="K56" s="25">
        <f>SUMIFS($A$10:$A$400,$B$10:$B$400,"RT",$D$10:$D$400,"U4")</f>
        <v>38</v>
      </c>
      <c r="L56" s="25" t="s">
        <v>9</v>
      </c>
      <c r="M56" s="25" t="s">
        <v>29</v>
      </c>
      <c r="N56" s="20">
        <v>3</v>
      </c>
      <c r="O56" s="20" t="s">
        <v>9</v>
      </c>
      <c r="P56" s="20">
        <v>30</v>
      </c>
      <c r="Q56" s="20" t="s">
        <v>58</v>
      </c>
    </row>
    <row r="57" spans="1:17" s="18" customFormat="1" x14ac:dyDescent="0.3">
      <c r="A57" s="15">
        <v>10</v>
      </c>
      <c r="B57" s="15" t="s">
        <v>9</v>
      </c>
      <c r="C57" s="15">
        <v>40</v>
      </c>
      <c r="D57" s="15" t="s">
        <v>58</v>
      </c>
      <c r="E57" s="15" t="s">
        <v>60</v>
      </c>
      <c r="F57" s="15"/>
      <c r="G57" s="16"/>
      <c r="H57" s="17" t="s">
        <v>14</v>
      </c>
      <c r="I57" s="17"/>
      <c r="K57" s="25">
        <f>SUMIFS($A$10:$A$400,$B$10:$B$400,"RT",$D$10:$D$400,"U5")</f>
        <v>3</v>
      </c>
      <c r="L57" s="25" t="s">
        <v>9</v>
      </c>
      <c r="M57" s="25" t="s">
        <v>30</v>
      </c>
      <c r="N57" s="20">
        <v>8</v>
      </c>
      <c r="O57" s="20" t="s">
        <v>9</v>
      </c>
      <c r="P57" s="20">
        <v>50</v>
      </c>
      <c r="Q57" s="20" t="s">
        <v>58</v>
      </c>
    </row>
    <row r="58" spans="1:17" s="18" customFormat="1" x14ac:dyDescent="0.3">
      <c r="A58" s="15"/>
      <c r="B58" s="15"/>
      <c r="C58" s="15"/>
      <c r="D58" s="15" t="s">
        <v>63</v>
      </c>
      <c r="E58" s="15" t="s">
        <v>210</v>
      </c>
      <c r="F58" s="15"/>
      <c r="G58" s="16"/>
      <c r="H58" s="17" t="s">
        <v>14</v>
      </c>
      <c r="I58" s="17" t="s">
        <v>245</v>
      </c>
      <c r="K58" s="25">
        <f>SUMIFS($A$10:$A$400,$B$10:$B$400,"RT",$D$10:$D$400,"U6")</f>
        <v>25</v>
      </c>
      <c r="L58" s="25" t="s">
        <v>9</v>
      </c>
      <c r="M58" s="25" t="s">
        <v>31</v>
      </c>
      <c r="N58" s="20">
        <v>10</v>
      </c>
      <c r="O58" s="20" t="s">
        <v>9</v>
      </c>
      <c r="P58" s="20">
        <v>40</v>
      </c>
      <c r="Q58" s="20" t="s">
        <v>58</v>
      </c>
    </row>
    <row r="59" spans="1:17" s="18" customFormat="1" x14ac:dyDescent="0.3">
      <c r="A59" s="15">
        <v>5</v>
      </c>
      <c r="B59" s="15" t="s">
        <v>9</v>
      </c>
      <c r="C59" s="15">
        <v>40</v>
      </c>
      <c r="D59" s="15" t="s">
        <v>64</v>
      </c>
      <c r="E59" s="15" t="s">
        <v>60</v>
      </c>
      <c r="F59" s="15" t="s">
        <v>46</v>
      </c>
      <c r="G59" s="16"/>
      <c r="H59" s="17" t="s">
        <v>14</v>
      </c>
      <c r="I59" s="17"/>
      <c r="K59" s="25">
        <f>SUMIFS($A$10:$A$400,$B$10:$B$400,"RT",$D$10:$D$400,"U7")</f>
        <v>11</v>
      </c>
      <c r="L59" s="25" t="s">
        <v>9</v>
      </c>
      <c r="M59" s="25" t="s">
        <v>51</v>
      </c>
      <c r="N59" s="20">
        <v>5</v>
      </c>
      <c r="O59" s="20" t="s">
        <v>9</v>
      </c>
      <c r="P59" s="20">
        <v>40</v>
      </c>
      <c r="Q59" s="20" t="s">
        <v>64</v>
      </c>
    </row>
    <row r="60" spans="1:17" s="18" customFormat="1" x14ac:dyDescent="0.3">
      <c r="A60" s="15">
        <v>6</v>
      </c>
      <c r="B60" s="15" t="s">
        <v>9</v>
      </c>
      <c r="C60" s="15">
        <v>40</v>
      </c>
      <c r="D60" s="15" t="s">
        <v>64</v>
      </c>
      <c r="E60" s="15" t="s">
        <v>60</v>
      </c>
      <c r="F60" s="15" t="s">
        <v>46</v>
      </c>
      <c r="G60" s="16"/>
      <c r="H60" s="17" t="s">
        <v>14</v>
      </c>
      <c r="I60" s="17"/>
      <c r="K60" s="25">
        <f>SUMIFS($A$10:$A$400,$B$10:$B$400,"RT",$D$10:$D$400,"U8")</f>
        <v>0</v>
      </c>
      <c r="L60" s="25" t="s">
        <v>9</v>
      </c>
      <c r="M60" s="25" t="s">
        <v>52</v>
      </c>
      <c r="N60" s="20">
        <v>6</v>
      </c>
      <c r="O60" s="20" t="s">
        <v>9</v>
      </c>
      <c r="P60" s="20">
        <v>40</v>
      </c>
      <c r="Q60" s="20" t="s">
        <v>64</v>
      </c>
    </row>
    <row r="61" spans="1:17" s="18" customFormat="1" x14ac:dyDescent="0.3">
      <c r="A61" s="15">
        <v>1</v>
      </c>
      <c r="B61" s="15" t="s">
        <v>9</v>
      </c>
      <c r="C61" s="15">
        <v>50</v>
      </c>
      <c r="D61" s="15" t="s">
        <v>64</v>
      </c>
      <c r="E61" s="15" t="s">
        <v>60</v>
      </c>
      <c r="F61" s="15" t="s">
        <v>46</v>
      </c>
      <c r="G61" s="16"/>
      <c r="H61" s="17" t="s">
        <v>14</v>
      </c>
      <c r="I61" s="17"/>
      <c r="K61" s="25">
        <f>SUMIFS($A$10:$A$400,$B$10:$B$400,"RT",$D$10:$D$400,"U9")</f>
        <v>32</v>
      </c>
      <c r="L61" s="25" t="s">
        <v>9</v>
      </c>
      <c r="M61" s="25" t="s">
        <v>55</v>
      </c>
      <c r="N61" s="20">
        <v>1</v>
      </c>
      <c r="O61" s="20" t="s">
        <v>9</v>
      </c>
      <c r="P61" s="20">
        <v>50</v>
      </c>
      <c r="Q61" s="20" t="s">
        <v>64</v>
      </c>
    </row>
    <row r="62" spans="1:17" s="18" customFormat="1" x14ac:dyDescent="0.3">
      <c r="A62" s="15"/>
      <c r="B62" s="15"/>
      <c r="C62" s="15"/>
      <c r="D62" s="15" t="s">
        <v>67</v>
      </c>
      <c r="E62" s="15" t="s">
        <v>210</v>
      </c>
      <c r="F62" s="15"/>
      <c r="G62" s="16"/>
      <c r="H62" s="17" t="s">
        <v>45</v>
      </c>
      <c r="I62" s="17" t="s">
        <v>186</v>
      </c>
      <c r="K62" s="25">
        <f>SUMIFS($A$10:$A$400,$B$10:$B$400,"RT",$D$10:$D$400,"U10")</f>
        <v>16</v>
      </c>
      <c r="L62" s="25" t="s">
        <v>9</v>
      </c>
      <c r="M62" s="25" t="s">
        <v>56</v>
      </c>
      <c r="N62" s="20">
        <v>1</v>
      </c>
      <c r="O62" s="20" t="s">
        <v>9</v>
      </c>
      <c r="P62" s="20">
        <v>40</v>
      </c>
      <c r="Q62" s="20" t="s">
        <v>68</v>
      </c>
    </row>
    <row r="63" spans="1:17" s="18" customFormat="1" x14ac:dyDescent="0.3">
      <c r="A63" s="15">
        <v>1</v>
      </c>
      <c r="B63" s="15" t="s">
        <v>9</v>
      </c>
      <c r="C63" s="15">
        <v>40</v>
      </c>
      <c r="D63" s="15" t="s">
        <v>68</v>
      </c>
      <c r="E63" s="15"/>
      <c r="F63" s="15"/>
      <c r="G63" s="16"/>
      <c r="H63" s="17" t="s">
        <v>45</v>
      </c>
      <c r="I63" s="17"/>
      <c r="K63" s="25">
        <f>SUMIFS($A$10:$A$400,$B$10:$B$400,"RT",$D$10:$D$400,"U11")</f>
        <v>21</v>
      </c>
      <c r="L63" s="25" t="s">
        <v>9</v>
      </c>
      <c r="M63" s="25" t="s">
        <v>58</v>
      </c>
      <c r="N63" s="20">
        <v>1</v>
      </c>
      <c r="O63" s="20" t="s">
        <v>9</v>
      </c>
      <c r="P63" s="20">
        <v>50</v>
      </c>
      <c r="Q63" s="20" t="s">
        <v>68</v>
      </c>
    </row>
    <row r="64" spans="1:17" s="18" customFormat="1" x14ac:dyDescent="0.3">
      <c r="A64" s="15">
        <v>1</v>
      </c>
      <c r="B64" s="15" t="s">
        <v>9</v>
      </c>
      <c r="C64" s="15">
        <v>50</v>
      </c>
      <c r="D64" s="15" t="s">
        <v>68</v>
      </c>
      <c r="E64" s="15"/>
      <c r="F64" s="15"/>
      <c r="G64" s="16"/>
      <c r="H64" s="17" t="s">
        <v>45</v>
      </c>
      <c r="I64" s="17"/>
      <c r="K64" s="25">
        <f>SUMIFS($A$10:$A$400,$B$10:$B$400,"RT",$D$10:$D$400,"U12")</f>
        <v>0</v>
      </c>
      <c r="L64" s="25" t="s">
        <v>9</v>
      </c>
      <c r="M64" s="25" t="s">
        <v>63</v>
      </c>
      <c r="N64" s="20">
        <v>1</v>
      </c>
      <c r="O64" s="20" t="s">
        <v>9</v>
      </c>
      <c r="P64" s="20">
        <v>30</v>
      </c>
      <c r="Q64" s="20" t="s">
        <v>68</v>
      </c>
    </row>
    <row r="65" spans="1:17" s="18" customFormat="1" x14ac:dyDescent="0.3">
      <c r="A65" s="15">
        <v>1</v>
      </c>
      <c r="B65" s="15" t="s">
        <v>9</v>
      </c>
      <c r="C65" s="15">
        <v>30</v>
      </c>
      <c r="D65" s="15" t="s">
        <v>68</v>
      </c>
      <c r="E65" s="15"/>
      <c r="F65" s="15"/>
      <c r="G65" s="16"/>
      <c r="H65" s="17" t="s">
        <v>45</v>
      </c>
      <c r="I65" s="17"/>
      <c r="K65" s="25">
        <f>SUMIFS($A$10:$A$400,$B$10:$B$400,"RT",$D$10:$D$400,"U13")</f>
        <v>12</v>
      </c>
      <c r="L65" s="25" t="s">
        <v>9</v>
      </c>
      <c r="M65" s="25" t="s">
        <v>64</v>
      </c>
      <c r="N65" s="20">
        <v>6</v>
      </c>
      <c r="O65" s="20" t="s">
        <v>9</v>
      </c>
      <c r="P65" s="20">
        <v>40</v>
      </c>
      <c r="Q65" s="20" t="s">
        <v>69</v>
      </c>
    </row>
    <row r="66" spans="1:17" s="18" customFormat="1" x14ac:dyDescent="0.3">
      <c r="A66" s="15">
        <v>6</v>
      </c>
      <c r="B66" s="15" t="s">
        <v>9</v>
      </c>
      <c r="C66" s="15">
        <v>40</v>
      </c>
      <c r="D66" s="15" t="s">
        <v>69</v>
      </c>
      <c r="E66" s="15"/>
      <c r="F66" s="15" t="s">
        <v>46</v>
      </c>
      <c r="G66" s="16"/>
      <c r="H66" s="17" t="s">
        <v>45</v>
      </c>
      <c r="I66" s="17"/>
      <c r="K66" s="25">
        <f>SUMIFS($A$10:$A$400,$B$10:$B$400,"RT",$D$10:$D$400,"U14")</f>
        <v>0</v>
      </c>
      <c r="L66" s="25" t="s">
        <v>9</v>
      </c>
      <c r="M66" s="25" t="s">
        <v>67</v>
      </c>
      <c r="N66" s="20">
        <v>4</v>
      </c>
      <c r="O66" s="20" t="s">
        <v>9</v>
      </c>
      <c r="P66" s="20">
        <v>50</v>
      </c>
      <c r="Q66" s="20" t="s">
        <v>69</v>
      </c>
    </row>
    <row r="67" spans="1:17" s="18" customFormat="1" x14ac:dyDescent="0.3">
      <c r="A67" s="15">
        <v>4</v>
      </c>
      <c r="B67" s="15" t="s">
        <v>9</v>
      </c>
      <c r="C67" s="15">
        <v>50</v>
      </c>
      <c r="D67" s="15" t="s">
        <v>69</v>
      </c>
      <c r="E67" s="15"/>
      <c r="F67" s="15" t="s">
        <v>46</v>
      </c>
      <c r="G67" s="16"/>
      <c r="H67" s="17" t="s">
        <v>45</v>
      </c>
      <c r="I67" s="17"/>
      <c r="K67" s="25">
        <f>SUMIFS($A$10:$A$400,$B$10:$B$400,"RT",$D$10:$D$400,"U15")</f>
        <v>3</v>
      </c>
      <c r="L67" s="25" t="s">
        <v>9</v>
      </c>
      <c r="M67" s="25" t="s">
        <v>68</v>
      </c>
      <c r="N67" s="20">
        <v>2</v>
      </c>
      <c r="O67" s="20" t="s">
        <v>9</v>
      </c>
      <c r="P67" s="20">
        <v>30</v>
      </c>
      <c r="Q67" s="20" t="s">
        <v>69</v>
      </c>
    </row>
    <row r="68" spans="1:17" s="18" customFormat="1" x14ac:dyDescent="0.3">
      <c r="A68" s="15">
        <v>2</v>
      </c>
      <c r="B68" s="15" t="s">
        <v>9</v>
      </c>
      <c r="C68" s="15">
        <v>30</v>
      </c>
      <c r="D68" s="15" t="s">
        <v>69</v>
      </c>
      <c r="E68" s="15"/>
      <c r="F68" s="15"/>
      <c r="G68" s="16"/>
      <c r="H68" s="17" t="s">
        <v>45</v>
      </c>
      <c r="I68" s="17"/>
      <c r="K68" s="25">
        <f>SUMIFS($A$10:$A$400,$B$10:$B$400,"RT",$D$10:$D$400,"U16")</f>
        <v>12</v>
      </c>
      <c r="L68" s="25" t="s">
        <v>9</v>
      </c>
      <c r="M68" s="25" t="s">
        <v>69</v>
      </c>
      <c r="N68" s="20">
        <v>30</v>
      </c>
      <c r="O68" s="20" t="s">
        <v>9</v>
      </c>
      <c r="P68" s="20">
        <v>40</v>
      </c>
      <c r="Q68" s="20" t="s">
        <v>70</v>
      </c>
    </row>
    <row r="69" spans="1:17" s="18" customFormat="1" x14ac:dyDescent="0.3">
      <c r="A69" s="15">
        <v>30</v>
      </c>
      <c r="B69" s="15" t="s">
        <v>9</v>
      </c>
      <c r="C69" s="15">
        <v>40</v>
      </c>
      <c r="D69" s="15" t="s">
        <v>70</v>
      </c>
      <c r="E69" s="15" t="s">
        <v>60</v>
      </c>
      <c r="F69" s="15" t="s">
        <v>46</v>
      </c>
      <c r="G69" s="16"/>
      <c r="H69" s="17" t="s">
        <v>45</v>
      </c>
      <c r="I69" s="17"/>
      <c r="K69" s="25">
        <f>SUMIFS($A$10:$A$400,$B$10:$B$400,"RT",$D$10:$D$400,"U17")</f>
        <v>35</v>
      </c>
      <c r="L69" s="25" t="s">
        <v>9</v>
      </c>
      <c r="M69" s="25" t="s">
        <v>70</v>
      </c>
      <c r="N69" s="20">
        <v>5</v>
      </c>
      <c r="O69" s="20" t="s">
        <v>9</v>
      </c>
      <c r="P69" s="20">
        <v>50</v>
      </c>
      <c r="Q69" s="20" t="s">
        <v>70</v>
      </c>
    </row>
    <row r="70" spans="1:17" s="18" customFormat="1" x14ac:dyDescent="0.3">
      <c r="A70" s="15">
        <v>5</v>
      </c>
      <c r="B70" s="15" t="s">
        <v>9</v>
      </c>
      <c r="C70" s="15">
        <v>50</v>
      </c>
      <c r="D70" s="15" t="s">
        <v>70</v>
      </c>
      <c r="E70" s="15" t="s">
        <v>60</v>
      </c>
      <c r="F70" s="15" t="s">
        <v>46</v>
      </c>
      <c r="G70" s="16"/>
      <c r="H70" s="17" t="s">
        <v>45</v>
      </c>
      <c r="I70" s="17" t="s">
        <v>246</v>
      </c>
      <c r="K70" s="25">
        <f>SUMIFS($A$10:$A$400,$B$10:$B$400,"RT",$D$10:$D$400,"U18")</f>
        <v>2</v>
      </c>
      <c r="L70" s="25" t="s">
        <v>9</v>
      </c>
      <c r="M70" s="25" t="s">
        <v>66</v>
      </c>
      <c r="N70" s="20">
        <v>1</v>
      </c>
      <c r="O70" s="20" t="s">
        <v>9</v>
      </c>
      <c r="P70" s="20">
        <v>40</v>
      </c>
      <c r="Q70" s="20" t="s">
        <v>66</v>
      </c>
    </row>
    <row r="71" spans="1:17" s="18" customFormat="1" x14ac:dyDescent="0.3">
      <c r="A71" s="15">
        <v>1</v>
      </c>
      <c r="B71" s="15" t="s">
        <v>9</v>
      </c>
      <c r="C71" s="15">
        <v>40</v>
      </c>
      <c r="D71" s="15" t="s">
        <v>66</v>
      </c>
      <c r="E71" s="15" t="s">
        <v>11</v>
      </c>
      <c r="F71" s="15" t="s">
        <v>27</v>
      </c>
      <c r="G71" s="16"/>
      <c r="H71" s="17" t="s">
        <v>45</v>
      </c>
      <c r="I71" s="17"/>
      <c r="K71" s="25">
        <f>SUMIFS($A$10:$A$400,$B$10:$B$400,"RT",$D$10:$D$400,"U19")</f>
        <v>23</v>
      </c>
      <c r="L71" s="25" t="s">
        <v>9</v>
      </c>
      <c r="M71" s="25" t="s">
        <v>62</v>
      </c>
      <c r="N71" s="20">
        <v>1</v>
      </c>
      <c r="O71" s="20" t="s">
        <v>9</v>
      </c>
      <c r="P71" s="20">
        <v>30</v>
      </c>
      <c r="Q71" s="20" t="s">
        <v>66</v>
      </c>
    </row>
    <row r="72" spans="1:17" s="18" customFormat="1" x14ac:dyDescent="0.3">
      <c r="A72" s="15">
        <v>1</v>
      </c>
      <c r="B72" s="15" t="s">
        <v>9</v>
      </c>
      <c r="C72" s="15">
        <v>30</v>
      </c>
      <c r="D72" s="15" t="s">
        <v>66</v>
      </c>
      <c r="E72" s="15" t="s">
        <v>11</v>
      </c>
      <c r="F72" s="15"/>
      <c r="G72" s="16"/>
      <c r="H72" s="17" t="s">
        <v>45</v>
      </c>
      <c r="I72" s="17"/>
      <c r="K72" s="25">
        <f>SUMIFS($A$10:$A$400,$B$10:$B$400,"RT",$D$10:$D$400,"U20")</f>
        <v>12</v>
      </c>
      <c r="L72" s="25" t="s">
        <v>9</v>
      </c>
      <c r="M72" s="25" t="s">
        <v>72</v>
      </c>
      <c r="N72" s="20">
        <v>5</v>
      </c>
      <c r="O72" s="20" t="s">
        <v>9</v>
      </c>
      <c r="P72" s="20">
        <v>30</v>
      </c>
      <c r="Q72" s="20" t="s">
        <v>364</v>
      </c>
    </row>
    <row r="73" spans="1:17" s="18" customFormat="1" x14ac:dyDescent="0.3">
      <c r="A73" s="15">
        <v>5</v>
      </c>
      <c r="B73" s="15" t="s">
        <v>9</v>
      </c>
      <c r="C73" s="15">
        <v>30</v>
      </c>
      <c r="D73" s="15" t="s">
        <v>62</v>
      </c>
      <c r="E73" s="15" t="s">
        <v>80</v>
      </c>
      <c r="F73" s="15"/>
      <c r="G73" s="16"/>
      <c r="H73" s="17" t="s">
        <v>45</v>
      </c>
      <c r="I73" s="17"/>
      <c r="K73" s="25">
        <f>SUMIFS($A$10:$A$400,$B$10:$B$400,"RT",$D$10:$D$400,"U21")</f>
        <v>12</v>
      </c>
      <c r="L73" s="25" t="s">
        <v>9</v>
      </c>
      <c r="M73" s="25" t="s">
        <v>73</v>
      </c>
      <c r="N73" s="20">
        <v>1</v>
      </c>
      <c r="O73" s="20" t="s">
        <v>9</v>
      </c>
      <c r="P73" s="20">
        <v>40</v>
      </c>
      <c r="Q73" s="20" t="s">
        <v>62</v>
      </c>
    </row>
    <row r="74" spans="1:17" s="18" customFormat="1" x14ac:dyDescent="0.3">
      <c r="A74" s="15">
        <v>1</v>
      </c>
      <c r="B74" s="15" t="s">
        <v>9</v>
      </c>
      <c r="C74" s="15">
        <v>40</v>
      </c>
      <c r="D74" s="15" t="s">
        <v>62</v>
      </c>
      <c r="E74" s="15" t="s">
        <v>11</v>
      </c>
      <c r="F74" s="15"/>
      <c r="G74" s="16"/>
      <c r="H74" s="17" t="s">
        <v>45</v>
      </c>
      <c r="I74" s="17"/>
      <c r="K74" s="25">
        <f>SUMIFS($A$10:$A$400,$B$10:$B$400,"RT",$D$10:$D$400,"U22")</f>
        <v>0</v>
      </c>
      <c r="L74" s="25" t="s">
        <v>9</v>
      </c>
      <c r="M74" s="25" t="s">
        <v>74</v>
      </c>
      <c r="N74" s="20">
        <v>12</v>
      </c>
      <c r="O74" s="20" t="s">
        <v>9</v>
      </c>
      <c r="P74" s="20">
        <v>40</v>
      </c>
      <c r="Q74" s="20" t="s">
        <v>62</v>
      </c>
    </row>
    <row r="75" spans="1:17" s="18" customFormat="1" x14ac:dyDescent="0.3">
      <c r="A75" s="15">
        <v>1</v>
      </c>
      <c r="B75" s="15" t="s">
        <v>182</v>
      </c>
      <c r="C75" s="15">
        <v>50</v>
      </c>
      <c r="D75" s="15" t="s">
        <v>62</v>
      </c>
      <c r="E75" s="15" t="s">
        <v>11</v>
      </c>
      <c r="F75" s="15"/>
      <c r="G75" s="16"/>
      <c r="H75" s="17" t="s">
        <v>45</v>
      </c>
      <c r="I75" s="17"/>
      <c r="K75" s="25">
        <f>SUMIFS($A$10:$A$400,$B$10:$B$400,"RT",$D$10:$D$400,"U23")</f>
        <v>3</v>
      </c>
      <c r="L75" s="25" t="s">
        <v>9</v>
      </c>
      <c r="M75" s="25" t="s">
        <v>75</v>
      </c>
      <c r="N75" s="20">
        <v>5</v>
      </c>
      <c r="O75" s="20" t="s">
        <v>9</v>
      </c>
      <c r="P75" s="20">
        <v>30</v>
      </c>
      <c r="Q75" s="20" t="s">
        <v>62</v>
      </c>
    </row>
    <row r="76" spans="1:17" s="18" customFormat="1" x14ac:dyDescent="0.3">
      <c r="A76" s="15">
        <v>12</v>
      </c>
      <c r="B76" s="15" t="s">
        <v>9</v>
      </c>
      <c r="C76" s="15">
        <v>40</v>
      </c>
      <c r="D76" s="15" t="s">
        <v>62</v>
      </c>
      <c r="E76" s="15" t="s">
        <v>11</v>
      </c>
      <c r="F76" s="15"/>
      <c r="G76" s="16"/>
      <c r="H76" s="17" t="s">
        <v>45</v>
      </c>
      <c r="I76" s="17"/>
      <c r="K76" s="25">
        <f>SUMIFS($A$10:$A$400,$B$10:$B$400,"RT",$D$10:$D$400,"U24")</f>
        <v>39</v>
      </c>
      <c r="L76" s="25" t="s">
        <v>9</v>
      </c>
      <c r="M76" s="25" t="s">
        <v>76</v>
      </c>
      <c r="N76" s="20">
        <v>1</v>
      </c>
      <c r="O76" s="20" t="s">
        <v>9</v>
      </c>
      <c r="P76" s="20">
        <v>30</v>
      </c>
      <c r="Q76" s="20" t="s">
        <v>72</v>
      </c>
    </row>
    <row r="77" spans="1:17" s="18" customFormat="1" x14ac:dyDescent="0.3">
      <c r="A77" s="15">
        <v>5</v>
      </c>
      <c r="B77" s="15" t="s">
        <v>9</v>
      </c>
      <c r="C77" s="15">
        <v>30</v>
      </c>
      <c r="D77" s="15" t="s">
        <v>62</v>
      </c>
      <c r="E77" s="15" t="s">
        <v>11</v>
      </c>
      <c r="F77" s="15"/>
      <c r="G77" s="16"/>
      <c r="H77" s="17" t="s">
        <v>45</v>
      </c>
      <c r="I77" s="17"/>
      <c r="K77" s="25">
        <f>SUMIFS($A$10:$A$400,$B$10:$B$400,"RT",$D$10:$D$400,"U25")</f>
        <v>0</v>
      </c>
      <c r="L77" s="25" t="s">
        <v>9</v>
      </c>
      <c r="M77" s="25" t="s">
        <v>71</v>
      </c>
      <c r="N77" s="20">
        <v>11</v>
      </c>
      <c r="O77" s="20" t="s">
        <v>9</v>
      </c>
      <c r="P77" s="20">
        <v>40</v>
      </c>
      <c r="Q77" s="20" t="s">
        <v>72</v>
      </c>
    </row>
    <row r="78" spans="1:17" s="18" customFormat="1" x14ac:dyDescent="0.3">
      <c r="A78" s="15">
        <v>1</v>
      </c>
      <c r="B78" s="15" t="s">
        <v>9</v>
      </c>
      <c r="C78" s="15">
        <v>30</v>
      </c>
      <c r="D78" s="15" t="s">
        <v>72</v>
      </c>
      <c r="E78" s="15" t="s">
        <v>60</v>
      </c>
      <c r="F78" s="15"/>
      <c r="G78" s="16"/>
      <c r="H78" s="17" t="s">
        <v>45</v>
      </c>
      <c r="I78" s="17"/>
      <c r="K78" s="25">
        <f>SUMIFS($A$10:$A$400,$B$10:$B$400,"RT",$D$10:$D$400,"U26")</f>
        <v>0</v>
      </c>
      <c r="L78" s="25" t="s">
        <v>9</v>
      </c>
      <c r="M78" s="25" t="s">
        <v>81</v>
      </c>
      <c r="N78" s="20">
        <v>6</v>
      </c>
      <c r="O78" s="20" t="s">
        <v>9</v>
      </c>
      <c r="P78" s="20">
        <v>40</v>
      </c>
      <c r="Q78" s="20" t="s">
        <v>73</v>
      </c>
    </row>
    <row r="79" spans="1:17" s="18" customFormat="1" x14ac:dyDescent="0.3">
      <c r="A79" s="15">
        <v>11</v>
      </c>
      <c r="B79" s="15" t="s">
        <v>9</v>
      </c>
      <c r="C79" s="15">
        <v>40</v>
      </c>
      <c r="D79" s="15" t="s">
        <v>72</v>
      </c>
      <c r="E79" s="15" t="s">
        <v>60</v>
      </c>
      <c r="F79" s="15"/>
      <c r="G79" s="16"/>
      <c r="H79" s="17" t="s">
        <v>45</v>
      </c>
      <c r="I79" s="17"/>
      <c r="K79" s="25">
        <f>SUMIFS($A$10:$A$400,$B$10:$B$400,"RT",$D$10:$D$400,"U27")</f>
        <v>30</v>
      </c>
      <c r="L79" s="25" t="s">
        <v>9</v>
      </c>
      <c r="M79" s="25" t="s">
        <v>83</v>
      </c>
      <c r="N79" s="20">
        <v>1</v>
      </c>
      <c r="O79" s="20" t="s">
        <v>9</v>
      </c>
      <c r="P79" s="20">
        <v>30</v>
      </c>
      <c r="Q79" s="20" t="s">
        <v>73</v>
      </c>
    </row>
    <row r="80" spans="1:17" s="18" customFormat="1" x14ac:dyDescent="0.3">
      <c r="A80" s="15">
        <v>6</v>
      </c>
      <c r="B80" s="15" t="s">
        <v>9</v>
      </c>
      <c r="C80" s="15">
        <v>40</v>
      </c>
      <c r="D80" s="15" t="s">
        <v>73</v>
      </c>
      <c r="E80" s="15" t="s">
        <v>11</v>
      </c>
      <c r="F80" s="15"/>
      <c r="G80" s="16"/>
      <c r="H80" s="17" t="s">
        <v>45</v>
      </c>
      <c r="I80" s="17"/>
      <c r="K80" s="25">
        <f>SUMIFS($A$10:$A$400,$B$10:$B$400,"RT",$D$10:$D$400,"U28")</f>
        <v>0</v>
      </c>
      <c r="L80" s="25" t="s">
        <v>9</v>
      </c>
      <c r="M80" s="25" t="s">
        <v>82</v>
      </c>
      <c r="N80" s="20">
        <v>3</v>
      </c>
      <c r="O80" s="20" t="s">
        <v>9</v>
      </c>
      <c r="P80" s="20">
        <v>30</v>
      </c>
      <c r="Q80" s="20" t="s">
        <v>73</v>
      </c>
    </row>
    <row r="81" spans="1:17" s="18" customFormat="1" x14ac:dyDescent="0.3">
      <c r="A81" s="15">
        <v>1</v>
      </c>
      <c r="B81" s="15" t="s">
        <v>9</v>
      </c>
      <c r="C81" s="15">
        <v>30</v>
      </c>
      <c r="D81" s="15" t="s">
        <v>73</v>
      </c>
      <c r="E81" s="15" t="s">
        <v>11</v>
      </c>
      <c r="F81" s="15"/>
      <c r="G81" s="16">
        <v>0.59305555555555556</v>
      </c>
      <c r="H81" s="17" t="s">
        <v>45</v>
      </c>
      <c r="I81" s="17"/>
      <c r="K81" s="25">
        <f>SUMIFS($A$10:$A$400,$B$10:$B$400,"RT",$D$10:$D$400,"U29")</f>
        <v>3</v>
      </c>
      <c r="L81" s="25" t="s">
        <v>9</v>
      </c>
      <c r="M81" s="25" t="s">
        <v>84</v>
      </c>
      <c r="N81" s="20">
        <v>2</v>
      </c>
      <c r="O81" s="20" t="s">
        <v>9</v>
      </c>
      <c r="P81" s="20">
        <v>50</v>
      </c>
      <c r="Q81" s="20" t="s">
        <v>73</v>
      </c>
    </row>
    <row r="82" spans="1:17" s="18" customFormat="1" x14ac:dyDescent="0.3">
      <c r="A82" s="15">
        <v>3</v>
      </c>
      <c r="B82" s="15" t="s">
        <v>9</v>
      </c>
      <c r="C82" s="15">
        <v>30</v>
      </c>
      <c r="D82" s="15" t="s">
        <v>73</v>
      </c>
      <c r="E82" s="15" t="s">
        <v>11</v>
      </c>
      <c r="F82" s="15"/>
      <c r="G82" s="16"/>
      <c r="H82" s="17" t="s">
        <v>45</v>
      </c>
      <c r="I82" s="17"/>
      <c r="K82" s="25">
        <f>SUMIFS($A$10:$A$400,$B$10:$B$400,"RT",$D$10:$D$400,"U30")</f>
        <v>0</v>
      </c>
      <c r="L82" s="25" t="s">
        <v>9</v>
      </c>
      <c r="M82" s="25" t="s">
        <v>85</v>
      </c>
      <c r="N82" s="20">
        <v>3</v>
      </c>
      <c r="O82" s="20" t="s">
        <v>9</v>
      </c>
      <c r="P82" s="20">
        <v>40</v>
      </c>
      <c r="Q82" s="20" t="s">
        <v>75</v>
      </c>
    </row>
    <row r="83" spans="1:17" s="18" customFormat="1" x14ac:dyDescent="0.3">
      <c r="A83" s="15">
        <v>2</v>
      </c>
      <c r="B83" s="15" t="s">
        <v>9</v>
      </c>
      <c r="C83" s="15">
        <v>50</v>
      </c>
      <c r="D83" s="15" t="s">
        <v>73</v>
      </c>
      <c r="E83" s="15" t="s">
        <v>11</v>
      </c>
      <c r="F83" s="15"/>
      <c r="G83" s="16"/>
      <c r="H83" s="17" t="s">
        <v>45</v>
      </c>
      <c r="I83" s="17" t="s">
        <v>238</v>
      </c>
      <c r="K83" s="25">
        <f>SUMIFS($A$10:$A$400,$B$10:$B$400,"RT",$D$10:$D$400,"U31")</f>
        <v>8</v>
      </c>
      <c r="L83" s="25" t="s">
        <v>9</v>
      </c>
      <c r="M83" s="25" t="s">
        <v>79</v>
      </c>
      <c r="N83" s="20">
        <v>5</v>
      </c>
      <c r="O83" s="20" t="s">
        <v>9</v>
      </c>
      <c r="P83" s="20">
        <v>40</v>
      </c>
      <c r="Q83" s="20" t="s">
        <v>76</v>
      </c>
    </row>
    <row r="84" spans="1:17" s="18" customFormat="1" x14ac:dyDescent="0.3">
      <c r="A84" s="15">
        <v>3</v>
      </c>
      <c r="B84" s="15" t="s">
        <v>9</v>
      </c>
      <c r="C84" s="15">
        <v>40</v>
      </c>
      <c r="D84" s="15" t="s">
        <v>75</v>
      </c>
      <c r="E84" s="15" t="s">
        <v>247</v>
      </c>
      <c r="F84" s="15"/>
      <c r="G84" s="16"/>
      <c r="H84" s="17" t="s">
        <v>45</v>
      </c>
      <c r="I84" s="17"/>
      <c r="K84" s="25">
        <f>SUMIFS($A$10:$A$400,$B$10:$B$400,"RT",$D$10:$D$400,"U32")</f>
        <v>37</v>
      </c>
      <c r="L84" s="25" t="s">
        <v>9</v>
      </c>
      <c r="M84" s="25" t="s">
        <v>87</v>
      </c>
      <c r="N84" s="20">
        <v>34</v>
      </c>
      <c r="O84" s="20" t="s">
        <v>9</v>
      </c>
      <c r="P84" s="20">
        <v>40</v>
      </c>
      <c r="Q84" s="20" t="s">
        <v>76</v>
      </c>
    </row>
    <row r="85" spans="1:17" s="18" customFormat="1" x14ac:dyDescent="0.3">
      <c r="A85" s="15"/>
      <c r="B85" s="15"/>
      <c r="C85" s="15"/>
      <c r="D85" s="15" t="s">
        <v>74</v>
      </c>
      <c r="E85" s="15"/>
      <c r="F85" s="15"/>
      <c r="G85" s="16"/>
      <c r="H85" s="17" t="s">
        <v>45</v>
      </c>
      <c r="I85" s="17" t="s">
        <v>186</v>
      </c>
      <c r="K85" s="25">
        <f>SUMIFS($A$10:$A$400,$B$10:$B$400,"RT",$D$10:$D$400,"U33")</f>
        <v>7</v>
      </c>
      <c r="L85" s="25" t="s">
        <v>9</v>
      </c>
      <c r="M85" s="25" t="s">
        <v>88</v>
      </c>
      <c r="N85" s="20">
        <v>11</v>
      </c>
      <c r="O85" s="20" t="s">
        <v>9</v>
      </c>
      <c r="P85" s="20">
        <v>40</v>
      </c>
      <c r="Q85" s="20" t="s">
        <v>83</v>
      </c>
    </row>
    <row r="86" spans="1:17" s="18" customFormat="1" x14ac:dyDescent="0.3">
      <c r="A86" s="15">
        <v>5</v>
      </c>
      <c r="B86" s="15" t="s">
        <v>9</v>
      </c>
      <c r="C86" s="15">
        <v>40</v>
      </c>
      <c r="D86" s="15" t="s">
        <v>76</v>
      </c>
      <c r="E86" s="15" t="s">
        <v>60</v>
      </c>
      <c r="F86" s="15"/>
      <c r="G86" s="16"/>
      <c r="H86" s="17" t="s">
        <v>45</v>
      </c>
      <c r="I86" s="17"/>
      <c r="K86" s="25">
        <f>SUMIFS($A$10:$A$400,$B$10:$B$400,"RT",$D$10:$D$400,"U34")</f>
        <v>14</v>
      </c>
      <c r="L86" s="25" t="s">
        <v>9</v>
      </c>
      <c r="M86" s="25" t="s">
        <v>89</v>
      </c>
      <c r="N86" s="20">
        <v>9</v>
      </c>
      <c r="O86" s="20" t="s">
        <v>9</v>
      </c>
      <c r="P86" s="20">
        <v>40</v>
      </c>
      <c r="Q86" s="20" t="s">
        <v>83</v>
      </c>
    </row>
    <row r="87" spans="1:17" s="18" customFormat="1" x14ac:dyDescent="0.3">
      <c r="A87" s="15">
        <v>34</v>
      </c>
      <c r="B87" s="15" t="s">
        <v>9</v>
      </c>
      <c r="C87" s="15">
        <v>40</v>
      </c>
      <c r="D87" s="15" t="s">
        <v>76</v>
      </c>
      <c r="E87" s="15" t="s">
        <v>60</v>
      </c>
      <c r="F87" s="15"/>
      <c r="G87" s="16"/>
      <c r="H87" s="17" t="s">
        <v>45</v>
      </c>
      <c r="I87" s="17"/>
      <c r="K87" s="25">
        <f>SUMIFS($A$10:$A$400,$B$10:$B$400,"RT",$D$10:$D$400,"U35")</f>
        <v>16</v>
      </c>
      <c r="L87" s="25" t="s">
        <v>9</v>
      </c>
      <c r="M87" s="25" t="s">
        <v>90</v>
      </c>
      <c r="N87" s="20">
        <v>1</v>
      </c>
      <c r="O87" s="20" t="s">
        <v>9</v>
      </c>
      <c r="P87" s="20">
        <v>30</v>
      </c>
      <c r="Q87" s="20" t="s">
        <v>83</v>
      </c>
    </row>
    <row r="88" spans="1:17" s="18" customFormat="1" x14ac:dyDescent="0.3">
      <c r="A88" s="15"/>
      <c r="B88" s="15"/>
      <c r="C88" s="15"/>
      <c r="D88" s="15" t="s">
        <v>71</v>
      </c>
      <c r="E88" s="15" t="s">
        <v>210</v>
      </c>
      <c r="F88" s="15"/>
      <c r="G88" s="16"/>
      <c r="H88" s="17" t="s">
        <v>45</v>
      </c>
      <c r="I88" s="17" t="s">
        <v>186</v>
      </c>
      <c r="K88" s="25">
        <f>SUMIFS($A$10:$A$400,$B$10:$B$400,"RT",$D$10:$D$400,"U36")</f>
        <v>0</v>
      </c>
      <c r="L88" s="25" t="s">
        <v>9</v>
      </c>
      <c r="M88" s="25" t="s">
        <v>91</v>
      </c>
      <c r="N88" s="20">
        <v>1</v>
      </c>
      <c r="O88" s="20" t="s">
        <v>9</v>
      </c>
      <c r="P88" s="20">
        <v>40</v>
      </c>
      <c r="Q88" s="20" t="s">
        <v>83</v>
      </c>
    </row>
    <row r="89" spans="1:17" s="18" customFormat="1" x14ac:dyDescent="0.3">
      <c r="A89" s="15">
        <v>1</v>
      </c>
      <c r="B89" s="15" t="s">
        <v>13</v>
      </c>
      <c r="C89" s="15">
        <v>60</v>
      </c>
      <c r="D89" s="15" t="s">
        <v>83</v>
      </c>
      <c r="E89" s="15" t="s">
        <v>11</v>
      </c>
      <c r="F89" s="15"/>
      <c r="G89" s="16"/>
      <c r="H89" s="17" t="s">
        <v>45</v>
      </c>
      <c r="I89" s="17"/>
      <c r="K89" s="25">
        <f>SUMIFS($A$10:$A$400,$B$10:$B$400,"RT",$D$10:$D$400,"U37")</f>
        <v>1</v>
      </c>
      <c r="L89" s="25" t="s">
        <v>9</v>
      </c>
      <c r="M89" s="25" t="s">
        <v>248</v>
      </c>
      <c r="N89" s="20">
        <v>8</v>
      </c>
      <c r="O89" s="20" t="s">
        <v>9</v>
      </c>
      <c r="P89" s="20">
        <v>30</v>
      </c>
      <c r="Q89" s="20" t="s">
        <v>83</v>
      </c>
    </row>
    <row r="90" spans="1:17" s="18" customFormat="1" x14ac:dyDescent="0.3">
      <c r="A90" s="15">
        <v>11</v>
      </c>
      <c r="B90" s="15" t="s">
        <v>9</v>
      </c>
      <c r="C90" s="15">
        <v>40</v>
      </c>
      <c r="D90" s="15" t="s">
        <v>83</v>
      </c>
      <c r="E90" s="15" t="s">
        <v>11</v>
      </c>
      <c r="F90" s="15"/>
      <c r="G90" s="16"/>
      <c r="H90" s="17" t="s">
        <v>45</v>
      </c>
      <c r="I90" s="17"/>
      <c r="K90" s="25">
        <f>SUMIFS($A$10:$A$400,$B$10:$B$400,"RT",$D$10:$D$400,"U38")</f>
        <v>2</v>
      </c>
      <c r="L90" s="25" t="s">
        <v>9</v>
      </c>
      <c r="M90" s="25" t="s">
        <v>249</v>
      </c>
      <c r="N90" s="20">
        <v>1</v>
      </c>
      <c r="O90" s="20" t="s">
        <v>9</v>
      </c>
      <c r="P90" s="20">
        <v>40</v>
      </c>
      <c r="Q90" s="20" t="s">
        <v>84</v>
      </c>
    </row>
    <row r="91" spans="1:17" s="18" customFormat="1" x14ac:dyDescent="0.3">
      <c r="A91" s="15">
        <v>9</v>
      </c>
      <c r="B91" s="15" t="s">
        <v>9</v>
      </c>
      <c r="C91" s="15">
        <v>40</v>
      </c>
      <c r="D91" s="15" t="s">
        <v>83</v>
      </c>
      <c r="E91" s="15" t="s">
        <v>11</v>
      </c>
      <c r="F91" s="15"/>
      <c r="G91" s="16"/>
      <c r="H91" s="17" t="s">
        <v>45</v>
      </c>
      <c r="I91" s="17"/>
      <c r="K91" s="25">
        <f>SUMIFS($A$10:$A$400,$B$10:$B$400,"RT",$D$10:$D$400,"U39")</f>
        <v>3</v>
      </c>
      <c r="L91" s="25" t="s">
        <v>9</v>
      </c>
      <c r="M91" s="25" t="s">
        <v>250</v>
      </c>
      <c r="N91" s="20">
        <v>1</v>
      </c>
      <c r="O91" s="20" t="s">
        <v>9</v>
      </c>
      <c r="P91" s="20">
        <v>30</v>
      </c>
      <c r="Q91" s="20" t="s">
        <v>84</v>
      </c>
    </row>
    <row r="92" spans="1:17" s="18" customFormat="1" x14ac:dyDescent="0.3">
      <c r="A92" s="15">
        <v>1</v>
      </c>
      <c r="B92" s="15" t="s">
        <v>9</v>
      </c>
      <c r="C92" s="15">
        <v>30</v>
      </c>
      <c r="D92" s="15" t="s">
        <v>83</v>
      </c>
      <c r="E92" s="15" t="s">
        <v>11</v>
      </c>
      <c r="F92" s="15"/>
      <c r="G92" s="16"/>
      <c r="H92" s="17" t="s">
        <v>45</v>
      </c>
      <c r="I92" s="17"/>
      <c r="K92" s="25">
        <f>SUMIFS($A$10:$A$400,$B$10:$B$400,"RT",$D$10:$D$400,"U40")</f>
        <v>0</v>
      </c>
      <c r="L92" s="25" t="s">
        <v>9</v>
      </c>
      <c r="M92" s="25" t="s">
        <v>251</v>
      </c>
      <c r="N92" s="20">
        <v>1</v>
      </c>
      <c r="O92" s="20" t="s">
        <v>9</v>
      </c>
      <c r="P92" s="20">
        <v>40</v>
      </c>
      <c r="Q92" s="20" t="s">
        <v>84</v>
      </c>
    </row>
    <row r="93" spans="1:17" s="18" customFormat="1" x14ac:dyDescent="0.3">
      <c r="A93" s="15">
        <v>1</v>
      </c>
      <c r="B93" s="15" t="s">
        <v>13</v>
      </c>
      <c r="C93" s="15">
        <v>60</v>
      </c>
      <c r="D93" s="15" t="s">
        <v>83</v>
      </c>
      <c r="E93" s="15" t="s">
        <v>11</v>
      </c>
      <c r="F93" s="15"/>
      <c r="G93" s="16"/>
      <c r="H93" s="17" t="s">
        <v>45</v>
      </c>
      <c r="I93" s="17"/>
      <c r="K93" s="25">
        <f>SUMIFS($A$10:$A$400,$B$10:$B$400,"RT",$D$10:$D$400,"U41")</f>
        <v>4</v>
      </c>
      <c r="L93" s="25" t="s">
        <v>9</v>
      </c>
      <c r="M93" s="25" t="s">
        <v>252</v>
      </c>
      <c r="N93" s="20">
        <v>5</v>
      </c>
      <c r="O93" s="20" t="s">
        <v>9</v>
      </c>
      <c r="P93" s="20">
        <v>30</v>
      </c>
      <c r="Q93" s="20" t="s">
        <v>79</v>
      </c>
    </row>
    <row r="94" spans="1:17" s="18" customFormat="1" x14ac:dyDescent="0.3">
      <c r="A94" s="15">
        <v>1</v>
      </c>
      <c r="B94" s="15" t="s">
        <v>9</v>
      </c>
      <c r="C94" s="15">
        <v>40</v>
      </c>
      <c r="D94" s="15" t="s">
        <v>83</v>
      </c>
      <c r="E94" s="15" t="s">
        <v>11</v>
      </c>
      <c r="F94" s="15"/>
      <c r="G94" s="16"/>
      <c r="H94" s="17" t="s">
        <v>45</v>
      </c>
      <c r="I94" s="17"/>
      <c r="K94" s="25">
        <f>SUM(K53:K93)</f>
        <v>430</v>
      </c>
      <c r="L94" s="20"/>
      <c r="M94" s="20"/>
      <c r="N94" s="20">
        <v>3</v>
      </c>
      <c r="O94" s="20" t="s">
        <v>9</v>
      </c>
      <c r="P94" s="20">
        <v>40</v>
      </c>
      <c r="Q94" s="20" t="s">
        <v>79</v>
      </c>
    </row>
    <row r="95" spans="1:17" s="18" customFormat="1" x14ac:dyDescent="0.3">
      <c r="A95" s="15">
        <v>8</v>
      </c>
      <c r="B95" s="15" t="s">
        <v>9</v>
      </c>
      <c r="C95" s="15">
        <v>30</v>
      </c>
      <c r="D95" s="15" t="s">
        <v>83</v>
      </c>
      <c r="E95" s="15" t="s">
        <v>11</v>
      </c>
      <c r="F95" s="15"/>
      <c r="G95" s="16"/>
      <c r="H95" s="17" t="s">
        <v>45</v>
      </c>
      <c r="I95" s="17"/>
      <c r="K95" s="20"/>
      <c r="L95" s="20"/>
      <c r="M95" s="20"/>
      <c r="N95" s="20">
        <v>25</v>
      </c>
      <c r="O95" s="20" t="s">
        <v>9</v>
      </c>
      <c r="P95" s="20">
        <v>30</v>
      </c>
      <c r="Q95" s="20" t="s">
        <v>87</v>
      </c>
    </row>
    <row r="96" spans="1:17" s="18" customFormat="1" x14ac:dyDescent="0.3">
      <c r="A96" s="15">
        <v>1</v>
      </c>
      <c r="B96" s="15" t="s">
        <v>9</v>
      </c>
      <c r="C96" s="15">
        <v>40</v>
      </c>
      <c r="D96" s="15" t="s">
        <v>84</v>
      </c>
      <c r="E96" s="15" t="s">
        <v>60</v>
      </c>
      <c r="F96" s="15"/>
      <c r="G96" s="16"/>
      <c r="H96" s="17" t="s">
        <v>45</v>
      </c>
      <c r="I96" s="17"/>
      <c r="K96" s="20"/>
      <c r="L96" s="20"/>
      <c r="M96" s="20"/>
      <c r="N96" s="20">
        <v>8</v>
      </c>
      <c r="O96" s="20" t="s">
        <v>9</v>
      </c>
      <c r="P96" s="20">
        <v>50</v>
      </c>
      <c r="Q96" s="20" t="s">
        <v>87</v>
      </c>
    </row>
    <row r="97" spans="1:17" s="18" customFormat="1" x14ac:dyDescent="0.3">
      <c r="A97" s="15">
        <v>1</v>
      </c>
      <c r="B97" s="15" t="s">
        <v>9</v>
      </c>
      <c r="C97" s="15">
        <v>30</v>
      </c>
      <c r="D97" s="15" t="s">
        <v>84</v>
      </c>
      <c r="E97" s="15" t="s">
        <v>60</v>
      </c>
      <c r="F97" s="15"/>
      <c r="G97" s="16"/>
      <c r="H97" s="17" t="s">
        <v>45</v>
      </c>
      <c r="I97" s="17"/>
      <c r="K97" s="20"/>
      <c r="L97" s="20"/>
      <c r="M97" s="20"/>
      <c r="N97" s="20">
        <v>4</v>
      </c>
      <c r="O97" s="20" t="s">
        <v>9</v>
      </c>
      <c r="P97" s="20">
        <v>30</v>
      </c>
      <c r="Q97" s="20" t="s">
        <v>87</v>
      </c>
    </row>
    <row r="98" spans="1:17" s="18" customFormat="1" x14ac:dyDescent="0.3">
      <c r="A98" s="15">
        <v>1</v>
      </c>
      <c r="B98" s="15" t="s">
        <v>9</v>
      </c>
      <c r="C98" s="15">
        <v>40</v>
      </c>
      <c r="D98" s="15" t="s">
        <v>84</v>
      </c>
      <c r="E98" s="15" t="s">
        <v>60</v>
      </c>
      <c r="F98" s="15"/>
      <c r="G98" s="16"/>
      <c r="H98" s="17" t="s">
        <v>45</v>
      </c>
      <c r="I98" s="17"/>
      <c r="K98" s="20"/>
      <c r="L98" s="20"/>
      <c r="M98" s="20"/>
      <c r="N98" s="20">
        <v>7</v>
      </c>
      <c r="O98" s="20" t="s">
        <v>9</v>
      </c>
      <c r="P98" s="20">
        <v>40</v>
      </c>
      <c r="Q98" s="20" t="s">
        <v>88</v>
      </c>
    </row>
    <row r="99" spans="1:17" s="18" customFormat="1" x14ac:dyDescent="0.3">
      <c r="A99" s="15"/>
      <c r="B99" s="15"/>
      <c r="C99" s="15"/>
      <c r="D99" s="15" t="s">
        <v>85</v>
      </c>
      <c r="E99" s="15" t="s">
        <v>80</v>
      </c>
      <c r="F99" s="15"/>
      <c r="G99" s="16"/>
      <c r="H99" s="17" t="s">
        <v>45</v>
      </c>
      <c r="I99" s="17" t="s">
        <v>186</v>
      </c>
      <c r="K99" s="20"/>
      <c r="L99" s="20"/>
      <c r="M99" s="20"/>
      <c r="N99" s="20">
        <v>8</v>
      </c>
      <c r="O99" s="20" t="s">
        <v>9</v>
      </c>
      <c r="P99" s="20">
        <v>30</v>
      </c>
      <c r="Q99" s="20" t="s">
        <v>89</v>
      </c>
    </row>
    <row r="100" spans="1:17" s="18" customFormat="1" x14ac:dyDescent="0.3">
      <c r="A100" s="20">
        <v>5</v>
      </c>
      <c r="B100" s="15" t="s">
        <v>9</v>
      </c>
      <c r="C100" s="20">
        <v>30</v>
      </c>
      <c r="D100" s="15" t="s">
        <v>79</v>
      </c>
      <c r="E100" s="15" t="s">
        <v>60</v>
      </c>
      <c r="F100" s="20"/>
      <c r="G100" s="21"/>
      <c r="H100" s="18" t="s">
        <v>14</v>
      </c>
      <c r="K100" s="20"/>
      <c r="L100" s="20"/>
      <c r="M100" s="20"/>
      <c r="N100" s="20">
        <v>2</v>
      </c>
      <c r="O100" s="20" t="s">
        <v>9</v>
      </c>
      <c r="P100" s="20">
        <v>40</v>
      </c>
      <c r="Q100" s="20" t="s">
        <v>89</v>
      </c>
    </row>
    <row r="101" spans="1:17" s="18" customFormat="1" x14ac:dyDescent="0.3">
      <c r="A101" s="20">
        <v>3</v>
      </c>
      <c r="B101" s="20" t="s">
        <v>9</v>
      </c>
      <c r="C101" s="20">
        <v>40</v>
      </c>
      <c r="D101" s="20" t="s">
        <v>79</v>
      </c>
      <c r="E101" s="20" t="s">
        <v>60</v>
      </c>
      <c r="F101" s="20"/>
      <c r="G101" s="21"/>
      <c r="H101" s="18" t="s">
        <v>14</v>
      </c>
      <c r="K101" s="20"/>
      <c r="L101" s="20"/>
      <c r="M101" s="20"/>
      <c r="N101" s="20">
        <v>4</v>
      </c>
      <c r="O101" s="20" t="s">
        <v>9</v>
      </c>
      <c r="P101" s="20">
        <v>30</v>
      </c>
      <c r="Q101" s="20" t="s">
        <v>89</v>
      </c>
    </row>
    <row r="102" spans="1:17" s="18" customFormat="1" x14ac:dyDescent="0.3">
      <c r="A102" s="20">
        <v>25</v>
      </c>
      <c r="B102" s="20" t="s">
        <v>9</v>
      </c>
      <c r="C102" s="20">
        <v>30</v>
      </c>
      <c r="D102" s="20" t="s">
        <v>87</v>
      </c>
      <c r="E102" s="20" t="s">
        <v>60</v>
      </c>
      <c r="F102" s="20"/>
      <c r="G102" s="21"/>
      <c r="H102" s="18" t="s">
        <v>14</v>
      </c>
      <c r="K102" s="20"/>
      <c r="L102" s="20"/>
      <c r="M102" s="20"/>
      <c r="N102" s="20">
        <v>8</v>
      </c>
      <c r="O102" s="20" t="s">
        <v>9</v>
      </c>
      <c r="P102" s="20">
        <v>40</v>
      </c>
      <c r="Q102" s="20" t="s">
        <v>90</v>
      </c>
    </row>
    <row r="103" spans="1:17" s="18" customFormat="1" x14ac:dyDescent="0.3">
      <c r="A103" s="20">
        <v>8</v>
      </c>
      <c r="B103" s="20" t="s">
        <v>9</v>
      </c>
      <c r="C103" s="20">
        <v>50</v>
      </c>
      <c r="D103" s="20" t="s">
        <v>87</v>
      </c>
      <c r="E103" s="20" t="s">
        <v>60</v>
      </c>
      <c r="F103" s="20"/>
      <c r="G103" s="21"/>
      <c r="H103" s="18" t="s">
        <v>14</v>
      </c>
      <c r="K103" s="20"/>
      <c r="L103" s="20"/>
      <c r="M103" s="20"/>
      <c r="N103" s="20">
        <v>2</v>
      </c>
      <c r="O103" s="20" t="s">
        <v>9</v>
      </c>
      <c r="P103" s="20">
        <v>30</v>
      </c>
      <c r="Q103" s="20" t="s">
        <v>90</v>
      </c>
    </row>
    <row r="104" spans="1:17" s="18" customFormat="1" x14ac:dyDescent="0.3">
      <c r="A104" s="20">
        <v>4</v>
      </c>
      <c r="B104" s="20" t="s">
        <v>9</v>
      </c>
      <c r="C104" s="20">
        <v>30</v>
      </c>
      <c r="D104" s="20" t="s">
        <v>87</v>
      </c>
      <c r="E104" s="20" t="s">
        <v>60</v>
      </c>
      <c r="F104" s="20"/>
      <c r="G104" s="21"/>
      <c r="H104" s="18" t="s">
        <v>14</v>
      </c>
      <c r="K104" s="20"/>
      <c r="L104" s="20"/>
      <c r="M104" s="20"/>
      <c r="N104" s="20">
        <v>1</v>
      </c>
      <c r="O104" s="20" t="s">
        <v>9</v>
      </c>
      <c r="P104" s="20">
        <v>30</v>
      </c>
      <c r="Q104" s="20" t="s">
        <v>90</v>
      </c>
    </row>
    <row r="105" spans="1:17" s="18" customFormat="1" x14ac:dyDescent="0.3">
      <c r="A105" s="20">
        <v>7</v>
      </c>
      <c r="B105" s="20" t="s">
        <v>9</v>
      </c>
      <c r="C105" s="20">
        <v>40</v>
      </c>
      <c r="D105" s="20" t="s">
        <v>88</v>
      </c>
      <c r="E105" s="20" t="s">
        <v>11</v>
      </c>
      <c r="F105" s="20"/>
      <c r="G105" s="21"/>
      <c r="H105" s="18" t="s">
        <v>14</v>
      </c>
      <c r="K105" s="20"/>
      <c r="L105" s="20"/>
      <c r="M105" s="20"/>
      <c r="N105" s="20">
        <v>5</v>
      </c>
      <c r="O105" s="20" t="s">
        <v>9</v>
      </c>
      <c r="P105" s="20">
        <v>30</v>
      </c>
      <c r="Q105" s="20" t="s">
        <v>90</v>
      </c>
    </row>
    <row r="106" spans="1:17" s="18" customFormat="1" x14ac:dyDescent="0.3">
      <c r="A106" s="20">
        <v>8</v>
      </c>
      <c r="B106" s="20" t="s">
        <v>9</v>
      </c>
      <c r="C106" s="20">
        <v>30</v>
      </c>
      <c r="D106" s="20" t="s">
        <v>89</v>
      </c>
      <c r="E106" s="20" t="s">
        <v>210</v>
      </c>
      <c r="F106" s="20"/>
      <c r="G106" s="21"/>
      <c r="H106" s="18" t="s">
        <v>14</v>
      </c>
      <c r="K106" s="20"/>
      <c r="L106" s="20"/>
      <c r="M106" s="20"/>
      <c r="N106" s="20">
        <v>1</v>
      </c>
      <c r="O106" s="20" t="s">
        <v>9</v>
      </c>
      <c r="P106" s="20">
        <v>40</v>
      </c>
      <c r="Q106" s="20" t="s">
        <v>248</v>
      </c>
    </row>
    <row r="107" spans="1:17" s="18" customFormat="1" x14ac:dyDescent="0.3">
      <c r="A107" s="20">
        <v>2</v>
      </c>
      <c r="B107" s="20" t="s">
        <v>9</v>
      </c>
      <c r="C107" s="20">
        <v>40</v>
      </c>
      <c r="D107" s="20" t="s">
        <v>89</v>
      </c>
      <c r="E107" s="20" t="s">
        <v>210</v>
      </c>
      <c r="F107" s="20"/>
      <c r="G107" s="21"/>
      <c r="H107" s="18" t="s">
        <v>14</v>
      </c>
      <c r="K107" s="20"/>
      <c r="L107" s="20"/>
      <c r="M107" s="20"/>
      <c r="N107" s="20">
        <v>2</v>
      </c>
      <c r="O107" s="20" t="s">
        <v>9</v>
      </c>
      <c r="P107" s="20">
        <v>30</v>
      </c>
      <c r="Q107" s="20" t="s">
        <v>249</v>
      </c>
    </row>
    <row r="108" spans="1:17" s="18" customFormat="1" x14ac:dyDescent="0.3">
      <c r="A108" s="20">
        <v>4</v>
      </c>
      <c r="B108" s="20" t="s">
        <v>9</v>
      </c>
      <c r="C108" s="20">
        <v>30</v>
      </c>
      <c r="D108" s="20" t="s">
        <v>89</v>
      </c>
      <c r="E108" s="20" t="s">
        <v>210</v>
      </c>
      <c r="F108" s="20"/>
      <c r="G108" s="21"/>
      <c r="H108" s="18" t="s">
        <v>14</v>
      </c>
      <c r="K108" s="20"/>
      <c r="L108" s="20"/>
      <c r="M108" s="20"/>
      <c r="N108" s="20">
        <v>1</v>
      </c>
      <c r="O108" s="20" t="s">
        <v>9</v>
      </c>
      <c r="P108" s="20">
        <v>30</v>
      </c>
      <c r="Q108" s="20" t="s">
        <v>250</v>
      </c>
    </row>
    <row r="109" spans="1:17" s="18" customFormat="1" x14ac:dyDescent="0.3">
      <c r="A109" s="20">
        <v>8</v>
      </c>
      <c r="B109" s="20" t="s">
        <v>9</v>
      </c>
      <c r="C109" s="20">
        <v>40</v>
      </c>
      <c r="D109" s="20" t="s">
        <v>90</v>
      </c>
      <c r="E109" s="20" t="s">
        <v>11</v>
      </c>
      <c r="F109" s="20"/>
      <c r="G109" s="21"/>
      <c r="H109" s="18" t="s">
        <v>14</v>
      </c>
      <c r="K109" s="20"/>
      <c r="L109" s="20"/>
      <c r="M109" s="20"/>
      <c r="N109" s="20">
        <v>2</v>
      </c>
      <c r="O109" s="20" t="s">
        <v>9</v>
      </c>
      <c r="P109" s="20">
        <v>40</v>
      </c>
      <c r="Q109" s="20" t="s">
        <v>250</v>
      </c>
    </row>
    <row r="110" spans="1:17" s="18" customFormat="1" x14ac:dyDescent="0.3">
      <c r="A110" s="20">
        <v>2</v>
      </c>
      <c r="B110" s="20" t="s">
        <v>9</v>
      </c>
      <c r="C110" s="20">
        <v>30</v>
      </c>
      <c r="D110" s="20" t="s">
        <v>90</v>
      </c>
      <c r="E110" s="20" t="s">
        <v>11</v>
      </c>
      <c r="F110" s="20"/>
      <c r="G110" s="21"/>
      <c r="H110" s="18" t="s">
        <v>14</v>
      </c>
      <c r="K110" s="20"/>
      <c r="L110" s="20"/>
      <c r="M110" s="20"/>
      <c r="N110" s="20">
        <v>1</v>
      </c>
      <c r="O110" s="20" t="s">
        <v>9</v>
      </c>
      <c r="P110" s="20">
        <v>40</v>
      </c>
      <c r="Q110" s="20" t="s">
        <v>252</v>
      </c>
    </row>
    <row r="111" spans="1:17" s="18" customFormat="1" x14ac:dyDescent="0.3">
      <c r="A111" s="20">
        <v>1</v>
      </c>
      <c r="B111" s="20" t="s">
        <v>9</v>
      </c>
      <c r="C111" s="20">
        <v>30</v>
      </c>
      <c r="D111" s="20" t="s">
        <v>90</v>
      </c>
      <c r="E111" s="20" t="s">
        <v>11</v>
      </c>
      <c r="F111" s="20"/>
      <c r="G111" s="21"/>
      <c r="H111" s="18" t="s">
        <v>14</v>
      </c>
      <c r="K111" s="20"/>
      <c r="L111" s="20"/>
      <c r="M111" s="20"/>
      <c r="N111" s="20">
        <v>1</v>
      </c>
      <c r="O111" s="20" t="s">
        <v>9</v>
      </c>
      <c r="P111" s="20">
        <v>50</v>
      </c>
      <c r="Q111" s="20" t="s">
        <v>252</v>
      </c>
    </row>
    <row r="112" spans="1:17" s="18" customFormat="1" x14ac:dyDescent="0.3">
      <c r="A112" s="20">
        <v>5</v>
      </c>
      <c r="B112" s="20" t="s">
        <v>9</v>
      </c>
      <c r="C112" s="20">
        <v>30</v>
      </c>
      <c r="D112" s="20" t="s">
        <v>90</v>
      </c>
      <c r="E112" s="20" t="s">
        <v>11</v>
      </c>
      <c r="F112" s="20"/>
      <c r="G112" s="21"/>
      <c r="H112" s="18" t="s">
        <v>14</v>
      </c>
      <c r="K112" s="20"/>
      <c r="L112" s="20"/>
      <c r="M112" s="20"/>
      <c r="N112" s="20">
        <v>1</v>
      </c>
      <c r="O112" s="20" t="s">
        <v>9</v>
      </c>
      <c r="P112" s="20">
        <v>60</v>
      </c>
      <c r="Q112" s="20" t="s">
        <v>252</v>
      </c>
    </row>
    <row r="113" spans="1:17" s="18" customFormat="1" x14ac:dyDescent="0.3">
      <c r="A113" s="20"/>
      <c r="B113" s="20"/>
      <c r="C113" s="20"/>
      <c r="D113" s="20" t="s">
        <v>91</v>
      </c>
      <c r="E113" s="20" t="s">
        <v>210</v>
      </c>
      <c r="F113" s="20"/>
      <c r="G113" s="21"/>
      <c r="H113" s="18" t="s">
        <v>14</v>
      </c>
      <c r="I113" s="18" t="s">
        <v>186</v>
      </c>
      <c r="K113" s="20"/>
      <c r="L113" s="20"/>
      <c r="M113" s="20"/>
      <c r="N113" s="20">
        <v>1</v>
      </c>
      <c r="O113" s="20" t="s">
        <v>9</v>
      </c>
      <c r="P113" s="20">
        <v>50</v>
      </c>
      <c r="Q113" s="20" t="s">
        <v>252</v>
      </c>
    </row>
    <row r="114" spans="1:17" s="18" customFormat="1" x14ac:dyDescent="0.3">
      <c r="A114" s="20">
        <v>1</v>
      </c>
      <c r="B114" s="20" t="s">
        <v>9</v>
      </c>
      <c r="C114" s="20">
        <v>40</v>
      </c>
      <c r="D114" s="20" t="s">
        <v>248</v>
      </c>
      <c r="E114" s="20" t="s">
        <v>60</v>
      </c>
      <c r="F114" s="20"/>
      <c r="G114" s="21"/>
      <c r="H114" s="18" t="s">
        <v>14</v>
      </c>
      <c r="K114" s="20"/>
      <c r="L114" s="20"/>
      <c r="M114" s="20"/>
      <c r="N114" s="25">
        <f>SUM(N18:N113)</f>
        <v>430</v>
      </c>
      <c r="O114" s="20"/>
      <c r="P114" s="20"/>
      <c r="Q114" s="20"/>
    </row>
    <row r="115" spans="1:17" s="18" customFormat="1" x14ac:dyDescent="0.3">
      <c r="A115" s="20">
        <v>2</v>
      </c>
      <c r="B115" s="20" t="s">
        <v>9</v>
      </c>
      <c r="C115" s="20">
        <v>30</v>
      </c>
      <c r="D115" s="20" t="s">
        <v>249</v>
      </c>
      <c r="E115" s="20" t="s">
        <v>11</v>
      </c>
      <c r="F115" s="20"/>
      <c r="G115" s="21"/>
      <c r="H115" s="18" t="s">
        <v>14</v>
      </c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>
        <v>1</v>
      </c>
      <c r="B116" s="20" t="s">
        <v>9</v>
      </c>
      <c r="C116" s="20">
        <v>30</v>
      </c>
      <c r="D116" s="20" t="s">
        <v>250</v>
      </c>
      <c r="E116" s="20" t="s">
        <v>60</v>
      </c>
      <c r="F116" s="20"/>
      <c r="G116" s="21"/>
      <c r="H116" s="18" t="s">
        <v>14</v>
      </c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>
        <v>2</v>
      </c>
      <c r="B117" s="20" t="s">
        <v>9</v>
      </c>
      <c r="C117" s="20">
        <v>40</v>
      </c>
      <c r="D117" s="20" t="s">
        <v>250</v>
      </c>
      <c r="E117" s="20" t="s">
        <v>60</v>
      </c>
      <c r="F117" s="20"/>
      <c r="G117" s="21"/>
      <c r="H117" s="18" t="s">
        <v>14</v>
      </c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 t="s">
        <v>251</v>
      </c>
      <c r="E118" s="20" t="s">
        <v>11</v>
      </c>
      <c r="F118" s="20"/>
      <c r="G118" s="21"/>
      <c r="H118" s="18" t="s">
        <v>14</v>
      </c>
      <c r="I118" s="18" t="s">
        <v>186</v>
      </c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>
        <v>1</v>
      </c>
      <c r="B119" s="20" t="s">
        <v>9</v>
      </c>
      <c r="C119" s="20">
        <v>40</v>
      </c>
      <c r="D119" s="20" t="s">
        <v>252</v>
      </c>
      <c r="E119" s="20" t="s">
        <v>60</v>
      </c>
      <c r="F119" s="20"/>
      <c r="G119" s="21"/>
      <c r="H119" s="18" t="s">
        <v>14</v>
      </c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>
        <v>1</v>
      </c>
      <c r="B120" s="20" t="s">
        <v>9</v>
      </c>
      <c r="C120" s="20">
        <v>50</v>
      </c>
      <c r="D120" s="20" t="s">
        <v>252</v>
      </c>
      <c r="E120" s="20" t="s">
        <v>60</v>
      </c>
      <c r="F120" s="20"/>
      <c r="G120" s="21"/>
      <c r="H120" s="18" t="s">
        <v>14</v>
      </c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>
        <v>1</v>
      </c>
      <c r="B121" s="20" t="s">
        <v>9</v>
      </c>
      <c r="C121" s="20">
        <v>60</v>
      </c>
      <c r="D121" s="20" t="s">
        <v>252</v>
      </c>
      <c r="E121" s="20" t="s">
        <v>60</v>
      </c>
      <c r="F121" s="20"/>
      <c r="G121" s="21"/>
      <c r="H121" s="18" t="s">
        <v>14</v>
      </c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>
        <v>1</v>
      </c>
      <c r="B122" s="20" t="s">
        <v>9</v>
      </c>
      <c r="C122" s="20">
        <v>50</v>
      </c>
      <c r="D122" s="20" t="s">
        <v>252</v>
      </c>
      <c r="E122" s="20" t="s">
        <v>60</v>
      </c>
      <c r="F122" s="20"/>
      <c r="G122" s="21"/>
      <c r="H122" s="18" t="s">
        <v>14</v>
      </c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0"/>
      <c r="L166" s="20"/>
      <c r="M166" s="20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0"/>
      <c r="L167" s="20"/>
      <c r="M167" s="20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0"/>
      <c r="L168" s="20"/>
      <c r="M168" s="20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0"/>
      <c r="L169" s="20"/>
      <c r="M169" s="20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0"/>
      <c r="L170" s="20"/>
      <c r="M170" s="20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0"/>
      <c r="L171" s="20"/>
      <c r="M171" s="20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0"/>
      <c r="L172" s="20"/>
      <c r="M172" s="20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0"/>
      <c r="L173" s="20"/>
      <c r="M173" s="20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0"/>
      <c r="L174" s="20"/>
      <c r="M174" s="20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0"/>
      <c r="L175" s="20"/>
      <c r="M175" s="20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0"/>
      <c r="L176" s="20"/>
      <c r="M176" s="20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0"/>
      <c r="L177" s="20"/>
      <c r="M177" s="20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0"/>
      <c r="L178" s="20"/>
      <c r="M178" s="20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0"/>
      <c r="L179" s="20"/>
      <c r="M179" s="20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0"/>
      <c r="L180" s="20"/>
      <c r="M180" s="20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0"/>
      <c r="L181" s="20"/>
      <c r="M181" s="20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0"/>
      <c r="L182" s="20"/>
      <c r="M182" s="20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0"/>
      <c r="L183" s="20"/>
      <c r="M183" s="20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0"/>
      <c r="L184" s="20"/>
      <c r="M184" s="20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0"/>
      <c r="L185" s="20"/>
      <c r="M185" s="20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0"/>
      <c r="L186" s="20"/>
      <c r="M186" s="20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0"/>
      <c r="L187" s="20"/>
      <c r="M187" s="20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0"/>
      <c r="L188" s="20"/>
      <c r="M188" s="20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0"/>
      <c r="L189" s="20"/>
      <c r="M189" s="20"/>
      <c r="N189" s="2"/>
      <c r="O189" s="2"/>
      <c r="P189" s="2"/>
      <c r="Q189" s="2"/>
    </row>
    <row r="190" spans="1:17" x14ac:dyDescent="0.3">
      <c r="K190" s="20"/>
      <c r="L190" s="20"/>
      <c r="M190" s="20"/>
    </row>
    <row r="191" spans="1:17" x14ac:dyDescent="0.3">
      <c r="K191" s="20"/>
      <c r="L191" s="20"/>
      <c r="M191" s="20"/>
    </row>
    <row r="192" spans="1:17" x14ac:dyDescent="0.3">
      <c r="K192" s="20"/>
      <c r="L192" s="20"/>
      <c r="M192" s="20"/>
    </row>
    <row r="193" spans="11:13" x14ac:dyDescent="0.3">
      <c r="K193" s="20"/>
      <c r="L193" s="20"/>
      <c r="M193" s="20"/>
    </row>
    <row r="194" spans="11:13" x14ac:dyDescent="0.3">
      <c r="K194" s="20"/>
      <c r="L194" s="20"/>
      <c r="M194" s="20"/>
    </row>
    <row r="195" spans="11:13" x14ac:dyDescent="0.3">
      <c r="K195" s="20"/>
      <c r="L195" s="20"/>
      <c r="M195" s="20"/>
    </row>
    <row r="196" spans="11:13" x14ac:dyDescent="0.3">
      <c r="K196" s="20"/>
      <c r="L196" s="20"/>
      <c r="M196" s="20"/>
    </row>
    <row r="197" spans="11:13" x14ac:dyDescent="0.3">
      <c r="K197" s="20"/>
      <c r="L197" s="20"/>
      <c r="M197" s="20"/>
    </row>
    <row r="198" spans="11:13" x14ac:dyDescent="0.3">
      <c r="K198" s="20"/>
      <c r="L198" s="20"/>
      <c r="M198" s="20"/>
    </row>
    <row r="199" spans="11:13" x14ac:dyDescent="0.3">
      <c r="K199" s="20"/>
      <c r="L199" s="20"/>
      <c r="M199" s="20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9"/>
  <sheetViews>
    <sheetView workbookViewId="0">
      <selection activeCell="F7" sqref="F7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470</v>
      </c>
      <c r="E4" s="4"/>
    </row>
    <row r="5" spans="1:17" x14ac:dyDescent="0.3">
      <c r="A5" s="8" t="s">
        <v>347</v>
      </c>
      <c r="B5" s="10">
        <v>42227</v>
      </c>
      <c r="E5" s="4"/>
    </row>
    <row r="6" spans="1:17" x14ac:dyDescent="0.3">
      <c r="A6" s="8" t="s">
        <v>348</v>
      </c>
      <c r="B6" s="9" t="s">
        <v>187</v>
      </c>
      <c r="E6" s="4"/>
    </row>
    <row r="7" spans="1:17" x14ac:dyDescent="0.3">
      <c r="A7" s="11" t="s">
        <v>349</v>
      </c>
      <c r="B7" s="3" t="s">
        <v>188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3</v>
      </c>
      <c r="B10" s="15" t="s">
        <v>9</v>
      </c>
      <c r="C10" s="15">
        <v>40</v>
      </c>
      <c r="D10" s="15" t="s">
        <v>10</v>
      </c>
      <c r="E10" s="15" t="s">
        <v>11</v>
      </c>
      <c r="F10" s="15" t="s">
        <v>17</v>
      </c>
      <c r="G10" s="16">
        <v>0.50486111111111109</v>
      </c>
      <c r="H10" s="17" t="s">
        <v>21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20</v>
      </c>
      <c r="O10" s="20" t="s">
        <v>13</v>
      </c>
      <c r="P10" s="20">
        <v>60</v>
      </c>
      <c r="Q10" s="20" t="s">
        <v>30</v>
      </c>
    </row>
    <row r="11" spans="1:17" s="18" customFormat="1" x14ac:dyDescent="0.3">
      <c r="A11" s="15">
        <v>2</v>
      </c>
      <c r="B11" s="15" t="s">
        <v>9</v>
      </c>
      <c r="C11" s="15">
        <v>30</v>
      </c>
      <c r="D11" s="15" t="s">
        <v>10</v>
      </c>
      <c r="E11" s="15" t="s">
        <v>11</v>
      </c>
      <c r="F11" s="15"/>
      <c r="G11" s="16"/>
      <c r="H11" s="17" t="s">
        <v>21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3</v>
      </c>
      <c r="O11" s="20" t="s">
        <v>13</v>
      </c>
      <c r="P11" s="20">
        <v>80</v>
      </c>
      <c r="Q11" s="20" t="s">
        <v>30</v>
      </c>
    </row>
    <row r="12" spans="1:17" s="18" customFormat="1" x14ac:dyDescent="0.3">
      <c r="A12" s="15">
        <v>1</v>
      </c>
      <c r="B12" s="15" t="s">
        <v>9</v>
      </c>
      <c r="C12" s="15">
        <v>30</v>
      </c>
      <c r="D12" s="15" t="s">
        <v>10</v>
      </c>
      <c r="E12" s="15" t="s">
        <v>11</v>
      </c>
      <c r="F12" s="15" t="s">
        <v>191</v>
      </c>
      <c r="G12" s="16"/>
      <c r="H12" s="17" t="s">
        <v>21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60</v>
      </c>
      <c r="Q12" s="20" t="s">
        <v>30</v>
      </c>
    </row>
    <row r="13" spans="1:17" s="18" customFormat="1" x14ac:dyDescent="0.3">
      <c r="A13" s="15">
        <v>4</v>
      </c>
      <c r="B13" s="15" t="s">
        <v>9</v>
      </c>
      <c r="C13" s="15">
        <v>30</v>
      </c>
      <c r="D13" s="15" t="s">
        <v>10</v>
      </c>
      <c r="E13" s="15" t="s">
        <v>11</v>
      </c>
      <c r="F13" s="15" t="s">
        <v>191</v>
      </c>
      <c r="G13" s="16"/>
      <c r="H13" s="17" t="s">
        <v>21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60</v>
      </c>
      <c r="Q13" s="20" t="s">
        <v>58</v>
      </c>
    </row>
    <row r="14" spans="1:17" s="18" customFormat="1" x14ac:dyDescent="0.3">
      <c r="A14" s="15">
        <v>1</v>
      </c>
      <c r="B14" s="15" t="s">
        <v>9</v>
      </c>
      <c r="C14" s="15">
        <v>40</v>
      </c>
      <c r="D14" s="15" t="s">
        <v>10</v>
      </c>
      <c r="E14" s="15" t="s">
        <v>11</v>
      </c>
      <c r="F14" s="15" t="s">
        <v>191</v>
      </c>
      <c r="G14" s="16"/>
      <c r="H14" s="17" t="s">
        <v>21</v>
      </c>
      <c r="I14" s="17"/>
      <c r="K14" s="25">
        <f>SUMIFS($A$10:$A$400,$B$10:$B$400,"CH",$D$10:$D$400,"U5")</f>
        <v>24</v>
      </c>
      <c r="L14" s="25" t="s">
        <v>13</v>
      </c>
      <c r="M14" s="25" t="s">
        <v>30</v>
      </c>
      <c r="N14" s="20">
        <v>5</v>
      </c>
      <c r="O14" s="20" t="s">
        <v>13</v>
      </c>
      <c r="P14" s="20">
        <v>30</v>
      </c>
      <c r="Q14" s="20" t="s">
        <v>58</v>
      </c>
    </row>
    <row r="15" spans="1:17" s="18" customFormat="1" x14ac:dyDescent="0.3">
      <c r="A15" s="15">
        <v>5</v>
      </c>
      <c r="B15" s="15" t="s">
        <v>9</v>
      </c>
      <c r="C15" s="15">
        <v>30</v>
      </c>
      <c r="D15" s="15" t="s">
        <v>19</v>
      </c>
      <c r="E15" s="15" t="s">
        <v>50</v>
      </c>
      <c r="F15" s="15"/>
      <c r="G15" s="16">
        <v>0.5083333333333333</v>
      </c>
      <c r="H15" s="17" t="s">
        <v>21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5">
        <f>SUM(N10:N14)</f>
        <v>31</v>
      </c>
      <c r="O15" s="20"/>
      <c r="P15" s="20"/>
      <c r="Q15" s="20"/>
    </row>
    <row r="16" spans="1:17" s="18" customFormat="1" x14ac:dyDescent="0.3">
      <c r="A16" s="15">
        <v>6</v>
      </c>
      <c r="B16" s="15" t="s">
        <v>9</v>
      </c>
      <c r="C16" s="15">
        <v>50</v>
      </c>
      <c r="D16" s="15" t="s">
        <v>19</v>
      </c>
      <c r="E16" s="15" t="s">
        <v>50</v>
      </c>
      <c r="F16" s="15"/>
      <c r="G16" s="16"/>
      <c r="H16" s="17" t="s">
        <v>21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/>
      <c r="O16" s="20"/>
      <c r="P16" s="20"/>
      <c r="Q16" s="20"/>
    </row>
    <row r="17" spans="1:17" s="18" customFormat="1" x14ac:dyDescent="0.3">
      <c r="A17" s="15">
        <v>3</v>
      </c>
      <c r="B17" s="15" t="s">
        <v>9</v>
      </c>
      <c r="C17" s="15">
        <v>40</v>
      </c>
      <c r="D17" s="15" t="s">
        <v>28</v>
      </c>
      <c r="E17" s="15" t="s">
        <v>20</v>
      </c>
      <c r="F17" s="15"/>
      <c r="G17" s="16">
        <v>0.50902777777777775</v>
      </c>
      <c r="H17" s="17" t="s">
        <v>21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3</v>
      </c>
      <c r="O17" s="20" t="s">
        <v>9</v>
      </c>
      <c r="P17" s="20">
        <v>40</v>
      </c>
      <c r="Q17" s="20" t="s">
        <v>10</v>
      </c>
    </row>
    <row r="18" spans="1:17" s="18" customFormat="1" x14ac:dyDescent="0.3">
      <c r="A18" s="15">
        <v>7</v>
      </c>
      <c r="B18" s="15" t="s">
        <v>9</v>
      </c>
      <c r="C18" s="15">
        <v>30</v>
      </c>
      <c r="D18" s="15" t="s">
        <v>28</v>
      </c>
      <c r="E18" s="15" t="s">
        <v>20</v>
      </c>
      <c r="F18" s="15"/>
      <c r="G18" s="16"/>
      <c r="H18" s="17" t="s">
        <v>21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2</v>
      </c>
      <c r="O18" s="20" t="s">
        <v>9</v>
      </c>
      <c r="P18" s="20">
        <v>30</v>
      </c>
      <c r="Q18" s="20" t="s">
        <v>10</v>
      </c>
    </row>
    <row r="19" spans="1:17" s="18" customFormat="1" x14ac:dyDescent="0.3">
      <c r="A19" s="15">
        <v>4</v>
      </c>
      <c r="B19" s="15" t="s">
        <v>9</v>
      </c>
      <c r="C19" s="15">
        <v>30</v>
      </c>
      <c r="D19" s="15" t="s">
        <v>29</v>
      </c>
      <c r="E19" s="15" t="s">
        <v>11</v>
      </c>
      <c r="F19" s="15" t="s">
        <v>103</v>
      </c>
      <c r="G19" s="16">
        <v>0.51111111111111118</v>
      </c>
      <c r="H19" s="17" t="s">
        <v>21</v>
      </c>
      <c r="I19" s="17" t="s">
        <v>189</v>
      </c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9</v>
      </c>
      <c r="P19" s="20">
        <v>30</v>
      </c>
      <c r="Q19" s="20" t="s">
        <v>10</v>
      </c>
    </row>
    <row r="20" spans="1:17" s="18" customFormat="1" x14ac:dyDescent="0.3">
      <c r="A20" s="15">
        <v>3</v>
      </c>
      <c r="B20" s="15" t="s">
        <v>9</v>
      </c>
      <c r="C20" s="15">
        <v>50</v>
      </c>
      <c r="D20" s="15" t="s">
        <v>29</v>
      </c>
      <c r="E20" s="15" t="s">
        <v>11</v>
      </c>
      <c r="F20" s="15" t="s">
        <v>103</v>
      </c>
      <c r="G20" s="16"/>
      <c r="H20" s="17" t="s">
        <v>21</v>
      </c>
      <c r="I20" s="17"/>
      <c r="K20" s="25">
        <f>SUMIFS($A$10:$A$400,$B$10:$B$400,"CH",$D$10:$D$400,"U11")</f>
        <v>7</v>
      </c>
      <c r="L20" s="25" t="s">
        <v>13</v>
      </c>
      <c r="M20" s="25" t="s">
        <v>58</v>
      </c>
      <c r="N20" s="20">
        <v>4</v>
      </c>
      <c r="O20" s="20" t="s">
        <v>9</v>
      </c>
      <c r="P20" s="20">
        <v>30</v>
      </c>
      <c r="Q20" s="20" t="s">
        <v>10</v>
      </c>
    </row>
    <row r="21" spans="1:17" s="18" customFormat="1" x14ac:dyDescent="0.3">
      <c r="A21" s="15">
        <v>9</v>
      </c>
      <c r="B21" s="15" t="s">
        <v>9</v>
      </c>
      <c r="C21" s="15">
        <v>40</v>
      </c>
      <c r="D21" s="15" t="s">
        <v>29</v>
      </c>
      <c r="E21" s="15" t="s">
        <v>11</v>
      </c>
      <c r="F21" s="15" t="s">
        <v>103</v>
      </c>
      <c r="G21" s="16"/>
      <c r="H21" s="17" t="s">
        <v>21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9</v>
      </c>
      <c r="P21" s="20">
        <v>40</v>
      </c>
      <c r="Q21" s="20" t="s">
        <v>10</v>
      </c>
    </row>
    <row r="22" spans="1:17" s="18" customFormat="1" x14ac:dyDescent="0.3">
      <c r="A22" s="15">
        <v>7</v>
      </c>
      <c r="B22" s="15" t="s">
        <v>9</v>
      </c>
      <c r="C22" s="15">
        <v>30</v>
      </c>
      <c r="D22" s="15" t="s">
        <v>29</v>
      </c>
      <c r="E22" s="15" t="s">
        <v>11</v>
      </c>
      <c r="F22" s="15" t="s">
        <v>103</v>
      </c>
      <c r="G22" s="16"/>
      <c r="H22" s="17" t="s">
        <v>21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5</v>
      </c>
      <c r="O22" s="20" t="s">
        <v>9</v>
      </c>
      <c r="P22" s="20">
        <v>30</v>
      </c>
      <c r="Q22" s="20" t="s">
        <v>19</v>
      </c>
    </row>
    <row r="23" spans="1:17" s="18" customFormat="1" x14ac:dyDescent="0.3">
      <c r="A23" s="15">
        <v>5</v>
      </c>
      <c r="B23" s="15" t="s">
        <v>9</v>
      </c>
      <c r="C23" s="15">
        <v>30</v>
      </c>
      <c r="D23" s="15" t="s">
        <v>29</v>
      </c>
      <c r="E23" s="15" t="s">
        <v>11</v>
      </c>
      <c r="F23" s="15" t="s">
        <v>103</v>
      </c>
      <c r="G23" s="16"/>
      <c r="H23" s="17" t="s">
        <v>21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6</v>
      </c>
      <c r="O23" s="20" t="s">
        <v>9</v>
      </c>
      <c r="P23" s="20">
        <v>50</v>
      </c>
      <c r="Q23" s="20" t="s">
        <v>19</v>
      </c>
    </row>
    <row r="24" spans="1:17" s="18" customFormat="1" x14ac:dyDescent="0.3">
      <c r="A24" s="15">
        <v>7</v>
      </c>
      <c r="B24" s="15" t="s">
        <v>9</v>
      </c>
      <c r="C24" s="15">
        <v>40</v>
      </c>
      <c r="D24" s="15" t="s">
        <v>29</v>
      </c>
      <c r="E24" s="15" t="s">
        <v>11</v>
      </c>
      <c r="F24" s="15" t="s">
        <v>103</v>
      </c>
      <c r="G24" s="16"/>
      <c r="H24" s="17" t="s">
        <v>21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3</v>
      </c>
      <c r="O24" s="20" t="s">
        <v>9</v>
      </c>
      <c r="P24" s="20">
        <v>40</v>
      </c>
      <c r="Q24" s="20" t="s">
        <v>28</v>
      </c>
    </row>
    <row r="25" spans="1:17" s="18" customFormat="1" x14ac:dyDescent="0.3">
      <c r="A25" s="15">
        <v>9</v>
      </c>
      <c r="B25" s="15" t="s">
        <v>9</v>
      </c>
      <c r="C25" s="15">
        <v>30</v>
      </c>
      <c r="D25" s="15" t="s">
        <v>29</v>
      </c>
      <c r="E25" s="15" t="s">
        <v>11</v>
      </c>
      <c r="F25" s="15" t="s">
        <v>103</v>
      </c>
      <c r="G25" s="16"/>
      <c r="H25" s="17" t="s">
        <v>21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7</v>
      </c>
      <c r="O25" s="20" t="s">
        <v>9</v>
      </c>
      <c r="P25" s="20">
        <v>30</v>
      </c>
      <c r="Q25" s="20" t="s">
        <v>28</v>
      </c>
    </row>
    <row r="26" spans="1:17" s="18" customFormat="1" x14ac:dyDescent="0.3">
      <c r="A26" s="15">
        <v>2</v>
      </c>
      <c r="B26" s="15" t="s">
        <v>9</v>
      </c>
      <c r="C26" s="15">
        <v>30</v>
      </c>
      <c r="D26" s="15" t="s">
        <v>30</v>
      </c>
      <c r="E26" s="15" t="s">
        <v>50</v>
      </c>
      <c r="F26" s="15" t="s">
        <v>46</v>
      </c>
      <c r="G26" s="16">
        <v>0.5131944444444444</v>
      </c>
      <c r="H26" s="17" t="s">
        <v>21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4</v>
      </c>
      <c r="O26" s="20" t="s">
        <v>9</v>
      </c>
      <c r="P26" s="20">
        <v>30</v>
      </c>
      <c r="Q26" s="20" t="s">
        <v>29</v>
      </c>
    </row>
    <row r="27" spans="1:17" s="18" customFormat="1" x14ac:dyDescent="0.3">
      <c r="A27" s="15">
        <v>1</v>
      </c>
      <c r="B27" s="15" t="s">
        <v>9</v>
      </c>
      <c r="C27" s="15">
        <v>100</v>
      </c>
      <c r="D27" s="15" t="s">
        <v>30</v>
      </c>
      <c r="E27" s="15" t="s">
        <v>50</v>
      </c>
      <c r="F27" s="15"/>
      <c r="G27" s="16"/>
      <c r="H27" s="17" t="s">
        <v>12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3</v>
      </c>
      <c r="O27" s="20" t="s">
        <v>9</v>
      </c>
      <c r="P27" s="20">
        <v>50</v>
      </c>
      <c r="Q27" s="20" t="s">
        <v>29</v>
      </c>
    </row>
    <row r="28" spans="1:17" s="18" customFormat="1" x14ac:dyDescent="0.3">
      <c r="A28" s="15">
        <v>1</v>
      </c>
      <c r="B28" s="15" t="s">
        <v>9</v>
      </c>
      <c r="C28" s="15">
        <v>100</v>
      </c>
      <c r="D28" s="15" t="s">
        <v>30</v>
      </c>
      <c r="E28" s="15" t="s">
        <v>50</v>
      </c>
      <c r="F28" s="15"/>
      <c r="G28" s="16"/>
      <c r="H28" s="17" t="s">
        <v>21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0">
        <v>9</v>
      </c>
      <c r="O28" s="20" t="s">
        <v>9</v>
      </c>
      <c r="P28" s="20">
        <v>40</v>
      </c>
      <c r="Q28" s="20" t="s">
        <v>29</v>
      </c>
    </row>
    <row r="29" spans="1:17" s="18" customFormat="1" x14ac:dyDescent="0.3">
      <c r="A29" s="15">
        <v>1</v>
      </c>
      <c r="B29" s="15" t="s">
        <v>9</v>
      </c>
      <c r="C29" s="15">
        <v>120</v>
      </c>
      <c r="D29" s="15" t="s">
        <v>30</v>
      </c>
      <c r="E29" s="15" t="s">
        <v>50</v>
      </c>
      <c r="F29" s="15"/>
      <c r="G29" s="16"/>
      <c r="H29" s="17" t="s">
        <v>12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7</v>
      </c>
      <c r="O29" s="20" t="s">
        <v>9</v>
      </c>
      <c r="P29" s="20">
        <v>30</v>
      </c>
      <c r="Q29" s="20" t="s">
        <v>29</v>
      </c>
    </row>
    <row r="30" spans="1:17" s="18" customFormat="1" x14ac:dyDescent="0.3">
      <c r="A30" s="15">
        <v>10</v>
      </c>
      <c r="B30" s="15" t="s">
        <v>24</v>
      </c>
      <c r="C30" s="15">
        <v>30</v>
      </c>
      <c r="D30" s="15" t="s">
        <v>30</v>
      </c>
      <c r="E30" s="15" t="s">
        <v>50</v>
      </c>
      <c r="F30" s="15"/>
      <c r="G30" s="16"/>
      <c r="H30" s="17" t="s">
        <v>21</v>
      </c>
      <c r="I30" s="17"/>
      <c r="K30" s="25">
        <f>SUM(K10:K29)</f>
        <v>31</v>
      </c>
      <c r="L30" s="25"/>
      <c r="M30" s="25"/>
      <c r="N30" s="20">
        <v>5</v>
      </c>
      <c r="O30" s="20" t="s">
        <v>9</v>
      </c>
      <c r="P30" s="20">
        <v>30</v>
      </c>
      <c r="Q30" s="20" t="s">
        <v>29</v>
      </c>
    </row>
    <row r="31" spans="1:17" s="18" customFormat="1" x14ac:dyDescent="0.3">
      <c r="A31" s="15">
        <v>5</v>
      </c>
      <c r="B31" s="15" t="s">
        <v>24</v>
      </c>
      <c r="C31" s="15">
        <v>50</v>
      </c>
      <c r="D31" s="15" t="s">
        <v>30</v>
      </c>
      <c r="E31" s="15" t="s">
        <v>50</v>
      </c>
      <c r="F31" s="15"/>
      <c r="G31" s="16"/>
      <c r="H31" s="17" t="s">
        <v>21</v>
      </c>
      <c r="I31" s="17"/>
      <c r="K31" s="25"/>
      <c r="L31" s="25"/>
      <c r="M31" s="25"/>
      <c r="N31" s="20">
        <v>7</v>
      </c>
      <c r="O31" s="20" t="s">
        <v>9</v>
      </c>
      <c r="P31" s="20">
        <v>40</v>
      </c>
      <c r="Q31" s="20" t="s">
        <v>29</v>
      </c>
    </row>
    <row r="32" spans="1:17" s="18" customFormat="1" x14ac:dyDescent="0.3">
      <c r="A32" s="15">
        <v>20</v>
      </c>
      <c r="B32" s="15" t="s">
        <v>13</v>
      </c>
      <c r="C32" s="15">
        <v>60</v>
      </c>
      <c r="D32" s="15" t="s">
        <v>30</v>
      </c>
      <c r="E32" s="15" t="s">
        <v>50</v>
      </c>
      <c r="F32" s="15"/>
      <c r="G32" s="16"/>
      <c r="H32" s="17" t="s">
        <v>21</v>
      </c>
      <c r="I32" s="17"/>
      <c r="K32" s="25">
        <f>SUMIFS($A$10:$A$400,$B$10:$B$400,"RT",$D$10:$D$400,"U1")</f>
        <v>11</v>
      </c>
      <c r="L32" s="25" t="s">
        <v>9</v>
      </c>
      <c r="M32" s="25" t="s">
        <v>10</v>
      </c>
      <c r="N32" s="20">
        <v>9</v>
      </c>
      <c r="O32" s="20" t="s">
        <v>9</v>
      </c>
      <c r="P32" s="20">
        <v>30</v>
      </c>
      <c r="Q32" s="20" t="s">
        <v>29</v>
      </c>
    </row>
    <row r="33" spans="1:17" s="18" customFormat="1" x14ac:dyDescent="0.3">
      <c r="A33" s="15">
        <v>3</v>
      </c>
      <c r="B33" s="15" t="s">
        <v>13</v>
      </c>
      <c r="C33" s="15">
        <v>80</v>
      </c>
      <c r="D33" s="15" t="s">
        <v>30</v>
      </c>
      <c r="E33" s="15" t="s">
        <v>50</v>
      </c>
      <c r="F33" s="15"/>
      <c r="G33" s="16"/>
      <c r="H33" s="17" t="s">
        <v>21</v>
      </c>
      <c r="I33" s="17"/>
      <c r="K33" s="25">
        <f>SUMIFS($A$10:$A$400,$B$10:$B$400,"RT",$D$10:$D$400,"U2")</f>
        <v>11</v>
      </c>
      <c r="L33" s="25" t="s">
        <v>9</v>
      </c>
      <c r="M33" s="25" t="s">
        <v>19</v>
      </c>
      <c r="N33" s="20">
        <v>2</v>
      </c>
      <c r="O33" s="20" t="s">
        <v>9</v>
      </c>
      <c r="P33" s="20">
        <v>30</v>
      </c>
      <c r="Q33" s="20" t="s">
        <v>30</v>
      </c>
    </row>
    <row r="34" spans="1:17" s="18" customFormat="1" x14ac:dyDescent="0.3">
      <c r="A34" s="15">
        <v>15</v>
      </c>
      <c r="B34" s="15" t="s">
        <v>9</v>
      </c>
      <c r="C34" s="15">
        <v>60</v>
      </c>
      <c r="D34" s="15" t="s">
        <v>30</v>
      </c>
      <c r="E34" s="15" t="s">
        <v>50</v>
      </c>
      <c r="F34" s="15"/>
      <c r="G34" s="16"/>
      <c r="H34" s="17" t="s">
        <v>21</v>
      </c>
      <c r="I34" s="17"/>
      <c r="K34" s="25">
        <f>SUMIFS($A$10:$A$400,$B$10:$B$400,"RT",$D$10:$D$400,"U3")</f>
        <v>10</v>
      </c>
      <c r="L34" s="25" t="s">
        <v>9</v>
      </c>
      <c r="M34" s="25" t="s">
        <v>28</v>
      </c>
      <c r="N34" s="20">
        <v>1</v>
      </c>
      <c r="O34" s="20" t="s">
        <v>9</v>
      </c>
      <c r="P34" s="20">
        <v>100</v>
      </c>
      <c r="Q34" s="20" t="s">
        <v>30</v>
      </c>
    </row>
    <row r="35" spans="1:17" s="18" customFormat="1" x14ac:dyDescent="0.3">
      <c r="A35" s="15">
        <v>1</v>
      </c>
      <c r="B35" s="15" t="s">
        <v>9</v>
      </c>
      <c r="C35" s="15">
        <v>100</v>
      </c>
      <c r="D35" s="15" t="s">
        <v>30</v>
      </c>
      <c r="E35" s="15" t="s">
        <v>50</v>
      </c>
      <c r="F35" s="15"/>
      <c r="G35" s="16"/>
      <c r="H35" s="17" t="s">
        <v>21</v>
      </c>
      <c r="I35" s="17"/>
      <c r="K35" s="25">
        <f>SUMIFS($A$10:$A$400,$B$10:$B$400,"RT",$D$10:$D$400,"U4")</f>
        <v>44</v>
      </c>
      <c r="L35" s="25" t="s">
        <v>9</v>
      </c>
      <c r="M35" s="25" t="s">
        <v>29</v>
      </c>
      <c r="N35" s="20">
        <v>1</v>
      </c>
      <c r="O35" s="20" t="s">
        <v>9</v>
      </c>
      <c r="P35" s="20">
        <v>100</v>
      </c>
      <c r="Q35" s="20" t="s">
        <v>30</v>
      </c>
    </row>
    <row r="36" spans="1:17" s="18" customFormat="1" x14ac:dyDescent="0.3">
      <c r="A36" s="15">
        <v>1</v>
      </c>
      <c r="B36" s="15" t="s">
        <v>13</v>
      </c>
      <c r="C36" s="15">
        <v>60</v>
      </c>
      <c r="D36" s="15" t="s">
        <v>30</v>
      </c>
      <c r="E36" s="15" t="s">
        <v>50</v>
      </c>
      <c r="F36" s="15"/>
      <c r="G36" s="16"/>
      <c r="H36" s="17" t="s">
        <v>21</v>
      </c>
      <c r="I36" s="17"/>
      <c r="K36" s="25">
        <f>SUMIFS($A$10:$A$400,$B$10:$B$400,"RT",$D$10:$D$400,"U5")</f>
        <v>22</v>
      </c>
      <c r="L36" s="25" t="s">
        <v>9</v>
      </c>
      <c r="M36" s="25" t="s">
        <v>30</v>
      </c>
      <c r="N36" s="20">
        <v>1</v>
      </c>
      <c r="O36" s="20" t="s">
        <v>9</v>
      </c>
      <c r="P36" s="20">
        <v>120</v>
      </c>
      <c r="Q36" s="20" t="s">
        <v>30</v>
      </c>
    </row>
    <row r="37" spans="1:17" s="18" customFormat="1" x14ac:dyDescent="0.3">
      <c r="A37" s="15">
        <v>1</v>
      </c>
      <c r="B37" s="15" t="s">
        <v>9</v>
      </c>
      <c r="C37" s="15">
        <v>40</v>
      </c>
      <c r="D37" s="15" t="s">
        <v>30</v>
      </c>
      <c r="E37" s="15" t="s">
        <v>50</v>
      </c>
      <c r="F37" s="15"/>
      <c r="G37" s="16"/>
      <c r="H37" s="17" t="s">
        <v>21</v>
      </c>
      <c r="I37" s="17"/>
      <c r="K37" s="25">
        <f>SUMIFS($A$10:$A$400,$B$10:$B$400,"RT",$D$10:$D$400,"U6")</f>
        <v>1</v>
      </c>
      <c r="L37" s="25" t="s">
        <v>9</v>
      </c>
      <c r="M37" s="25" t="s">
        <v>31</v>
      </c>
      <c r="N37" s="20">
        <v>15</v>
      </c>
      <c r="O37" s="20" t="s">
        <v>9</v>
      </c>
      <c r="P37" s="20">
        <v>60</v>
      </c>
      <c r="Q37" s="20" t="s">
        <v>30</v>
      </c>
    </row>
    <row r="38" spans="1:17" s="18" customFormat="1" x14ac:dyDescent="0.3">
      <c r="A38" s="15">
        <v>1</v>
      </c>
      <c r="B38" s="15" t="s">
        <v>9</v>
      </c>
      <c r="C38" s="15">
        <v>30</v>
      </c>
      <c r="D38" s="15" t="s">
        <v>31</v>
      </c>
      <c r="E38" s="15" t="s">
        <v>11</v>
      </c>
      <c r="F38" s="15"/>
      <c r="G38" s="16">
        <v>0.51944444444444449</v>
      </c>
      <c r="H38" s="17" t="s">
        <v>21</v>
      </c>
      <c r="I38" s="17"/>
      <c r="K38" s="25">
        <f>SUMIFS($A$10:$A$400,$B$10:$B$400,"RT",$D$10:$D$400,"U7")</f>
        <v>6</v>
      </c>
      <c r="L38" s="25" t="s">
        <v>9</v>
      </c>
      <c r="M38" s="25" t="s">
        <v>51</v>
      </c>
      <c r="N38" s="20">
        <v>1</v>
      </c>
      <c r="O38" s="20" t="s">
        <v>9</v>
      </c>
      <c r="P38" s="20">
        <v>100</v>
      </c>
      <c r="Q38" s="20" t="s">
        <v>30</v>
      </c>
    </row>
    <row r="39" spans="1:17" s="18" customFormat="1" x14ac:dyDescent="0.3">
      <c r="A39" s="15">
        <v>3</v>
      </c>
      <c r="B39" s="15" t="s">
        <v>9</v>
      </c>
      <c r="C39" s="15">
        <v>60</v>
      </c>
      <c r="D39" s="15" t="s">
        <v>51</v>
      </c>
      <c r="E39" s="15" t="s">
        <v>50</v>
      </c>
      <c r="F39" s="15"/>
      <c r="G39" s="16"/>
      <c r="H39" s="17" t="s">
        <v>21</v>
      </c>
      <c r="I39" s="17"/>
      <c r="K39" s="25">
        <f>SUMIFS($A$10:$A$400,$B$10:$B$400,"RT",$D$10:$D$400,"U8")</f>
        <v>2</v>
      </c>
      <c r="L39" s="25" t="s">
        <v>9</v>
      </c>
      <c r="M39" s="25" t="s">
        <v>52</v>
      </c>
      <c r="N39" s="20">
        <v>1</v>
      </c>
      <c r="O39" s="20" t="s">
        <v>9</v>
      </c>
      <c r="P39" s="20">
        <v>40</v>
      </c>
      <c r="Q39" s="20" t="s">
        <v>30</v>
      </c>
    </row>
    <row r="40" spans="1:17" s="18" customFormat="1" x14ac:dyDescent="0.3">
      <c r="A40" s="15">
        <v>3</v>
      </c>
      <c r="B40" s="15" t="s">
        <v>9</v>
      </c>
      <c r="C40" s="15">
        <v>30</v>
      </c>
      <c r="D40" s="15" t="s">
        <v>51</v>
      </c>
      <c r="E40" s="15" t="s">
        <v>50</v>
      </c>
      <c r="F40" s="15"/>
      <c r="G40" s="16"/>
      <c r="H40" s="17" t="s">
        <v>21</v>
      </c>
      <c r="I40" s="17"/>
      <c r="K40" s="25">
        <f>SUMIFS($A$10:$A$400,$B$10:$B$400,"RT",$D$10:$D$400,"U9")</f>
        <v>0</v>
      </c>
      <c r="L40" s="25" t="s">
        <v>9</v>
      </c>
      <c r="M40" s="25" t="s">
        <v>55</v>
      </c>
      <c r="N40" s="20">
        <v>1</v>
      </c>
      <c r="O40" s="20" t="s">
        <v>9</v>
      </c>
      <c r="P40" s="20">
        <v>30</v>
      </c>
      <c r="Q40" s="20" t="s">
        <v>31</v>
      </c>
    </row>
    <row r="41" spans="1:17" s="18" customFormat="1" x14ac:dyDescent="0.3">
      <c r="A41" s="15">
        <v>1</v>
      </c>
      <c r="B41" s="15" t="s">
        <v>9</v>
      </c>
      <c r="C41" s="15">
        <v>30</v>
      </c>
      <c r="D41" s="15" t="s">
        <v>52</v>
      </c>
      <c r="E41" s="15" t="s">
        <v>11</v>
      </c>
      <c r="F41" s="15"/>
      <c r="G41" s="16">
        <v>0.52013888888888882</v>
      </c>
      <c r="H41" s="17" t="s">
        <v>21</v>
      </c>
      <c r="I41" s="17"/>
      <c r="K41" s="25">
        <f>SUMIFS($A$10:$A$400,$B$10:$B$400,"RT",$D$10:$D$400,"U10")</f>
        <v>18</v>
      </c>
      <c r="L41" s="25" t="s">
        <v>9</v>
      </c>
      <c r="M41" s="25" t="s">
        <v>56</v>
      </c>
      <c r="N41" s="20">
        <v>3</v>
      </c>
      <c r="O41" s="20" t="s">
        <v>9</v>
      </c>
      <c r="P41" s="20">
        <v>60</v>
      </c>
      <c r="Q41" s="20" t="s">
        <v>51</v>
      </c>
    </row>
    <row r="42" spans="1:17" s="18" customFormat="1" x14ac:dyDescent="0.3">
      <c r="A42" s="15">
        <v>1</v>
      </c>
      <c r="B42" s="15" t="s">
        <v>9</v>
      </c>
      <c r="C42" s="15">
        <v>40</v>
      </c>
      <c r="D42" s="15" t="s">
        <v>52</v>
      </c>
      <c r="E42" s="15" t="s">
        <v>11</v>
      </c>
      <c r="F42" s="15"/>
      <c r="G42" s="16"/>
      <c r="H42" s="17" t="s">
        <v>21</v>
      </c>
      <c r="I42" s="17"/>
      <c r="K42" s="25">
        <f>SUMIFS($A$10:$A$400,$B$10:$B$400,"RT",$D$10:$D$400,"U11")</f>
        <v>10</v>
      </c>
      <c r="L42" s="25" t="s">
        <v>9</v>
      </c>
      <c r="M42" s="25" t="s">
        <v>58</v>
      </c>
      <c r="N42" s="20">
        <v>3</v>
      </c>
      <c r="O42" s="20" t="s">
        <v>9</v>
      </c>
      <c r="P42" s="20">
        <v>30</v>
      </c>
      <c r="Q42" s="20" t="s">
        <v>51</v>
      </c>
    </row>
    <row r="43" spans="1:17" s="18" customFormat="1" x14ac:dyDescent="0.3">
      <c r="A43" s="15" t="s">
        <v>77</v>
      </c>
      <c r="B43" s="15" t="s">
        <v>77</v>
      </c>
      <c r="C43" s="15" t="s">
        <v>77</v>
      </c>
      <c r="D43" s="15" t="s">
        <v>55</v>
      </c>
      <c r="E43" s="15" t="s">
        <v>20</v>
      </c>
      <c r="F43" s="15"/>
      <c r="G43" s="16"/>
      <c r="H43" s="17" t="s">
        <v>21</v>
      </c>
      <c r="I43" s="17" t="s">
        <v>186</v>
      </c>
      <c r="K43" s="25">
        <f>SUMIFS($A$10:$A$400,$B$10:$B$400,"RT",$D$10:$D$400,"U12")</f>
        <v>0</v>
      </c>
      <c r="L43" s="25" t="s">
        <v>9</v>
      </c>
      <c r="M43" s="25" t="s">
        <v>63</v>
      </c>
      <c r="N43" s="20">
        <v>1</v>
      </c>
      <c r="O43" s="20" t="s">
        <v>9</v>
      </c>
      <c r="P43" s="20">
        <v>30</v>
      </c>
      <c r="Q43" s="20" t="s">
        <v>52</v>
      </c>
    </row>
    <row r="44" spans="1:17" s="18" customFormat="1" x14ac:dyDescent="0.3">
      <c r="A44" s="15">
        <v>1</v>
      </c>
      <c r="B44" s="15" t="s">
        <v>9</v>
      </c>
      <c r="C44" s="15">
        <v>30</v>
      </c>
      <c r="D44" s="15" t="s">
        <v>56</v>
      </c>
      <c r="E44" s="15" t="s">
        <v>50</v>
      </c>
      <c r="F44" s="15"/>
      <c r="G44" s="16">
        <v>0.52083333333333337</v>
      </c>
      <c r="H44" s="17" t="s">
        <v>21</v>
      </c>
      <c r="I44" s="17"/>
      <c r="K44" s="25">
        <f>SUMIFS($A$10:$A$400,$B$10:$B$400,"RT",$D$10:$D$400,"U13")</f>
        <v>7</v>
      </c>
      <c r="L44" s="25" t="s">
        <v>9</v>
      </c>
      <c r="M44" s="25" t="s">
        <v>64</v>
      </c>
      <c r="N44" s="20">
        <v>1</v>
      </c>
      <c r="O44" s="20" t="s">
        <v>9</v>
      </c>
      <c r="P44" s="20">
        <v>40</v>
      </c>
      <c r="Q44" s="20" t="s">
        <v>52</v>
      </c>
    </row>
    <row r="45" spans="1:17" s="18" customFormat="1" x14ac:dyDescent="0.3">
      <c r="A45" s="15">
        <v>4</v>
      </c>
      <c r="B45" s="15" t="s">
        <v>9</v>
      </c>
      <c r="C45" s="15">
        <v>50</v>
      </c>
      <c r="D45" s="15" t="s">
        <v>56</v>
      </c>
      <c r="E45" s="15" t="s">
        <v>50</v>
      </c>
      <c r="F45" s="15"/>
      <c r="G45" s="16"/>
      <c r="H45" s="17" t="s">
        <v>21</v>
      </c>
      <c r="I45" s="17"/>
      <c r="K45" s="25">
        <f>SUMIFS($A$10:$A$400,$B$10:$B$400,"RT",$D$10:$D$400,"U14")</f>
        <v>1</v>
      </c>
      <c r="L45" s="25" t="s">
        <v>9</v>
      </c>
      <c r="M45" s="25" t="s">
        <v>67</v>
      </c>
      <c r="N45" s="20">
        <v>1</v>
      </c>
      <c r="O45" s="20" t="s">
        <v>9</v>
      </c>
      <c r="P45" s="20">
        <v>30</v>
      </c>
      <c r="Q45" s="20" t="s">
        <v>56</v>
      </c>
    </row>
    <row r="46" spans="1:17" s="18" customFormat="1" x14ac:dyDescent="0.3">
      <c r="A46" s="15">
        <v>5</v>
      </c>
      <c r="B46" s="15" t="s">
        <v>9</v>
      </c>
      <c r="C46" s="15">
        <v>40</v>
      </c>
      <c r="D46" s="15" t="s">
        <v>56</v>
      </c>
      <c r="E46" s="15" t="s">
        <v>50</v>
      </c>
      <c r="F46" s="15"/>
      <c r="G46" s="16"/>
      <c r="H46" s="17" t="s">
        <v>21</v>
      </c>
      <c r="I46" s="17"/>
      <c r="K46" s="25">
        <f>SUMIFS($A$10:$A$400,$B$10:$B$400,"RT",$D$10:$D$400,"U15")</f>
        <v>9</v>
      </c>
      <c r="L46" s="25" t="s">
        <v>9</v>
      </c>
      <c r="M46" s="25" t="s">
        <v>68</v>
      </c>
      <c r="N46" s="20">
        <v>4</v>
      </c>
      <c r="O46" s="20" t="s">
        <v>9</v>
      </c>
      <c r="P46" s="20">
        <v>50</v>
      </c>
      <c r="Q46" s="20" t="s">
        <v>56</v>
      </c>
    </row>
    <row r="47" spans="1:17" s="18" customFormat="1" x14ac:dyDescent="0.3">
      <c r="A47" s="15">
        <v>1</v>
      </c>
      <c r="B47" s="15" t="s">
        <v>9</v>
      </c>
      <c r="C47" s="15">
        <v>60</v>
      </c>
      <c r="D47" s="15" t="s">
        <v>56</v>
      </c>
      <c r="E47" s="15" t="s">
        <v>50</v>
      </c>
      <c r="F47" s="15"/>
      <c r="G47" s="16"/>
      <c r="H47" s="17" t="s">
        <v>21</v>
      </c>
      <c r="I47" s="17"/>
      <c r="K47" s="25">
        <f>SUMIFS($A$10:$A$400,$B$10:$B$400,"RT",$D$10:$D$400,"U16")</f>
        <v>5</v>
      </c>
      <c r="L47" s="25" t="s">
        <v>9</v>
      </c>
      <c r="M47" s="25" t="s">
        <v>69</v>
      </c>
      <c r="N47" s="20">
        <v>5</v>
      </c>
      <c r="O47" s="20" t="s">
        <v>9</v>
      </c>
      <c r="P47" s="20">
        <v>40</v>
      </c>
      <c r="Q47" s="20" t="s">
        <v>56</v>
      </c>
    </row>
    <row r="48" spans="1:17" s="18" customFormat="1" x14ac:dyDescent="0.3">
      <c r="A48" s="15">
        <v>5</v>
      </c>
      <c r="B48" s="15" t="s">
        <v>9</v>
      </c>
      <c r="C48" s="15">
        <v>30</v>
      </c>
      <c r="D48" s="15" t="s">
        <v>56</v>
      </c>
      <c r="E48" s="15" t="s">
        <v>50</v>
      </c>
      <c r="F48" s="15"/>
      <c r="G48" s="16"/>
      <c r="H48" s="17" t="s">
        <v>21</v>
      </c>
      <c r="I48" s="17"/>
      <c r="K48" s="25">
        <f>SUMIFS($A$10:$A$400,$B$10:$B$400,"RT",$D$10:$D$400,"U17")</f>
        <v>25</v>
      </c>
      <c r="L48" s="25" t="s">
        <v>9</v>
      </c>
      <c r="M48" s="25" t="s">
        <v>70</v>
      </c>
      <c r="N48" s="20">
        <v>1</v>
      </c>
      <c r="O48" s="20" t="s">
        <v>9</v>
      </c>
      <c r="P48" s="20">
        <v>60</v>
      </c>
      <c r="Q48" s="20" t="s">
        <v>56</v>
      </c>
    </row>
    <row r="49" spans="1:17" s="18" customFormat="1" x14ac:dyDescent="0.3">
      <c r="A49" s="15">
        <v>2</v>
      </c>
      <c r="B49" s="15" t="s">
        <v>9</v>
      </c>
      <c r="C49" s="15">
        <v>40</v>
      </c>
      <c r="D49" s="15" t="s">
        <v>56</v>
      </c>
      <c r="E49" s="15" t="s">
        <v>50</v>
      </c>
      <c r="F49" s="15"/>
      <c r="G49" s="16"/>
      <c r="H49" s="17" t="s">
        <v>21</v>
      </c>
      <c r="I49" s="17"/>
      <c r="K49" s="25">
        <f>SUMIFS($A$10:$A$400,$B$10:$B$400,"RT",$D$10:$D$400,"U18")</f>
        <v>16</v>
      </c>
      <c r="L49" s="25" t="s">
        <v>9</v>
      </c>
      <c r="M49" s="25" t="s">
        <v>66</v>
      </c>
      <c r="N49" s="20">
        <v>5</v>
      </c>
      <c r="O49" s="20" t="s">
        <v>9</v>
      </c>
      <c r="P49" s="20">
        <v>30</v>
      </c>
      <c r="Q49" s="20" t="s">
        <v>56</v>
      </c>
    </row>
    <row r="50" spans="1:17" s="18" customFormat="1" x14ac:dyDescent="0.3">
      <c r="A50" s="15">
        <v>2</v>
      </c>
      <c r="B50" s="15" t="s">
        <v>13</v>
      </c>
      <c r="C50" s="15">
        <v>60</v>
      </c>
      <c r="D50" s="15" t="s">
        <v>58</v>
      </c>
      <c r="E50" s="15" t="s">
        <v>50</v>
      </c>
      <c r="F50" s="15"/>
      <c r="G50" s="16">
        <v>0.52222222222222225</v>
      </c>
      <c r="H50" s="17" t="s">
        <v>12</v>
      </c>
      <c r="I50" s="17"/>
      <c r="K50" s="25">
        <f>SUMIFS($A$10:$A$400,$B$10:$B$400,"RT",$D$10:$D$400,"U19")</f>
        <v>6</v>
      </c>
      <c r="L50" s="25" t="s">
        <v>9</v>
      </c>
      <c r="M50" s="25" t="s">
        <v>62</v>
      </c>
      <c r="N50" s="20">
        <v>2</v>
      </c>
      <c r="O50" s="20" t="s">
        <v>9</v>
      </c>
      <c r="P50" s="20">
        <v>40</v>
      </c>
      <c r="Q50" s="20" t="s">
        <v>56</v>
      </c>
    </row>
    <row r="51" spans="1:17" s="18" customFormat="1" x14ac:dyDescent="0.3">
      <c r="A51" s="15">
        <v>5</v>
      </c>
      <c r="B51" s="15" t="s">
        <v>13</v>
      </c>
      <c r="C51" s="15">
        <v>30</v>
      </c>
      <c r="D51" s="15" t="s">
        <v>58</v>
      </c>
      <c r="E51" s="15" t="s">
        <v>50</v>
      </c>
      <c r="F51" s="15"/>
      <c r="G51" s="16"/>
      <c r="H51" s="17" t="s">
        <v>12</v>
      </c>
      <c r="I51" s="17"/>
      <c r="K51" s="25">
        <f>SUMIFS($A$10:$A$400,$B$10:$B$400,"RT",$D$10:$D$400,"U20")</f>
        <v>34</v>
      </c>
      <c r="L51" s="25" t="s">
        <v>9</v>
      </c>
      <c r="M51" s="25" t="s">
        <v>72</v>
      </c>
      <c r="N51" s="20">
        <v>10</v>
      </c>
      <c r="O51" s="20" t="s">
        <v>9</v>
      </c>
      <c r="P51" s="20">
        <v>30</v>
      </c>
      <c r="Q51" s="20" t="s">
        <v>58</v>
      </c>
    </row>
    <row r="52" spans="1:17" s="18" customFormat="1" x14ac:dyDescent="0.3">
      <c r="A52" s="15">
        <v>10</v>
      </c>
      <c r="B52" s="15" t="s">
        <v>9</v>
      </c>
      <c r="C52" s="15">
        <v>30</v>
      </c>
      <c r="D52" s="15" t="s">
        <v>58</v>
      </c>
      <c r="E52" s="15" t="s">
        <v>50</v>
      </c>
      <c r="F52" s="15"/>
      <c r="G52" s="16"/>
      <c r="H52" s="17" t="s">
        <v>12</v>
      </c>
      <c r="I52" s="17"/>
      <c r="K52" s="25">
        <f>SUM(K32:K51)</f>
        <v>238</v>
      </c>
      <c r="L52" s="20"/>
      <c r="M52" s="20"/>
      <c r="N52" s="20">
        <v>5</v>
      </c>
      <c r="O52" s="20" t="s">
        <v>9</v>
      </c>
      <c r="P52" s="20">
        <v>30</v>
      </c>
      <c r="Q52" s="20" t="s">
        <v>64</v>
      </c>
    </row>
    <row r="53" spans="1:17" s="18" customFormat="1" x14ac:dyDescent="0.3">
      <c r="A53" s="15" t="s">
        <v>77</v>
      </c>
      <c r="B53" s="15" t="s">
        <v>77</v>
      </c>
      <c r="C53" s="15" t="s">
        <v>77</v>
      </c>
      <c r="D53" s="15" t="s">
        <v>63</v>
      </c>
      <c r="E53" s="15" t="s">
        <v>20</v>
      </c>
      <c r="F53" s="15"/>
      <c r="G53" s="16">
        <v>0.5229166666666667</v>
      </c>
      <c r="H53" s="17" t="s">
        <v>12</v>
      </c>
      <c r="I53" s="17" t="s">
        <v>186</v>
      </c>
      <c r="K53" s="20"/>
      <c r="L53" s="20"/>
      <c r="M53" s="20"/>
      <c r="N53" s="20">
        <v>2</v>
      </c>
      <c r="O53" s="20" t="s">
        <v>9</v>
      </c>
      <c r="P53" s="20">
        <v>20</v>
      </c>
      <c r="Q53" s="20" t="s">
        <v>64</v>
      </c>
    </row>
    <row r="54" spans="1:17" s="18" customFormat="1" x14ac:dyDescent="0.3">
      <c r="A54" s="15">
        <v>5</v>
      </c>
      <c r="B54" s="15" t="s">
        <v>9</v>
      </c>
      <c r="C54" s="15">
        <v>30</v>
      </c>
      <c r="D54" s="15" t="s">
        <v>64</v>
      </c>
      <c r="E54" s="15" t="s">
        <v>50</v>
      </c>
      <c r="F54" s="15" t="s">
        <v>46</v>
      </c>
      <c r="G54" s="16"/>
      <c r="H54" s="17" t="s">
        <v>12</v>
      </c>
      <c r="I54" s="17"/>
      <c r="K54" s="20"/>
      <c r="L54" s="20"/>
      <c r="M54" s="20"/>
      <c r="N54" s="20">
        <v>1</v>
      </c>
      <c r="O54" s="20" t="s">
        <v>9</v>
      </c>
      <c r="P54" s="20">
        <v>30</v>
      </c>
      <c r="Q54" s="20" t="s">
        <v>67</v>
      </c>
    </row>
    <row r="55" spans="1:17" s="18" customFormat="1" x14ac:dyDescent="0.3">
      <c r="A55" s="15">
        <v>2</v>
      </c>
      <c r="B55" s="15" t="s">
        <v>9</v>
      </c>
      <c r="C55" s="15">
        <v>20</v>
      </c>
      <c r="D55" s="15" t="s">
        <v>64</v>
      </c>
      <c r="E55" s="15" t="s">
        <v>50</v>
      </c>
      <c r="F55" s="15" t="s">
        <v>46</v>
      </c>
      <c r="G55" s="16"/>
      <c r="H55" s="17" t="s">
        <v>12</v>
      </c>
      <c r="I55" s="17"/>
      <c r="K55" s="20"/>
      <c r="L55" s="20"/>
      <c r="M55" s="20"/>
      <c r="N55" s="20">
        <v>5</v>
      </c>
      <c r="O55" s="20" t="s">
        <v>9</v>
      </c>
      <c r="P55" s="20">
        <v>40</v>
      </c>
      <c r="Q55" s="20" t="s">
        <v>68</v>
      </c>
    </row>
    <row r="56" spans="1:17" s="18" customFormat="1" x14ac:dyDescent="0.3">
      <c r="A56" s="15">
        <v>1</v>
      </c>
      <c r="B56" s="15" t="s">
        <v>9</v>
      </c>
      <c r="C56" s="15">
        <v>30</v>
      </c>
      <c r="D56" s="15" t="s">
        <v>67</v>
      </c>
      <c r="E56" s="15" t="s">
        <v>20</v>
      </c>
      <c r="F56" s="15" t="s">
        <v>46</v>
      </c>
      <c r="G56" s="16">
        <v>0.52361111111111114</v>
      </c>
      <c r="H56" s="17" t="s">
        <v>12</v>
      </c>
      <c r="I56" s="17"/>
      <c r="K56" s="20"/>
      <c r="L56" s="20"/>
      <c r="M56" s="20"/>
      <c r="N56" s="20">
        <v>4</v>
      </c>
      <c r="O56" s="20" t="s">
        <v>9</v>
      </c>
      <c r="P56" s="20">
        <v>40</v>
      </c>
      <c r="Q56" s="20" t="s">
        <v>68</v>
      </c>
    </row>
    <row r="57" spans="1:17" s="18" customFormat="1" x14ac:dyDescent="0.3">
      <c r="A57" s="15">
        <v>5</v>
      </c>
      <c r="B57" s="15" t="s">
        <v>9</v>
      </c>
      <c r="C57" s="15">
        <v>40</v>
      </c>
      <c r="D57" s="15" t="s">
        <v>68</v>
      </c>
      <c r="E57" s="15" t="s">
        <v>50</v>
      </c>
      <c r="F57" s="15" t="s">
        <v>46</v>
      </c>
      <c r="G57" s="16">
        <v>0.52430555555555558</v>
      </c>
      <c r="H57" s="17" t="s">
        <v>12</v>
      </c>
      <c r="I57" s="17"/>
      <c r="K57" s="20"/>
      <c r="L57" s="20"/>
      <c r="M57" s="20"/>
      <c r="N57" s="20">
        <v>2</v>
      </c>
      <c r="O57" s="20" t="s">
        <v>9</v>
      </c>
      <c r="P57" s="20">
        <v>20</v>
      </c>
      <c r="Q57" s="20" t="s">
        <v>69</v>
      </c>
    </row>
    <row r="58" spans="1:17" s="18" customFormat="1" x14ac:dyDescent="0.3">
      <c r="A58" s="15">
        <v>4</v>
      </c>
      <c r="B58" s="15" t="s">
        <v>9</v>
      </c>
      <c r="C58" s="15">
        <v>40</v>
      </c>
      <c r="D58" s="15" t="s">
        <v>68</v>
      </c>
      <c r="E58" s="15" t="s">
        <v>50</v>
      </c>
      <c r="F58" s="15" t="s">
        <v>46</v>
      </c>
      <c r="G58" s="16"/>
      <c r="H58" s="17" t="s">
        <v>12</v>
      </c>
      <c r="I58" s="17"/>
      <c r="K58" s="20"/>
      <c r="L58" s="20"/>
      <c r="M58" s="20"/>
      <c r="N58" s="20">
        <v>3</v>
      </c>
      <c r="O58" s="20" t="s">
        <v>9</v>
      </c>
      <c r="P58" s="20">
        <v>30</v>
      </c>
      <c r="Q58" s="20" t="s">
        <v>69</v>
      </c>
    </row>
    <row r="59" spans="1:17" s="18" customFormat="1" x14ac:dyDescent="0.3">
      <c r="A59" s="15">
        <v>2</v>
      </c>
      <c r="B59" s="15" t="s">
        <v>9</v>
      </c>
      <c r="C59" s="15">
        <v>20</v>
      </c>
      <c r="D59" s="15" t="s">
        <v>69</v>
      </c>
      <c r="E59" s="15" t="s">
        <v>11</v>
      </c>
      <c r="F59" s="15" t="s">
        <v>46</v>
      </c>
      <c r="G59" s="16">
        <v>0.52500000000000002</v>
      </c>
      <c r="H59" s="17" t="s">
        <v>12</v>
      </c>
      <c r="I59" s="17"/>
      <c r="K59" s="20"/>
      <c r="L59" s="20"/>
      <c r="M59" s="20"/>
      <c r="N59" s="20">
        <v>2</v>
      </c>
      <c r="O59" s="20" t="s">
        <v>9</v>
      </c>
      <c r="P59" s="20">
        <v>50</v>
      </c>
      <c r="Q59" s="20" t="s">
        <v>70</v>
      </c>
    </row>
    <row r="60" spans="1:17" s="18" customFormat="1" x14ac:dyDescent="0.3">
      <c r="A60" s="15">
        <v>3</v>
      </c>
      <c r="B60" s="15" t="s">
        <v>9</v>
      </c>
      <c r="C60" s="15">
        <v>30</v>
      </c>
      <c r="D60" s="15" t="s">
        <v>69</v>
      </c>
      <c r="E60" s="15" t="s">
        <v>11</v>
      </c>
      <c r="F60" s="15" t="s">
        <v>46</v>
      </c>
      <c r="G60" s="16"/>
      <c r="H60" s="17" t="s">
        <v>12</v>
      </c>
      <c r="I60" s="17"/>
      <c r="K60" s="20"/>
      <c r="L60" s="20"/>
      <c r="M60" s="20"/>
      <c r="N60" s="20">
        <v>1</v>
      </c>
      <c r="O60" s="20" t="s">
        <v>9</v>
      </c>
      <c r="P60" s="20">
        <v>60</v>
      </c>
      <c r="Q60" s="20" t="s">
        <v>70</v>
      </c>
    </row>
    <row r="61" spans="1:17" s="18" customFormat="1" x14ac:dyDescent="0.3">
      <c r="A61" s="15">
        <v>2</v>
      </c>
      <c r="B61" s="15" t="s">
        <v>9</v>
      </c>
      <c r="C61" s="15">
        <v>50</v>
      </c>
      <c r="D61" s="15" t="s">
        <v>70</v>
      </c>
      <c r="E61" s="15" t="s">
        <v>50</v>
      </c>
      <c r="F61" s="15" t="s">
        <v>46</v>
      </c>
      <c r="G61" s="16">
        <v>0.52638888888888891</v>
      </c>
      <c r="H61" s="17" t="s">
        <v>21</v>
      </c>
      <c r="I61" s="17"/>
      <c r="K61" s="20"/>
      <c r="L61" s="20"/>
      <c r="M61" s="20"/>
      <c r="N61" s="20">
        <v>1</v>
      </c>
      <c r="O61" s="20" t="s">
        <v>9</v>
      </c>
      <c r="P61" s="20">
        <v>30</v>
      </c>
      <c r="Q61" s="20" t="s">
        <v>70</v>
      </c>
    </row>
    <row r="62" spans="1:17" s="18" customFormat="1" x14ac:dyDescent="0.3">
      <c r="A62" s="15">
        <v>1</v>
      </c>
      <c r="B62" s="15" t="s">
        <v>9</v>
      </c>
      <c r="C62" s="15">
        <v>60</v>
      </c>
      <c r="D62" s="15" t="s">
        <v>70</v>
      </c>
      <c r="E62" s="15" t="s">
        <v>50</v>
      </c>
      <c r="F62" s="15" t="s">
        <v>46</v>
      </c>
      <c r="G62" s="16"/>
      <c r="H62" s="17" t="s">
        <v>21</v>
      </c>
      <c r="I62" s="17"/>
      <c r="K62" s="20"/>
      <c r="L62" s="20"/>
      <c r="M62" s="20"/>
      <c r="N62" s="20">
        <v>1</v>
      </c>
      <c r="O62" s="20" t="s">
        <v>9</v>
      </c>
      <c r="P62" s="20">
        <v>40</v>
      </c>
      <c r="Q62" s="20" t="s">
        <v>70</v>
      </c>
    </row>
    <row r="63" spans="1:17" s="18" customFormat="1" x14ac:dyDescent="0.3">
      <c r="A63" s="15">
        <v>1</v>
      </c>
      <c r="B63" s="15" t="s">
        <v>9</v>
      </c>
      <c r="C63" s="15">
        <v>30</v>
      </c>
      <c r="D63" s="15" t="s">
        <v>70</v>
      </c>
      <c r="E63" s="15" t="s">
        <v>50</v>
      </c>
      <c r="F63" s="15" t="s">
        <v>46</v>
      </c>
      <c r="G63" s="16"/>
      <c r="H63" s="17" t="s">
        <v>21</v>
      </c>
      <c r="I63" s="17"/>
      <c r="K63" s="20"/>
      <c r="L63" s="20"/>
      <c r="M63" s="20"/>
      <c r="N63" s="20">
        <v>1</v>
      </c>
      <c r="O63" s="20" t="s">
        <v>9</v>
      </c>
      <c r="P63" s="20">
        <v>80</v>
      </c>
      <c r="Q63" s="20" t="s">
        <v>70</v>
      </c>
    </row>
    <row r="64" spans="1:17" s="18" customFormat="1" x14ac:dyDescent="0.3">
      <c r="A64" s="15">
        <v>1</v>
      </c>
      <c r="B64" s="15" t="s">
        <v>9</v>
      </c>
      <c r="C64" s="15">
        <v>40</v>
      </c>
      <c r="D64" s="15" t="s">
        <v>70</v>
      </c>
      <c r="E64" s="15" t="s">
        <v>50</v>
      </c>
      <c r="F64" s="15" t="s">
        <v>46</v>
      </c>
      <c r="G64" s="16"/>
      <c r="H64" s="17" t="s">
        <v>21</v>
      </c>
      <c r="I64" s="17"/>
      <c r="K64" s="20"/>
      <c r="L64" s="20"/>
      <c r="M64" s="20"/>
      <c r="N64" s="20">
        <v>10</v>
      </c>
      <c r="O64" s="20" t="s">
        <v>9</v>
      </c>
      <c r="P64" s="20">
        <v>30</v>
      </c>
      <c r="Q64" s="20" t="s">
        <v>70</v>
      </c>
    </row>
    <row r="65" spans="1:17" s="18" customFormat="1" x14ac:dyDescent="0.3">
      <c r="A65" s="15">
        <v>1</v>
      </c>
      <c r="B65" s="15" t="s">
        <v>9</v>
      </c>
      <c r="C65" s="15">
        <v>80</v>
      </c>
      <c r="D65" s="15" t="s">
        <v>70</v>
      </c>
      <c r="E65" s="15" t="s">
        <v>50</v>
      </c>
      <c r="F65" s="15" t="s">
        <v>46</v>
      </c>
      <c r="G65" s="16"/>
      <c r="H65" s="17" t="s">
        <v>21</v>
      </c>
      <c r="I65" s="17" t="s">
        <v>192</v>
      </c>
      <c r="K65" s="20"/>
      <c r="L65" s="20"/>
      <c r="M65" s="20"/>
      <c r="N65" s="20">
        <v>2</v>
      </c>
      <c r="O65" s="20" t="s">
        <v>9</v>
      </c>
      <c r="P65" s="20">
        <v>50</v>
      </c>
      <c r="Q65" s="20" t="s">
        <v>70</v>
      </c>
    </row>
    <row r="66" spans="1:17" s="18" customFormat="1" x14ac:dyDescent="0.3">
      <c r="A66" s="15">
        <v>10</v>
      </c>
      <c r="B66" s="15" t="s">
        <v>9</v>
      </c>
      <c r="C66" s="15">
        <v>30</v>
      </c>
      <c r="D66" s="15" t="s">
        <v>70</v>
      </c>
      <c r="E66" s="15" t="s">
        <v>50</v>
      </c>
      <c r="F66" s="15" t="s">
        <v>46</v>
      </c>
      <c r="G66" s="16"/>
      <c r="H66" s="17" t="s">
        <v>21</v>
      </c>
      <c r="I66" s="17"/>
      <c r="K66" s="20"/>
      <c r="L66" s="20"/>
      <c r="M66" s="20"/>
      <c r="N66" s="20">
        <v>1</v>
      </c>
      <c r="O66" s="20" t="s">
        <v>9</v>
      </c>
      <c r="P66" s="20">
        <v>60</v>
      </c>
      <c r="Q66" s="20" t="s">
        <v>70</v>
      </c>
    </row>
    <row r="67" spans="1:17" s="18" customFormat="1" x14ac:dyDescent="0.3">
      <c r="A67" s="15">
        <v>2</v>
      </c>
      <c r="B67" s="15" t="s">
        <v>9</v>
      </c>
      <c r="C67" s="15">
        <v>50</v>
      </c>
      <c r="D67" s="15" t="s">
        <v>70</v>
      </c>
      <c r="E67" s="15" t="s">
        <v>50</v>
      </c>
      <c r="F67" s="15" t="s">
        <v>46</v>
      </c>
      <c r="G67" s="16"/>
      <c r="H67" s="17" t="s">
        <v>21</v>
      </c>
      <c r="I67" s="17"/>
      <c r="K67" s="20"/>
      <c r="L67" s="20"/>
      <c r="M67" s="20"/>
      <c r="N67" s="20">
        <v>6</v>
      </c>
      <c r="O67" s="20" t="s">
        <v>9</v>
      </c>
      <c r="P67" s="20">
        <v>50</v>
      </c>
      <c r="Q67" s="20" t="s">
        <v>70</v>
      </c>
    </row>
    <row r="68" spans="1:17" s="18" customFormat="1" x14ac:dyDescent="0.3">
      <c r="A68" s="15">
        <v>1</v>
      </c>
      <c r="B68" s="15" t="s">
        <v>9</v>
      </c>
      <c r="C68" s="15">
        <v>60</v>
      </c>
      <c r="D68" s="15" t="s">
        <v>70</v>
      </c>
      <c r="E68" s="15" t="s">
        <v>50</v>
      </c>
      <c r="F68" s="15" t="s">
        <v>46</v>
      </c>
      <c r="G68" s="16"/>
      <c r="H68" s="17" t="s">
        <v>21</v>
      </c>
      <c r="I68" s="17"/>
      <c r="K68" s="20"/>
      <c r="L68" s="20"/>
      <c r="M68" s="20"/>
      <c r="N68" s="20">
        <v>6</v>
      </c>
      <c r="O68" s="20" t="s">
        <v>9</v>
      </c>
      <c r="P68" s="20">
        <v>20</v>
      </c>
      <c r="Q68" s="20" t="s">
        <v>66</v>
      </c>
    </row>
    <row r="69" spans="1:17" s="18" customFormat="1" x14ac:dyDescent="0.3">
      <c r="A69" s="15">
        <v>2</v>
      </c>
      <c r="B69" s="15" t="s">
        <v>24</v>
      </c>
      <c r="C69" s="15">
        <v>40</v>
      </c>
      <c r="D69" s="15" t="s">
        <v>70</v>
      </c>
      <c r="E69" s="15" t="s">
        <v>50</v>
      </c>
      <c r="F69" s="15" t="s">
        <v>46</v>
      </c>
      <c r="G69" s="16"/>
      <c r="H69" s="17" t="s">
        <v>21</v>
      </c>
      <c r="I69" s="17"/>
      <c r="K69" s="20"/>
      <c r="L69" s="20"/>
      <c r="M69" s="20"/>
      <c r="N69" s="20">
        <v>5</v>
      </c>
      <c r="O69" s="20" t="s">
        <v>9</v>
      </c>
      <c r="P69" s="20">
        <v>30</v>
      </c>
      <c r="Q69" s="20" t="s">
        <v>66</v>
      </c>
    </row>
    <row r="70" spans="1:17" s="18" customFormat="1" x14ac:dyDescent="0.3">
      <c r="A70" s="15">
        <v>6</v>
      </c>
      <c r="B70" s="15" t="s">
        <v>9</v>
      </c>
      <c r="C70" s="15">
        <v>50</v>
      </c>
      <c r="D70" s="15" t="s">
        <v>70</v>
      </c>
      <c r="E70" s="15" t="s">
        <v>50</v>
      </c>
      <c r="F70" s="15" t="s">
        <v>46</v>
      </c>
      <c r="G70" s="16">
        <v>0.52847222222222223</v>
      </c>
      <c r="H70" s="17" t="s">
        <v>7</v>
      </c>
      <c r="I70" s="17"/>
      <c r="K70" s="20"/>
      <c r="L70" s="20"/>
      <c r="M70" s="20"/>
      <c r="N70" s="20">
        <v>3</v>
      </c>
      <c r="O70" s="20" t="s">
        <v>9</v>
      </c>
      <c r="P70" s="20">
        <v>30</v>
      </c>
      <c r="Q70" s="20" t="s">
        <v>66</v>
      </c>
    </row>
    <row r="71" spans="1:17" s="18" customFormat="1" x14ac:dyDescent="0.3">
      <c r="A71" s="15">
        <v>6</v>
      </c>
      <c r="B71" s="15" t="s">
        <v>9</v>
      </c>
      <c r="C71" s="15">
        <v>20</v>
      </c>
      <c r="D71" s="15" t="s">
        <v>66</v>
      </c>
      <c r="E71" s="15" t="s">
        <v>11</v>
      </c>
      <c r="F71" s="15" t="s">
        <v>17</v>
      </c>
      <c r="G71" s="16"/>
      <c r="H71" s="17" t="s">
        <v>12</v>
      </c>
      <c r="I71" s="17"/>
      <c r="K71" s="20"/>
      <c r="L71" s="20"/>
      <c r="M71" s="20"/>
      <c r="N71" s="20">
        <v>2</v>
      </c>
      <c r="O71" s="20" t="s">
        <v>9</v>
      </c>
      <c r="P71" s="20">
        <v>20</v>
      </c>
      <c r="Q71" s="20" t="s">
        <v>66</v>
      </c>
    </row>
    <row r="72" spans="1:17" s="18" customFormat="1" x14ac:dyDescent="0.3">
      <c r="A72" s="15">
        <v>5</v>
      </c>
      <c r="B72" s="15" t="s">
        <v>9</v>
      </c>
      <c r="C72" s="15">
        <v>30</v>
      </c>
      <c r="D72" s="15" t="s">
        <v>66</v>
      </c>
      <c r="E72" s="15" t="s">
        <v>11</v>
      </c>
      <c r="F72" s="15" t="s">
        <v>17</v>
      </c>
      <c r="G72" s="16"/>
      <c r="H72" s="17" t="s">
        <v>12</v>
      </c>
      <c r="I72" s="17"/>
      <c r="K72" s="20"/>
      <c r="L72" s="20"/>
      <c r="M72" s="20"/>
      <c r="N72" s="20">
        <v>3</v>
      </c>
      <c r="O72" s="20" t="s">
        <v>9</v>
      </c>
      <c r="P72" s="20">
        <v>30</v>
      </c>
      <c r="Q72" s="20" t="s">
        <v>62</v>
      </c>
    </row>
    <row r="73" spans="1:17" s="18" customFormat="1" x14ac:dyDescent="0.3">
      <c r="A73" s="15">
        <v>3</v>
      </c>
      <c r="B73" s="15" t="s">
        <v>9</v>
      </c>
      <c r="C73" s="15">
        <v>30</v>
      </c>
      <c r="D73" s="15" t="s">
        <v>66</v>
      </c>
      <c r="E73" s="15" t="s">
        <v>11</v>
      </c>
      <c r="F73" s="15" t="s">
        <v>17</v>
      </c>
      <c r="G73" s="16"/>
      <c r="H73" s="17" t="s">
        <v>12</v>
      </c>
      <c r="I73" s="17"/>
      <c r="K73" s="20"/>
      <c r="L73" s="20"/>
      <c r="M73" s="20"/>
      <c r="N73" s="20">
        <v>3</v>
      </c>
      <c r="O73" s="20" t="s">
        <v>9</v>
      </c>
      <c r="P73" s="20">
        <v>20</v>
      </c>
      <c r="Q73" s="20" t="s">
        <v>62</v>
      </c>
    </row>
    <row r="74" spans="1:17" s="18" customFormat="1" x14ac:dyDescent="0.3">
      <c r="A74" s="15">
        <v>2</v>
      </c>
      <c r="B74" s="15" t="s">
        <v>9</v>
      </c>
      <c r="C74" s="15">
        <v>20</v>
      </c>
      <c r="D74" s="15" t="s">
        <v>66</v>
      </c>
      <c r="E74" s="15" t="s">
        <v>11</v>
      </c>
      <c r="F74" s="15" t="s">
        <v>17</v>
      </c>
      <c r="G74" s="16"/>
      <c r="H74" s="17" t="s">
        <v>12</v>
      </c>
      <c r="I74" s="17"/>
      <c r="K74" s="20"/>
      <c r="L74" s="20"/>
      <c r="M74" s="20"/>
      <c r="N74" s="20">
        <v>25</v>
      </c>
      <c r="O74" s="20" t="s">
        <v>9</v>
      </c>
      <c r="P74" s="20">
        <v>25</v>
      </c>
      <c r="Q74" s="20" t="s">
        <v>72</v>
      </c>
    </row>
    <row r="75" spans="1:17" s="18" customFormat="1" x14ac:dyDescent="0.3">
      <c r="A75" s="15">
        <v>3</v>
      </c>
      <c r="B75" s="15" t="s">
        <v>9</v>
      </c>
      <c r="C75" s="15">
        <v>30</v>
      </c>
      <c r="D75" s="15" t="s">
        <v>62</v>
      </c>
      <c r="E75" s="15" t="s">
        <v>193</v>
      </c>
      <c r="F75" s="15" t="s">
        <v>17</v>
      </c>
      <c r="G75" s="16">
        <v>0.52916666666666667</v>
      </c>
      <c r="H75" s="17" t="s">
        <v>12</v>
      </c>
      <c r="I75" s="17"/>
      <c r="K75" s="20"/>
      <c r="L75" s="20"/>
      <c r="M75" s="20"/>
      <c r="N75" s="20">
        <v>4</v>
      </c>
      <c r="O75" s="20" t="s">
        <v>9</v>
      </c>
      <c r="P75" s="20">
        <v>30</v>
      </c>
      <c r="Q75" s="20" t="s">
        <v>72</v>
      </c>
    </row>
    <row r="76" spans="1:17" s="18" customFormat="1" x14ac:dyDescent="0.3">
      <c r="A76" s="15">
        <v>1</v>
      </c>
      <c r="B76" s="15" t="s">
        <v>24</v>
      </c>
      <c r="C76" s="15">
        <v>40</v>
      </c>
      <c r="D76" s="15" t="s">
        <v>62</v>
      </c>
      <c r="E76" s="15" t="s">
        <v>193</v>
      </c>
      <c r="F76" s="15"/>
      <c r="G76" s="16"/>
      <c r="H76" s="17" t="s">
        <v>12</v>
      </c>
      <c r="I76" s="17"/>
      <c r="K76" s="20"/>
      <c r="L76" s="20"/>
      <c r="M76" s="20"/>
      <c r="N76" s="20">
        <v>5</v>
      </c>
      <c r="O76" s="20" t="s">
        <v>9</v>
      </c>
      <c r="P76" s="20">
        <v>20</v>
      </c>
      <c r="Q76" s="20" t="s">
        <v>72</v>
      </c>
    </row>
    <row r="77" spans="1:17" s="18" customFormat="1" x14ac:dyDescent="0.3">
      <c r="A77" s="15">
        <v>3</v>
      </c>
      <c r="B77" s="15" t="s">
        <v>9</v>
      </c>
      <c r="C77" s="15">
        <v>20</v>
      </c>
      <c r="D77" s="15" t="s">
        <v>62</v>
      </c>
      <c r="E77" s="15" t="s">
        <v>193</v>
      </c>
      <c r="F77" s="15"/>
      <c r="G77" s="16"/>
      <c r="H77" s="17" t="s">
        <v>7</v>
      </c>
      <c r="I77" s="17"/>
      <c r="K77" s="20"/>
      <c r="L77" s="20"/>
      <c r="M77" s="20"/>
      <c r="N77" s="25">
        <f>SUM(N17:N76)</f>
        <v>238</v>
      </c>
      <c r="O77" s="20"/>
      <c r="P77" s="20"/>
      <c r="Q77" s="20"/>
    </row>
    <row r="78" spans="1:17" s="18" customFormat="1" x14ac:dyDescent="0.3">
      <c r="A78" s="15">
        <v>25</v>
      </c>
      <c r="B78" s="15" t="s">
        <v>9</v>
      </c>
      <c r="C78" s="15">
        <v>25</v>
      </c>
      <c r="D78" s="15" t="s">
        <v>72</v>
      </c>
      <c r="E78" s="15" t="s">
        <v>11</v>
      </c>
      <c r="F78" s="15"/>
      <c r="G78" s="16"/>
      <c r="H78" s="17" t="s">
        <v>12</v>
      </c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>
        <v>4</v>
      </c>
      <c r="B79" s="15" t="s">
        <v>9</v>
      </c>
      <c r="C79" s="15">
        <v>30</v>
      </c>
      <c r="D79" s="15" t="s">
        <v>72</v>
      </c>
      <c r="E79" s="15" t="s">
        <v>11</v>
      </c>
      <c r="F79" s="15"/>
      <c r="G79" s="16"/>
      <c r="H79" s="17" t="s">
        <v>12</v>
      </c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>
        <v>5</v>
      </c>
      <c r="B80" s="15" t="s">
        <v>9</v>
      </c>
      <c r="C80" s="15">
        <v>20</v>
      </c>
      <c r="D80" s="15" t="s">
        <v>72</v>
      </c>
      <c r="E80" s="15" t="s">
        <v>11</v>
      </c>
      <c r="F80" s="15"/>
      <c r="G80" s="16"/>
      <c r="H80" s="17" t="s">
        <v>12</v>
      </c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>
        <v>0.53194444444444444</v>
      </c>
      <c r="H81" s="17"/>
      <c r="I81" s="17" t="s">
        <v>194</v>
      </c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 t="s">
        <v>190</v>
      </c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1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4" width="8.88671875" style="2"/>
    <col min="247" max="247" width="14.33203125" customWidth="1"/>
    <col min="248" max="248" width="15" customWidth="1"/>
    <col min="250" max="250" width="12.88671875" customWidth="1"/>
    <col min="251" max="251" width="12.33203125" customWidth="1"/>
    <col min="503" max="503" width="14.33203125" customWidth="1"/>
    <col min="504" max="504" width="15" customWidth="1"/>
    <col min="506" max="506" width="12.88671875" customWidth="1"/>
    <col min="507" max="507" width="12.33203125" customWidth="1"/>
    <col min="759" max="759" width="14.33203125" customWidth="1"/>
    <col min="760" max="760" width="15" customWidth="1"/>
    <col min="762" max="762" width="12.88671875" customWidth="1"/>
    <col min="763" max="763" width="12.33203125" customWidth="1"/>
    <col min="1015" max="1015" width="14.33203125" customWidth="1"/>
    <col min="1016" max="1016" width="15" customWidth="1"/>
    <col min="1018" max="1018" width="12.88671875" customWidth="1"/>
    <col min="1019" max="1019" width="12.33203125" customWidth="1"/>
    <col min="1271" max="1271" width="14.33203125" customWidth="1"/>
    <col min="1272" max="1272" width="15" customWidth="1"/>
    <col min="1274" max="1274" width="12.88671875" customWidth="1"/>
    <col min="1275" max="1275" width="12.33203125" customWidth="1"/>
    <col min="1527" max="1527" width="14.33203125" customWidth="1"/>
    <col min="1528" max="1528" width="15" customWidth="1"/>
    <col min="1530" max="1530" width="12.88671875" customWidth="1"/>
    <col min="1531" max="1531" width="12.33203125" customWidth="1"/>
    <col min="1783" max="1783" width="14.33203125" customWidth="1"/>
    <col min="1784" max="1784" width="15" customWidth="1"/>
    <col min="1786" max="1786" width="12.88671875" customWidth="1"/>
    <col min="1787" max="1787" width="12.33203125" customWidth="1"/>
    <col min="2039" max="2039" width="14.33203125" customWidth="1"/>
    <col min="2040" max="2040" width="15" customWidth="1"/>
    <col min="2042" max="2042" width="12.88671875" customWidth="1"/>
    <col min="2043" max="2043" width="12.33203125" customWidth="1"/>
    <col min="2295" max="2295" width="14.33203125" customWidth="1"/>
    <col min="2296" max="2296" width="15" customWidth="1"/>
    <col min="2298" max="2298" width="12.88671875" customWidth="1"/>
    <col min="2299" max="2299" width="12.33203125" customWidth="1"/>
    <col min="2551" max="2551" width="14.33203125" customWidth="1"/>
    <col min="2552" max="2552" width="15" customWidth="1"/>
    <col min="2554" max="2554" width="12.88671875" customWidth="1"/>
    <col min="2555" max="2555" width="12.33203125" customWidth="1"/>
    <col min="2807" max="2807" width="14.33203125" customWidth="1"/>
    <col min="2808" max="2808" width="15" customWidth="1"/>
    <col min="2810" max="2810" width="12.88671875" customWidth="1"/>
    <col min="2811" max="2811" width="12.33203125" customWidth="1"/>
    <col min="3063" max="3063" width="14.33203125" customWidth="1"/>
    <col min="3064" max="3064" width="15" customWidth="1"/>
    <col min="3066" max="3066" width="12.88671875" customWidth="1"/>
    <col min="3067" max="3067" width="12.33203125" customWidth="1"/>
    <col min="3319" max="3319" width="14.33203125" customWidth="1"/>
    <col min="3320" max="3320" width="15" customWidth="1"/>
    <col min="3322" max="3322" width="12.88671875" customWidth="1"/>
    <col min="3323" max="3323" width="12.33203125" customWidth="1"/>
    <col min="3575" max="3575" width="14.33203125" customWidth="1"/>
    <col min="3576" max="3576" width="15" customWidth="1"/>
    <col min="3578" max="3578" width="12.88671875" customWidth="1"/>
    <col min="3579" max="3579" width="12.33203125" customWidth="1"/>
    <col min="3831" max="3831" width="14.33203125" customWidth="1"/>
    <col min="3832" max="3832" width="15" customWidth="1"/>
    <col min="3834" max="3834" width="12.88671875" customWidth="1"/>
    <col min="3835" max="3835" width="12.33203125" customWidth="1"/>
    <col min="4087" max="4087" width="14.33203125" customWidth="1"/>
    <col min="4088" max="4088" width="15" customWidth="1"/>
    <col min="4090" max="4090" width="12.88671875" customWidth="1"/>
    <col min="4091" max="4091" width="12.33203125" customWidth="1"/>
    <col min="4343" max="4343" width="14.33203125" customWidth="1"/>
    <col min="4344" max="4344" width="15" customWidth="1"/>
    <col min="4346" max="4346" width="12.88671875" customWidth="1"/>
    <col min="4347" max="4347" width="12.33203125" customWidth="1"/>
    <col min="4599" max="4599" width="14.33203125" customWidth="1"/>
    <col min="4600" max="4600" width="15" customWidth="1"/>
    <col min="4602" max="4602" width="12.88671875" customWidth="1"/>
    <col min="4603" max="4603" width="12.33203125" customWidth="1"/>
    <col min="4855" max="4855" width="14.33203125" customWidth="1"/>
    <col min="4856" max="4856" width="15" customWidth="1"/>
    <col min="4858" max="4858" width="12.88671875" customWidth="1"/>
    <col min="4859" max="4859" width="12.33203125" customWidth="1"/>
    <col min="5111" max="5111" width="14.33203125" customWidth="1"/>
    <col min="5112" max="5112" width="15" customWidth="1"/>
    <col min="5114" max="5114" width="12.88671875" customWidth="1"/>
    <col min="5115" max="5115" width="12.33203125" customWidth="1"/>
    <col min="5367" max="5367" width="14.33203125" customWidth="1"/>
    <col min="5368" max="5368" width="15" customWidth="1"/>
    <col min="5370" max="5370" width="12.88671875" customWidth="1"/>
    <col min="5371" max="5371" width="12.33203125" customWidth="1"/>
    <col min="5623" max="5623" width="14.33203125" customWidth="1"/>
    <col min="5624" max="5624" width="15" customWidth="1"/>
    <col min="5626" max="5626" width="12.88671875" customWidth="1"/>
    <col min="5627" max="5627" width="12.33203125" customWidth="1"/>
    <col min="5879" max="5879" width="14.33203125" customWidth="1"/>
    <col min="5880" max="5880" width="15" customWidth="1"/>
    <col min="5882" max="5882" width="12.88671875" customWidth="1"/>
    <col min="5883" max="5883" width="12.33203125" customWidth="1"/>
    <col min="6135" max="6135" width="14.33203125" customWidth="1"/>
    <col min="6136" max="6136" width="15" customWidth="1"/>
    <col min="6138" max="6138" width="12.88671875" customWidth="1"/>
    <col min="6139" max="6139" width="12.33203125" customWidth="1"/>
    <col min="6391" max="6391" width="14.33203125" customWidth="1"/>
    <col min="6392" max="6392" width="15" customWidth="1"/>
    <col min="6394" max="6394" width="12.88671875" customWidth="1"/>
    <col min="6395" max="6395" width="12.33203125" customWidth="1"/>
    <col min="6647" max="6647" width="14.33203125" customWidth="1"/>
    <col min="6648" max="6648" width="15" customWidth="1"/>
    <col min="6650" max="6650" width="12.88671875" customWidth="1"/>
    <col min="6651" max="6651" width="12.33203125" customWidth="1"/>
    <col min="6903" max="6903" width="14.33203125" customWidth="1"/>
    <col min="6904" max="6904" width="15" customWidth="1"/>
    <col min="6906" max="6906" width="12.88671875" customWidth="1"/>
    <col min="6907" max="6907" width="12.33203125" customWidth="1"/>
    <col min="7159" max="7159" width="14.33203125" customWidth="1"/>
    <col min="7160" max="7160" width="15" customWidth="1"/>
    <col min="7162" max="7162" width="12.88671875" customWidth="1"/>
    <col min="7163" max="7163" width="12.33203125" customWidth="1"/>
    <col min="7415" max="7415" width="14.33203125" customWidth="1"/>
    <col min="7416" max="7416" width="15" customWidth="1"/>
    <col min="7418" max="7418" width="12.88671875" customWidth="1"/>
    <col min="7419" max="7419" width="12.33203125" customWidth="1"/>
    <col min="7671" max="7671" width="14.33203125" customWidth="1"/>
    <col min="7672" max="7672" width="15" customWidth="1"/>
    <col min="7674" max="7674" width="12.88671875" customWidth="1"/>
    <col min="7675" max="7675" width="12.33203125" customWidth="1"/>
    <col min="7927" max="7927" width="14.33203125" customWidth="1"/>
    <col min="7928" max="7928" width="15" customWidth="1"/>
    <col min="7930" max="7930" width="12.88671875" customWidth="1"/>
    <col min="7931" max="7931" width="12.33203125" customWidth="1"/>
    <col min="8183" max="8183" width="14.33203125" customWidth="1"/>
    <col min="8184" max="8184" width="15" customWidth="1"/>
    <col min="8186" max="8186" width="12.88671875" customWidth="1"/>
    <col min="8187" max="8187" width="12.33203125" customWidth="1"/>
    <col min="8439" max="8439" width="14.33203125" customWidth="1"/>
    <col min="8440" max="8440" width="15" customWidth="1"/>
    <col min="8442" max="8442" width="12.88671875" customWidth="1"/>
    <col min="8443" max="8443" width="12.33203125" customWidth="1"/>
    <col min="8695" max="8695" width="14.33203125" customWidth="1"/>
    <col min="8696" max="8696" width="15" customWidth="1"/>
    <col min="8698" max="8698" width="12.88671875" customWidth="1"/>
    <col min="8699" max="8699" width="12.33203125" customWidth="1"/>
    <col min="8951" max="8951" width="14.33203125" customWidth="1"/>
    <col min="8952" max="8952" width="15" customWidth="1"/>
    <col min="8954" max="8954" width="12.88671875" customWidth="1"/>
    <col min="8955" max="8955" width="12.33203125" customWidth="1"/>
    <col min="9207" max="9207" width="14.33203125" customWidth="1"/>
    <col min="9208" max="9208" width="15" customWidth="1"/>
    <col min="9210" max="9210" width="12.88671875" customWidth="1"/>
    <col min="9211" max="9211" width="12.33203125" customWidth="1"/>
    <col min="9463" max="9463" width="14.33203125" customWidth="1"/>
    <col min="9464" max="9464" width="15" customWidth="1"/>
    <col min="9466" max="9466" width="12.88671875" customWidth="1"/>
    <col min="9467" max="9467" width="12.33203125" customWidth="1"/>
    <col min="9719" max="9719" width="14.33203125" customWidth="1"/>
    <col min="9720" max="9720" width="15" customWidth="1"/>
    <col min="9722" max="9722" width="12.88671875" customWidth="1"/>
    <col min="9723" max="9723" width="12.33203125" customWidth="1"/>
    <col min="9975" max="9975" width="14.33203125" customWidth="1"/>
    <col min="9976" max="9976" width="15" customWidth="1"/>
    <col min="9978" max="9978" width="12.88671875" customWidth="1"/>
    <col min="9979" max="9979" width="12.33203125" customWidth="1"/>
    <col min="10231" max="10231" width="14.33203125" customWidth="1"/>
    <col min="10232" max="10232" width="15" customWidth="1"/>
    <col min="10234" max="10234" width="12.88671875" customWidth="1"/>
    <col min="10235" max="10235" width="12.33203125" customWidth="1"/>
    <col min="10487" max="10487" width="14.33203125" customWidth="1"/>
    <col min="10488" max="10488" width="15" customWidth="1"/>
    <col min="10490" max="10490" width="12.88671875" customWidth="1"/>
    <col min="10491" max="10491" width="12.33203125" customWidth="1"/>
    <col min="10743" max="10743" width="14.33203125" customWidth="1"/>
    <col min="10744" max="10744" width="15" customWidth="1"/>
    <col min="10746" max="10746" width="12.88671875" customWidth="1"/>
    <col min="10747" max="10747" width="12.33203125" customWidth="1"/>
    <col min="10999" max="10999" width="14.33203125" customWidth="1"/>
    <col min="11000" max="11000" width="15" customWidth="1"/>
    <col min="11002" max="11002" width="12.88671875" customWidth="1"/>
    <col min="11003" max="11003" width="12.33203125" customWidth="1"/>
    <col min="11255" max="11255" width="14.33203125" customWidth="1"/>
    <col min="11256" max="11256" width="15" customWidth="1"/>
    <col min="11258" max="11258" width="12.88671875" customWidth="1"/>
    <col min="11259" max="11259" width="12.33203125" customWidth="1"/>
    <col min="11511" max="11511" width="14.33203125" customWidth="1"/>
    <col min="11512" max="11512" width="15" customWidth="1"/>
    <col min="11514" max="11514" width="12.88671875" customWidth="1"/>
    <col min="11515" max="11515" width="12.33203125" customWidth="1"/>
    <col min="11767" max="11767" width="14.33203125" customWidth="1"/>
    <col min="11768" max="11768" width="15" customWidth="1"/>
    <col min="11770" max="11770" width="12.88671875" customWidth="1"/>
    <col min="11771" max="11771" width="12.33203125" customWidth="1"/>
    <col min="12023" max="12023" width="14.33203125" customWidth="1"/>
    <col min="12024" max="12024" width="15" customWidth="1"/>
    <col min="12026" max="12026" width="12.88671875" customWidth="1"/>
    <col min="12027" max="12027" width="12.33203125" customWidth="1"/>
    <col min="12279" max="12279" width="14.33203125" customWidth="1"/>
    <col min="12280" max="12280" width="15" customWidth="1"/>
    <col min="12282" max="12282" width="12.88671875" customWidth="1"/>
    <col min="12283" max="12283" width="12.33203125" customWidth="1"/>
    <col min="12535" max="12535" width="14.33203125" customWidth="1"/>
    <col min="12536" max="12536" width="15" customWidth="1"/>
    <col min="12538" max="12538" width="12.88671875" customWidth="1"/>
    <col min="12539" max="12539" width="12.33203125" customWidth="1"/>
    <col min="12791" max="12791" width="14.33203125" customWidth="1"/>
    <col min="12792" max="12792" width="15" customWidth="1"/>
    <col min="12794" max="12794" width="12.88671875" customWidth="1"/>
    <col min="12795" max="12795" width="12.33203125" customWidth="1"/>
    <col min="13047" max="13047" width="14.33203125" customWidth="1"/>
    <col min="13048" max="13048" width="15" customWidth="1"/>
    <col min="13050" max="13050" width="12.88671875" customWidth="1"/>
    <col min="13051" max="13051" width="12.33203125" customWidth="1"/>
    <col min="13303" max="13303" width="14.33203125" customWidth="1"/>
    <col min="13304" max="13304" width="15" customWidth="1"/>
    <col min="13306" max="13306" width="12.88671875" customWidth="1"/>
    <col min="13307" max="13307" width="12.33203125" customWidth="1"/>
    <col min="13559" max="13559" width="14.33203125" customWidth="1"/>
    <col min="13560" max="13560" width="15" customWidth="1"/>
    <col min="13562" max="13562" width="12.88671875" customWidth="1"/>
    <col min="13563" max="13563" width="12.33203125" customWidth="1"/>
    <col min="13815" max="13815" width="14.33203125" customWidth="1"/>
    <col min="13816" max="13816" width="15" customWidth="1"/>
    <col min="13818" max="13818" width="12.88671875" customWidth="1"/>
    <col min="13819" max="13819" width="12.33203125" customWidth="1"/>
    <col min="14071" max="14071" width="14.33203125" customWidth="1"/>
    <col min="14072" max="14072" width="15" customWidth="1"/>
    <col min="14074" max="14074" width="12.88671875" customWidth="1"/>
    <col min="14075" max="14075" width="12.33203125" customWidth="1"/>
    <col min="14327" max="14327" width="14.33203125" customWidth="1"/>
    <col min="14328" max="14328" width="15" customWidth="1"/>
    <col min="14330" max="14330" width="12.88671875" customWidth="1"/>
    <col min="14331" max="14331" width="12.33203125" customWidth="1"/>
    <col min="14583" max="14583" width="14.33203125" customWidth="1"/>
    <col min="14584" max="14584" width="15" customWidth="1"/>
    <col min="14586" max="14586" width="12.88671875" customWidth="1"/>
    <col min="14587" max="14587" width="12.33203125" customWidth="1"/>
    <col min="14839" max="14839" width="14.33203125" customWidth="1"/>
    <col min="14840" max="14840" width="15" customWidth="1"/>
    <col min="14842" max="14842" width="12.88671875" customWidth="1"/>
    <col min="14843" max="14843" width="12.33203125" customWidth="1"/>
    <col min="15095" max="15095" width="14.33203125" customWidth="1"/>
    <col min="15096" max="15096" width="15" customWidth="1"/>
    <col min="15098" max="15098" width="12.88671875" customWidth="1"/>
    <col min="15099" max="15099" width="12.33203125" customWidth="1"/>
    <col min="15351" max="15351" width="14.33203125" customWidth="1"/>
    <col min="15352" max="15352" width="15" customWidth="1"/>
    <col min="15354" max="15354" width="12.88671875" customWidth="1"/>
    <col min="15355" max="15355" width="12.33203125" customWidth="1"/>
    <col min="15607" max="15607" width="14.33203125" customWidth="1"/>
    <col min="15608" max="15608" width="15" customWidth="1"/>
    <col min="15610" max="15610" width="12.88671875" customWidth="1"/>
    <col min="15611" max="15611" width="12.33203125" customWidth="1"/>
    <col min="15863" max="15863" width="14.33203125" customWidth="1"/>
    <col min="15864" max="15864" width="15" customWidth="1"/>
    <col min="15866" max="15866" width="12.88671875" customWidth="1"/>
    <col min="15867" max="15867" width="12.33203125" customWidth="1"/>
    <col min="16119" max="16119" width="14.33203125" customWidth="1"/>
    <col min="16120" max="16120" width="15" customWidth="1"/>
    <col min="16122" max="16122" width="12.88671875" customWidth="1"/>
    <col min="16123" max="16123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3">
        <v>1</v>
      </c>
    </row>
    <row r="4" spans="1:17" x14ac:dyDescent="0.3">
      <c r="A4" s="8" t="s">
        <v>346</v>
      </c>
      <c r="B4" s="9" t="s">
        <v>489</v>
      </c>
      <c r="E4" s="4"/>
    </row>
    <row r="5" spans="1:17" x14ac:dyDescent="0.3">
      <c r="A5" s="8" t="s">
        <v>347</v>
      </c>
      <c r="B5" s="10">
        <v>42198</v>
      </c>
      <c r="E5" s="4"/>
    </row>
    <row r="6" spans="1:17" x14ac:dyDescent="0.3">
      <c r="A6" s="8" t="s">
        <v>348</v>
      </c>
      <c r="B6" s="9" t="s">
        <v>8</v>
      </c>
      <c r="E6" s="4"/>
    </row>
    <row r="7" spans="1:17" x14ac:dyDescent="0.3">
      <c r="A7" s="11" t="s">
        <v>349</v>
      </c>
      <c r="B7" s="3">
        <v>2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  <c r="O8" s="4"/>
      <c r="P8" s="4"/>
      <c r="Q8" s="4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59</v>
      </c>
      <c r="C10" s="15">
        <v>30</v>
      </c>
      <c r="D10" s="15" t="s">
        <v>10</v>
      </c>
      <c r="E10" s="15" t="s">
        <v>20</v>
      </c>
      <c r="F10" s="15"/>
      <c r="G10" s="16">
        <v>0.72222222222222221</v>
      </c>
      <c r="H10" s="17" t="s">
        <v>12</v>
      </c>
      <c r="I10" s="17"/>
      <c r="K10" s="25">
        <f>SUMIFS($A$10:$A$400,$B$10:$B$400,"CH",$D$10:$D$400,"U1")</f>
        <v>2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30</v>
      </c>
      <c r="Q10" s="20" t="s">
        <v>10</v>
      </c>
    </row>
    <row r="11" spans="1:17" s="18" customFormat="1" x14ac:dyDescent="0.3">
      <c r="A11" s="15">
        <v>2</v>
      </c>
      <c r="B11" s="15" t="s">
        <v>13</v>
      </c>
      <c r="C11" s="15">
        <v>30</v>
      </c>
      <c r="D11" s="15" t="s">
        <v>10</v>
      </c>
      <c r="E11" s="15" t="s">
        <v>20</v>
      </c>
      <c r="F11" s="15"/>
      <c r="G11" s="16"/>
      <c r="H11" s="17" t="s">
        <v>12</v>
      </c>
      <c r="I11" s="17"/>
      <c r="K11" s="25">
        <f>SUMIFS($A$10:$A$400,$B$10:$B$400,"CH",$D$10:$D$400,"U2")</f>
        <v>12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60</v>
      </c>
      <c r="Q11" s="20" t="s">
        <v>19</v>
      </c>
    </row>
    <row r="12" spans="1:17" s="18" customFormat="1" x14ac:dyDescent="0.3">
      <c r="A12" s="15">
        <v>1</v>
      </c>
      <c r="B12" s="15" t="s">
        <v>13</v>
      </c>
      <c r="C12" s="15">
        <v>60</v>
      </c>
      <c r="D12" s="15" t="s">
        <v>19</v>
      </c>
      <c r="E12" s="15" t="s">
        <v>50</v>
      </c>
      <c r="F12" s="15"/>
      <c r="G12" s="16">
        <v>0.72569444444444453</v>
      </c>
      <c r="H12" s="17" t="s">
        <v>12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6</v>
      </c>
      <c r="O12" s="20" t="s">
        <v>13</v>
      </c>
      <c r="P12" s="20">
        <v>40</v>
      </c>
      <c r="Q12" s="20" t="s">
        <v>19</v>
      </c>
    </row>
    <row r="13" spans="1:17" s="18" customFormat="1" x14ac:dyDescent="0.3">
      <c r="A13" s="15">
        <v>4</v>
      </c>
      <c r="B13" s="15" t="s">
        <v>9</v>
      </c>
      <c r="C13" s="15">
        <v>30</v>
      </c>
      <c r="D13" s="15" t="s">
        <v>19</v>
      </c>
      <c r="E13" s="15" t="s">
        <v>50</v>
      </c>
      <c r="F13" s="15"/>
      <c r="G13" s="16"/>
      <c r="H13" s="17" t="s">
        <v>12</v>
      </c>
      <c r="I13" s="17"/>
      <c r="K13" s="25">
        <f>SUMIFS($A$10:$A$400,$B$10:$B$400,"CH",$D$10:$D$400,"U4")</f>
        <v>5</v>
      </c>
      <c r="L13" s="25" t="s">
        <v>13</v>
      </c>
      <c r="M13" s="25" t="s">
        <v>29</v>
      </c>
      <c r="N13" s="20">
        <v>4</v>
      </c>
      <c r="O13" s="20" t="s">
        <v>13</v>
      </c>
      <c r="P13" s="20">
        <v>40</v>
      </c>
      <c r="Q13" s="20" t="s">
        <v>19</v>
      </c>
    </row>
    <row r="14" spans="1:17" s="18" customFormat="1" x14ac:dyDescent="0.3">
      <c r="A14" s="15">
        <v>6</v>
      </c>
      <c r="B14" s="15" t="s">
        <v>13</v>
      </c>
      <c r="C14" s="15">
        <v>40</v>
      </c>
      <c r="D14" s="15" t="s">
        <v>19</v>
      </c>
      <c r="E14" s="15" t="s">
        <v>50</v>
      </c>
      <c r="F14" s="15"/>
      <c r="G14" s="16"/>
      <c r="H14" s="17" t="s">
        <v>12</v>
      </c>
      <c r="I14" s="17"/>
      <c r="K14" s="25">
        <f>SUMIFS($A$10:$A$400,$B$10:$B$400,"CH",$D$10:$D$400,"U5")</f>
        <v>6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30</v>
      </c>
      <c r="Q14" s="20" t="s">
        <v>19</v>
      </c>
    </row>
    <row r="15" spans="1:17" s="18" customFormat="1" x14ac:dyDescent="0.3">
      <c r="A15" s="15">
        <v>4</v>
      </c>
      <c r="B15" s="15" t="s">
        <v>13</v>
      </c>
      <c r="C15" s="15">
        <v>40</v>
      </c>
      <c r="D15" s="15" t="s">
        <v>19</v>
      </c>
      <c r="E15" s="15" t="s">
        <v>50</v>
      </c>
      <c r="F15" s="15"/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2</v>
      </c>
      <c r="O15" s="20" t="s">
        <v>13</v>
      </c>
      <c r="P15" s="20">
        <v>40</v>
      </c>
      <c r="Q15" s="20" t="s">
        <v>29</v>
      </c>
    </row>
    <row r="16" spans="1:17" s="18" customFormat="1" x14ac:dyDescent="0.3">
      <c r="A16" s="15">
        <v>1</v>
      </c>
      <c r="B16" s="15" t="s">
        <v>9</v>
      </c>
      <c r="C16" s="15">
        <v>30</v>
      </c>
      <c r="D16" s="15" t="s">
        <v>19</v>
      </c>
      <c r="E16" s="15" t="s">
        <v>50</v>
      </c>
      <c r="F16" s="15"/>
      <c r="G16" s="16"/>
      <c r="H16" s="17" t="s">
        <v>12</v>
      </c>
      <c r="I16" s="17"/>
      <c r="K16" s="25">
        <f>SUMIFS($A$10:$A$400,$B$10:$B$400,"CH",$D$10:$D$400,"U7")</f>
        <v>2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40</v>
      </c>
      <c r="Q16" s="20" t="s">
        <v>29</v>
      </c>
    </row>
    <row r="17" spans="1:17" s="18" customFormat="1" x14ac:dyDescent="0.3">
      <c r="A17" s="15">
        <v>1</v>
      </c>
      <c r="B17" s="15" t="s">
        <v>13</v>
      </c>
      <c r="C17" s="15">
        <v>30</v>
      </c>
      <c r="D17" s="15" t="s">
        <v>19</v>
      </c>
      <c r="E17" s="15" t="s">
        <v>50</v>
      </c>
      <c r="F17" s="15"/>
      <c r="G17" s="16"/>
      <c r="H17" s="17" t="s">
        <v>12</v>
      </c>
      <c r="I17" s="17"/>
      <c r="K17" s="25">
        <f>SUMIFS($A$10:$A$400,$B$10:$B$400,"CH",$D$10:$D$400,"U8")</f>
        <v>4</v>
      </c>
      <c r="L17" s="25" t="s">
        <v>13</v>
      </c>
      <c r="M17" s="25" t="s">
        <v>52</v>
      </c>
      <c r="N17" s="20">
        <v>2</v>
      </c>
      <c r="O17" s="20" t="s">
        <v>13</v>
      </c>
      <c r="P17" s="20">
        <v>40</v>
      </c>
      <c r="Q17" s="20" t="s">
        <v>29</v>
      </c>
    </row>
    <row r="18" spans="1:17" s="18" customFormat="1" x14ac:dyDescent="0.3">
      <c r="A18" s="15">
        <v>2</v>
      </c>
      <c r="B18" s="15" t="s">
        <v>9</v>
      </c>
      <c r="C18" s="15">
        <v>40</v>
      </c>
      <c r="D18" s="15" t="s">
        <v>28</v>
      </c>
      <c r="E18" s="15" t="s">
        <v>20</v>
      </c>
      <c r="F18" s="15"/>
      <c r="G18" s="16"/>
      <c r="H18" s="17" t="s">
        <v>12</v>
      </c>
      <c r="I18" s="17"/>
      <c r="K18" s="25">
        <f>SUMIFS($A$10:$A$400,$B$10:$B$400,"CH",$D$10:$D$400,"U9")</f>
        <v>2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50</v>
      </c>
      <c r="Q18" s="20" t="s">
        <v>30</v>
      </c>
    </row>
    <row r="19" spans="1:17" s="18" customFormat="1" x14ac:dyDescent="0.3">
      <c r="A19" s="15">
        <v>1</v>
      </c>
      <c r="B19" s="15" t="s">
        <v>9</v>
      </c>
      <c r="C19" s="15">
        <v>30</v>
      </c>
      <c r="D19" s="15" t="s">
        <v>28</v>
      </c>
      <c r="E19" s="15" t="s">
        <v>20</v>
      </c>
      <c r="F19" s="15"/>
      <c r="G19" s="16"/>
      <c r="H19" s="17" t="s">
        <v>12</v>
      </c>
      <c r="I19" s="17"/>
      <c r="K19" s="25">
        <f>SUMIFS($A$10:$A$400,$B$10:$B$400,"CH",$D$10:$D$400,"U10")</f>
        <v>5</v>
      </c>
      <c r="L19" s="25" t="s">
        <v>13</v>
      </c>
      <c r="M19" s="25" t="s">
        <v>56</v>
      </c>
      <c r="N19" s="20">
        <v>5</v>
      </c>
      <c r="O19" s="20" t="s">
        <v>13</v>
      </c>
      <c r="P19" s="20">
        <v>40</v>
      </c>
      <c r="Q19" s="20" t="s">
        <v>30</v>
      </c>
    </row>
    <row r="20" spans="1:17" s="18" customFormat="1" x14ac:dyDescent="0.3">
      <c r="A20" s="15">
        <v>2</v>
      </c>
      <c r="B20" s="15" t="s">
        <v>13</v>
      </c>
      <c r="C20" s="15">
        <v>40</v>
      </c>
      <c r="D20" s="15" t="s">
        <v>29</v>
      </c>
      <c r="E20" s="15" t="s">
        <v>11</v>
      </c>
      <c r="F20" s="15"/>
      <c r="G20" s="16"/>
      <c r="H20" s="17" t="s">
        <v>12</v>
      </c>
      <c r="I20" s="17"/>
      <c r="K20" s="25">
        <f>SUMIFS($A$10:$A$400,$B$10:$B$400,"CH",$D$10:$D$400,"U11")</f>
        <v>6</v>
      </c>
      <c r="L20" s="25" t="s">
        <v>13</v>
      </c>
      <c r="M20" s="25" t="s">
        <v>58</v>
      </c>
      <c r="N20" s="20">
        <v>2</v>
      </c>
      <c r="O20" s="20" t="s">
        <v>13</v>
      </c>
      <c r="P20" s="20">
        <v>30</v>
      </c>
      <c r="Q20" s="20" t="s">
        <v>51</v>
      </c>
    </row>
    <row r="21" spans="1:17" s="18" customFormat="1" x14ac:dyDescent="0.3">
      <c r="A21" s="15">
        <v>1</v>
      </c>
      <c r="B21" s="15" t="s">
        <v>9</v>
      </c>
      <c r="C21" s="15">
        <v>40</v>
      </c>
      <c r="D21" s="15" t="s">
        <v>29</v>
      </c>
      <c r="E21" s="15" t="s">
        <v>11</v>
      </c>
      <c r="F21" s="15"/>
      <c r="G21" s="16"/>
      <c r="H21" s="17" t="s">
        <v>12</v>
      </c>
      <c r="I21" s="17"/>
      <c r="K21" s="25">
        <f>SUMIFS($A$10:$A$400,$B$10:$B$400,"CH",$D$10:$D$400,"U12")</f>
        <v>10</v>
      </c>
      <c r="L21" s="25" t="s">
        <v>13</v>
      </c>
      <c r="M21" s="25" t="s">
        <v>63</v>
      </c>
      <c r="N21" s="20">
        <v>4</v>
      </c>
      <c r="O21" s="20" t="s">
        <v>13</v>
      </c>
      <c r="P21" s="20">
        <v>50</v>
      </c>
      <c r="Q21" s="20" t="s">
        <v>52</v>
      </c>
    </row>
    <row r="22" spans="1:17" s="18" customFormat="1" x14ac:dyDescent="0.3">
      <c r="A22" s="15">
        <v>5</v>
      </c>
      <c r="B22" s="15" t="s">
        <v>9</v>
      </c>
      <c r="C22" s="15">
        <v>40</v>
      </c>
      <c r="D22" s="15" t="s">
        <v>29</v>
      </c>
      <c r="E22" s="15" t="s">
        <v>11</v>
      </c>
      <c r="F22" s="15"/>
      <c r="G22" s="16"/>
      <c r="H22" s="17" t="s">
        <v>12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2</v>
      </c>
      <c r="O22" s="20" t="s">
        <v>13</v>
      </c>
      <c r="P22" s="20">
        <v>50</v>
      </c>
      <c r="Q22" s="20" t="s">
        <v>55</v>
      </c>
    </row>
    <row r="23" spans="1:17" s="18" customFormat="1" x14ac:dyDescent="0.3">
      <c r="A23" s="15">
        <v>1</v>
      </c>
      <c r="B23" s="15" t="s">
        <v>13</v>
      </c>
      <c r="C23" s="15">
        <v>40</v>
      </c>
      <c r="D23" s="15" t="s">
        <v>29</v>
      </c>
      <c r="E23" s="15" t="s">
        <v>11</v>
      </c>
      <c r="F23" s="15"/>
      <c r="G23" s="16"/>
      <c r="H23" s="17" t="s">
        <v>12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5</v>
      </c>
      <c r="O23" s="20" t="s">
        <v>13</v>
      </c>
      <c r="P23" s="20">
        <v>50</v>
      </c>
      <c r="Q23" s="20" t="s">
        <v>56</v>
      </c>
    </row>
    <row r="24" spans="1:17" s="18" customFormat="1" x14ac:dyDescent="0.3">
      <c r="A24" s="15">
        <v>2</v>
      </c>
      <c r="B24" s="15" t="s">
        <v>13</v>
      </c>
      <c r="C24" s="15">
        <v>40</v>
      </c>
      <c r="D24" s="15" t="s">
        <v>29</v>
      </c>
      <c r="E24" s="15" t="s">
        <v>11</v>
      </c>
      <c r="F24" s="15"/>
      <c r="G24" s="16"/>
      <c r="H24" s="17" t="s">
        <v>12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6</v>
      </c>
      <c r="O24" s="20" t="s">
        <v>13</v>
      </c>
      <c r="P24" s="20">
        <v>50</v>
      </c>
      <c r="Q24" s="20" t="s">
        <v>58</v>
      </c>
    </row>
    <row r="25" spans="1:17" s="18" customFormat="1" x14ac:dyDescent="0.3">
      <c r="A25" s="15">
        <v>3</v>
      </c>
      <c r="B25" s="15" t="s">
        <v>9</v>
      </c>
      <c r="C25" s="15">
        <v>40</v>
      </c>
      <c r="D25" s="15" t="s">
        <v>29</v>
      </c>
      <c r="E25" s="15" t="s">
        <v>11</v>
      </c>
      <c r="F25" s="15"/>
      <c r="G25" s="16"/>
      <c r="H25" s="17" t="s">
        <v>12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10</v>
      </c>
      <c r="O25" s="20" t="s">
        <v>13</v>
      </c>
      <c r="P25" s="20">
        <v>50</v>
      </c>
      <c r="Q25" s="20" t="s">
        <v>63</v>
      </c>
    </row>
    <row r="26" spans="1:17" s="18" customFormat="1" x14ac:dyDescent="0.3">
      <c r="A26" s="15">
        <v>1</v>
      </c>
      <c r="B26" s="15" t="s">
        <v>13</v>
      </c>
      <c r="C26" s="15">
        <v>50</v>
      </c>
      <c r="D26" s="15" t="s">
        <v>30</v>
      </c>
      <c r="E26" s="15" t="s">
        <v>20</v>
      </c>
      <c r="F26" s="15"/>
      <c r="G26" s="16">
        <v>0.73333333333333339</v>
      </c>
      <c r="H26" s="17" t="s">
        <v>12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1</v>
      </c>
      <c r="O26" s="20" t="s">
        <v>13</v>
      </c>
      <c r="P26" s="20">
        <v>50</v>
      </c>
      <c r="Q26" s="20" t="s">
        <v>75</v>
      </c>
    </row>
    <row r="27" spans="1:17" s="18" customFormat="1" x14ac:dyDescent="0.3">
      <c r="A27" s="15">
        <v>5</v>
      </c>
      <c r="B27" s="15" t="s">
        <v>13</v>
      </c>
      <c r="C27" s="15">
        <v>40</v>
      </c>
      <c r="D27" s="15" t="s">
        <v>30</v>
      </c>
      <c r="E27" s="15" t="s">
        <v>20</v>
      </c>
      <c r="F27" s="15"/>
      <c r="G27" s="16"/>
      <c r="H27" s="17" t="s">
        <v>12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5</v>
      </c>
      <c r="O27" s="20" t="s">
        <v>13</v>
      </c>
      <c r="P27" s="20">
        <v>60</v>
      </c>
      <c r="Q27" s="20" t="s">
        <v>81</v>
      </c>
    </row>
    <row r="28" spans="1:17" s="18" customFormat="1" x14ac:dyDescent="0.3">
      <c r="A28" s="15">
        <v>9</v>
      </c>
      <c r="B28" s="15" t="s">
        <v>9</v>
      </c>
      <c r="C28" s="15">
        <v>30</v>
      </c>
      <c r="D28" s="15" t="s">
        <v>31</v>
      </c>
      <c r="E28" s="15" t="s">
        <v>50</v>
      </c>
      <c r="F28" s="15"/>
      <c r="G28" s="16">
        <v>0.73472222222222217</v>
      </c>
      <c r="H28" s="17" t="s">
        <v>12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5">
        <f>SUM(N10:N27)</f>
        <v>60</v>
      </c>
      <c r="O28" s="20"/>
      <c r="P28" s="20"/>
      <c r="Q28" s="20"/>
    </row>
    <row r="29" spans="1:17" s="18" customFormat="1" x14ac:dyDescent="0.3">
      <c r="A29" s="15">
        <v>1</v>
      </c>
      <c r="B29" s="15" t="s">
        <v>9</v>
      </c>
      <c r="C29" s="15">
        <v>40</v>
      </c>
      <c r="D29" s="15" t="s">
        <v>31</v>
      </c>
      <c r="E29" s="15" t="s">
        <v>50</v>
      </c>
      <c r="F29" s="15"/>
      <c r="G29" s="16"/>
      <c r="H29" s="17" t="s">
        <v>12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/>
      <c r="O29" s="20"/>
      <c r="P29" s="20"/>
      <c r="Q29" s="20"/>
    </row>
    <row r="30" spans="1:17" s="18" customFormat="1" x14ac:dyDescent="0.3">
      <c r="A30" s="15">
        <v>13</v>
      </c>
      <c r="B30" s="15" t="s">
        <v>9</v>
      </c>
      <c r="C30" s="15">
        <v>40</v>
      </c>
      <c r="D30" s="15" t="s">
        <v>31</v>
      </c>
      <c r="E30" s="15" t="s">
        <v>50</v>
      </c>
      <c r="F30" s="15" t="s">
        <v>26</v>
      </c>
      <c r="G30" s="16"/>
      <c r="H30" s="17" t="s">
        <v>12</v>
      </c>
      <c r="I30" s="17"/>
      <c r="K30" s="25">
        <f>SUMIFS($A$10:$A$400,$B$10:$B$400,"CH",$D$10:$D$400,"U21")</f>
        <v>0</v>
      </c>
      <c r="L30" s="25" t="s">
        <v>13</v>
      </c>
      <c r="M30" s="25" t="s">
        <v>73</v>
      </c>
      <c r="N30" s="20"/>
      <c r="O30" s="20"/>
      <c r="P30" s="20"/>
      <c r="Q30" s="20"/>
    </row>
    <row r="31" spans="1:17" s="18" customFormat="1" x14ac:dyDescent="0.3">
      <c r="A31" s="15">
        <v>4</v>
      </c>
      <c r="B31" s="15" t="s">
        <v>9</v>
      </c>
      <c r="C31" s="15">
        <v>30</v>
      </c>
      <c r="D31" s="15" t="s">
        <v>51</v>
      </c>
      <c r="E31" s="15" t="s">
        <v>50</v>
      </c>
      <c r="F31" s="15"/>
      <c r="G31" s="16">
        <v>0.73958333333333337</v>
      </c>
      <c r="H31" s="17" t="s">
        <v>12</v>
      </c>
      <c r="I31" s="17"/>
      <c r="K31" s="25">
        <f>SUMIFS($A$10:$A$400,$B$10:$B$400,"CH",$D$10:$D$400,"U22")</f>
        <v>0</v>
      </c>
      <c r="L31" s="25" t="s">
        <v>13</v>
      </c>
      <c r="M31" s="25" t="s">
        <v>74</v>
      </c>
      <c r="N31" s="20">
        <v>4</v>
      </c>
      <c r="O31" s="20" t="s">
        <v>9</v>
      </c>
      <c r="P31" s="20">
        <v>30</v>
      </c>
      <c r="Q31" s="20" t="s">
        <v>19</v>
      </c>
    </row>
    <row r="32" spans="1:17" s="18" customFormat="1" x14ac:dyDescent="0.3">
      <c r="A32" s="15">
        <v>2</v>
      </c>
      <c r="B32" s="15" t="s">
        <v>9</v>
      </c>
      <c r="C32" s="15">
        <v>20</v>
      </c>
      <c r="D32" s="15" t="s">
        <v>51</v>
      </c>
      <c r="E32" s="15" t="s">
        <v>50</v>
      </c>
      <c r="F32" s="15"/>
      <c r="G32" s="16"/>
      <c r="H32" s="17" t="s">
        <v>12</v>
      </c>
      <c r="I32" s="17"/>
      <c r="K32" s="25">
        <f>SUMIFS($A$10:$A$400,$B$10:$B$400,"CH",$D$10:$D$400,"U23")</f>
        <v>1</v>
      </c>
      <c r="L32" s="25" t="s">
        <v>13</v>
      </c>
      <c r="M32" s="25" t="s">
        <v>75</v>
      </c>
      <c r="N32" s="20">
        <v>1</v>
      </c>
      <c r="O32" s="20" t="s">
        <v>9</v>
      </c>
      <c r="P32" s="20">
        <v>30</v>
      </c>
      <c r="Q32" s="20" t="s">
        <v>19</v>
      </c>
    </row>
    <row r="33" spans="1:17" s="18" customFormat="1" x14ac:dyDescent="0.3">
      <c r="A33" s="15">
        <v>2</v>
      </c>
      <c r="B33" s="15" t="s">
        <v>13</v>
      </c>
      <c r="C33" s="15">
        <v>30</v>
      </c>
      <c r="D33" s="15" t="s">
        <v>51</v>
      </c>
      <c r="E33" s="15" t="s">
        <v>50</v>
      </c>
      <c r="F33" s="15"/>
      <c r="G33" s="16"/>
      <c r="H33" s="17" t="s">
        <v>12</v>
      </c>
      <c r="I33" s="17"/>
      <c r="K33" s="25">
        <f>SUMIFS($A$10:$A$400,$B$10:$B$400,"CH",$D$10:$D$400,"U24")</f>
        <v>0</v>
      </c>
      <c r="L33" s="25" t="s">
        <v>13</v>
      </c>
      <c r="M33" s="25" t="s">
        <v>76</v>
      </c>
      <c r="N33" s="20">
        <v>2</v>
      </c>
      <c r="O33" s="20" t="s">
        <v>9</v>
      </c>
      <c r="P33" s="20">
        <v>40</v>
      </c>
      <c r="Q33" s="20" t="s">
        <v>28</v>
      </c>
    </row>
    <row r="34" spans="1:17" s="18" customFormat="1" x14ac:dyDescent="0.3">
      <c r="A34" s="15">
        <v>2</v>
      </c>
      <c r="B34" s="15" t="s">
        <v>9</v>
      </c>
      <c r="C34" s="15">
        <v>20</v>
      </c>
      <c r="D34" s="15" t="s">
        <v>51</v>
      </c>
      <c r="E34" s="15" t="s">
        <v>50</v>
      </c>
      <c r="F34" s="15"/>
      <c r="G34" s="16"/>
      <c r="H34" s="17" t="s">
        <v>12</v>
      </c>
      <c r="I34" s="17"/>
      <c r="K34" s="25">
        <f>SUMIFS($A$10:$A$400,$B$10:$B$400,"CH",$D$10:$D$400,"U25")</f>
        <v>0</v>
      </c>
      <c r="L34" s="25" t="s">
        <v>13</v>
      </c>
      <c r="M34" s="25" t="s">
        <v>71</v>
      </c>
      <c r="N34" s="20">
        <v>1</v>
      </c>
      <c r="O34" s="20" t="s">
        <v>9</v>
      </c>
      <c r="P34" s="20">
        <v>30</v>
      </c>
      <c r="Q34" s="20" t="s">
        <v>28</v>
      </c>
    </row>
    <row r="35" spans="1:17" s="18" customFormat="1" x14ac:dyDescent="0.3">
      <c r="A35" s="15">
        <v>1</v>
      </c>
      <c r="B35" s="15" t="s">
        <v>9</v>
      </c>
      <c r="C35" s="15">
        <v>80</v>
      </c>
      <c r="D35" s="15" t="s">
        <v>51</v>
      </c>
      <c r="E35" s="15" t="s">
        <v>50</v>
      </c>
      <c r="F35" s="15"/>
      <c r="G35" s="16"/>
      <c r="H35" s="17" t="s">
        <v>12</v>
      </c>
      <c r="I35" s="17"/>
      <c r="K35" s="25">
        <f>SUMIFS($A$10:$A$400,$B$10:$B$400,"CH",$D$10:$D$400,"U26")</f>
        <v>5</v>
      </c>
      <c r="L35" s="25" t="s">
        <v>13</v>
      </c>
      <c r="M35" s="25" t="s">
        <v>81</v>
      </c>
      <c r="N35" s="20">
        <v>1</v>
      </c>
      <c r="O35" s="20" t="s">
        <v>9</v>
      </c>
      <c r="P35" s="20">
        <v>40</v>
      </c>
      <c r="Q35" s="20" t="s">
        <v>29</v>
      </c>
    </row>
    <row r="36" spans="1:17" s="18" customFormat="1" x14ac:dyDescent="0.3">
      <c r="A36" s="15">
        <v>3</v>
      </c>
      <c r="B36" s="15" t="s">
        <v>9</v>
      </c>
      <c r="C36" s="15">
        <v>30</v>
      </c>
      <c r="D36" s="15" t="s">
        <v>51</v>
      </c>
      <c r="E36" s="15" t="s">
        <v>50</v>
      </c>
      <c r="F36" s="15"/>
      <c r="G36" s="16"/>
      <c r="H36" s="17" t="s">
        <v>21</v>
      </c>
      <c r="I36" s="17"/>
      <c r="K36" s="25">
        <f>SUMIFS($A$10:$A$400,$B$10:$B$400,"CH",$D$10:$D$400,"U27")</f>
        <v>0</v>
      </c>
      <c r="L36" s="25" t="s">
        <v>13</v>
      </c>
      <c r="M36" s="25" t="s">
        <v>83</v>
      </c>
      <c r="N36" s="20">
        <v>5</v>
      </c>
      <c r="O36" s="20" t="s">
        <v>9</v>
      </c>
      <c r="P36" s="20">
        <v>40</v>
      </c>
      <c r="Q36" s="20" t="s">
        <v>29</v>
      </c>
    </row>
    <row r="37" spans="1:17" s="18" customFormat="1" x14ac:dyDescent="0.3">
      <c r="A37" s="15">
        <v>14</v>
      </c>
      <c r="B37" s="15" t="s">
        <v>9</v>
      </c>
      <c r="C37" s="15">
        <v>30</v>
      </c>
      <c r="D37" s="15" t="s">
        <v>52</v>
      </c>
      <c r="E37" s="15" t="s">
        <v>50</v>
      </c>
      <c r="F37" s="15"/>
      <c r="G37" s="16">
        <v>0.74513888888888891</v>
      </c>
      <c r="H37" s="17" t="s">
        <v>21</v>
      </c>
      <c r="I37" s="17"/>
      <c r="K37" s="25">
        <f>SUMIFS($A$10:$A$400,$B$10:$B$400,"CH",$D$10:$D$400,"U28")</f>
        <v>0</v>
      </c>
      <c r="L37" s="25" t="s">
        <v>13</v>
      </c>
      <c r="M37" s="25" t="s">
        <v>82</v>
      </c>
      <c r="N37" s="20">
        <v>3</v>
      </c>
      <c r="O37" s="20" t="s">
        <v>9</v>
      </c>
      <c r="P37" s="20">
        <v>40</v>
      </c>
      <c r="Q37" s="20" t="s">
        <v>29</v>
      </c>
    </row>
    <row r="38" spans="1:17" s="18" customFormat="1" x14ac:dyDescent="0.3">
      <c r="A38" s="15">
        <v>8</v>
      </c>
      <c r="B38" s="15" t="s">
        <v>9</v>
      </c>
      <c r="C38" s="15">
        <v>30</v>
      </c>
      <c r="D38" s="15" t="s">
        <v>52</v>
      </c>
      <c r="E38" s="15" t="s">
        <v>50</v>
      </c>
      <c r="F38" s="15"/>
      <c r="G38" s="16"/>
      <c r="H38" s="17" t="s">
        <v>14</v>
      </c>
      <c r="I38" s="17"/>
      <c r="K38" s="25">
        <f>SUMIFS($A$10:$A$400,$B$10:$B$400,"CH",$D$10:$D$400,"U29")</f>
        <v>0</v>
      </c>
      <c r="L38" s="25" t="s">
        <v>13</v>
      </c>
      <c r="M38" s="25" t="s">
        <v>84</v>
      </c>
      <c r="N38" s="20">
        <v>9</v>
      </c>
      <c r="O38" s="20" t="s">
        <v>9</v>
      </c>
      <c r="P38" s="20">
        <v>30</v>
      </c>
      <c r="Q38" s="20" t="s">
        <v>31</v>
      </c>
    </row>
    <row r="39" spans="1:17" s="18" customFormat="1" x14ac:dyDescent="0.3">
      <c r="A39" s="15">
        <v>15</v>
      </c>
      <c r="B39" s="15" t="s">
        <v>9</v>
      </c>
      <c r="C39" s="15">
        <v>30</v>
      </c>
      <c r="D39" s="15" t="s">
        <v>52</v>
      </c>
      <c r="E39" s="15" t="s">
        <v>50</v>
      </c>
      <c r="F39" s="15" t="s">
        <v>26</v>
      </c>
      <c r="G39" s="16"/>
      <c r="H39" s="17" t="s">
        <v>14</v>
      </c>
      <c r="I39" s="17"/>
      <c r="K39" s="25">
        <f>SUMIFS($A$10:$A$400,$B$10:$B$400,"CH",$D$10:$D$400,"U30")</f>
        <v>0</v>
      </c>
      <c r="L39" s="25" t="s">
        <v>13</v>
      </c>
      <c r="M39" s="25" t="s">
        <v>85</v>
      </c>
      <c r="N39" s="20">
        <v>1</v>
      </c>
      <c r="O39" s="20" t="s">
        <v>9</v>
      </c>
      <c r="P39" s="20">
        <v>40</v>
      </c>
      <c r="Q39" s="20" t="s">
        <v>31</v>
      </c>
    </row>
    <row r="40" spans="1:17" s="18" customFormat="1" x14ac:dyDescent="0.3">
      <c r="A40" s="15">
        <v>8</v>
      </c>
      <c r="B40" s="15" t="s">
        <v>9</v>
      </c>
      <c r="C40" s="15">
        <v>30</v>
      </c>
      <c r="D40" s="15" t="s">
        <v>52</v>
      </c>
      <c r="E40" s="15" t="s">
        <v>50</v>
      </c>
      <c r="F40" s="15" t="s">
        <v>26</v>
      </c>
      <c r="G40" s="16">
        <v>0.74861111111111101</v>
      </c>
      <c r="H40" s="17" t="s">
        <v>14</v>
      </c>
      <c r="I40" s="17"/>
      <c r="K40" s="25">
        <f>SUMIFS($A$10:$A$400,$B$10:$B$400,"CH",$D$10:$D$400,"U31")</f>
        <v>0</v>
      </c>
      <c r="L40" s="25" t="s">
        <v>13</v>
      </c>
      <c r="M40" s="25" t="s">
        <v>79</v>
      </c>
      <c r="N40" s="20">
        <v>13</v>
      </c>
      <c r="O40" s="20" t="s">
        <v>9</v>
      </c>
      <c r="P40" s="20">
        <v>40</v>
      </c>
      <c r="Q40" s="20" t="s">
        <v>31</v>
      </c>
    </row>
    <row r="41" spans="1:17" s="18" customFormat="1" x14ac:dyDescent="0.3">
      <c r="A41" s="15">
        <v>1</v>
      </c>
      <c r="B41" s="15" t="s">
        <v>24</v>
      </c>
      <c r="C41" s="15">
        <v>30</v>
      </c>
      <c r="D41" s="15" t="s">
        <v>52</v>
      </c>
      <c r="E41" s="15" t="s">
        <v>50</v>
      </c>
      <c r="F41" s="15"/>
      <c r="G41" s="16"/>
      <c r="H41" s="17" t="s">
        <v>14</v>
      </c>
      <c r="I41" s="17"/>
      <c r="K41" s="25">
        <f>SUMIFS($A$10:$A$400,$B$10:$B$400,"CH",$D$10:$D$400,"U32")</f>
        <v>0</v>
      </c>
      <c r="L41" s="25" t="s">
        <v>13</v>
      </c>
      <c r="M41" s="25" t="s">
        <v>87</v>
      </c>
      <c r="N41" s="20">
        <v>4</v>
      </c>
      <c r="O41" s="20" t="s">
        <v>9</v>
      </c>
      <c r="P41" s="20">
        <v>30</v>
      </c>
      <c r="Q41" s="20" t="s">
        <v>51</v>
      </c>
    </row>
    <row r="42" spans="1:17" s="18" customFormat="1" x14ac:dyDescent="0.3">
      <c r="A42" s="15">
        <v>7</v>
      </c>
      <c r="B42" s="15" t="s">
        <v>9</v>
      </c>
      <c r="C42" s="15">
        <v>30</v>
      </c>
      <c r="D42" s="15" t="s">
        <v>52</v>
      </c>
      <c r="E42" s="15" t="s">
        <v>50</v>
      </c>
      <c r="F42" s="15" t="s">
        <v>16</v>
      </c>
      <c r="G42" s="16"/>
      <c r="H42" s="17" t="s">
        <v>14</v>
      </c>
      <c r="I42" s="17"/>
      <c r="K42" s="25">
        <f>SUMIFS($A$10:$A$400,$B$10:$B$400,"CH",$D$10:$D$400,"U33")</f>
        <v>0</v>
      </c>
      <c r="L42" s="25" t="s">
        <v>13</v>
      </c>
      <c r="M42" s="25" t="s">
        <v>88</v>
      </c>
      <c r="N42" s="20">
        <v>2</v>
      </c>
      <c r="O42" s="20" t="s">
        <v>9</v>
      </c>
      <c r="P42" s="20">
        <v>20</v>
      </c>
      <c r="Q42" s="20" t="s">
        <v>51</v>
      </c>
    </row>
    <row r="43" spans="1:17" s="18" customFormat="1" x14ac:dyDescent="0.3">
      <c r="A43" s="15">
        <v>4</v>
      </c>
      <c r="B43" s="15" t="s">
        <v>13</v>
      </c>
      <c r="C43" s="15">
        <v>50</v>
      </c>
      <c r="D43" s="15" t="s">
        <v>52</v>
      </c>
      <c r="E43" s="15" t="s">
        <v>50</v>
      </c>
      <c r="F43" s="15" t="s">
        <v>65</v>
      </c>
      <c r="G43" s="16"/>
      <c r="H43" s="17" t="s">
        <v>14</v>
      </c>
      <c r="I43" s="17"/>
      <c r="K43" s="25">
        <f>SUMIFS($A$10:$A$400,$B$10:$B$400,"CH",$D$10:$D$400,"U34")</f>
        <v>0</v>
      </c>
      <c r="L43" s="25" t="s">
        <v>13</v>
      </c>
      <c r="M43" s="25" t="s">
        <v>89</v>
      </c>
      <c r="N43" s="20">
        <v>2</v>
      </c>
      <c r="O43" s="20" t="s">
        <v>9</v>
      </c>
      <c r="P43" s="20">
        <v>20</v>
      </c>
      <c r="Q43" s="20" t="s">
        <v>51</v>
      </c>
    </row>
    <row r="44" spans="1:17" s="18" customFormat="1" x14ac:dyDescent="0.3">
      <c r="A44" s="15">
        <v>2</v>
      </c>
      <c r="B44" s="15" t="s">
        <v>13</v>
      </c>
      <c r="C44" s="15">
        <v>50</v>
      </c>
      <c r="D44" s="15" t="s">
        <v>55</v>
      </c>
      <c r="E44" s="15" t="s">
        <v>11</v>
      </c>
      <c r="F44" s="15"/>
      <c r="G44" s="16">
        <v>0.75347222222222221</v>
      </c>
      <c r="H44" s="17" t="s">
        <v>14</v>
      </c>
      <c r="I44" s="17" t="s">
        <v>206</v>
      </c>
      <c r="K44" s="25">
        <f>SUMIFS($A$10:$A$400,$B$10:$B$400,"CH",$D$10:$D$400,"U35")</f>
        <v>0</v>
      </c>
      <c r="L44" s="25" t="s">
        <v>13</v>
      </c>
      <c r="M44" s="25" t="s">
        <v>90</v>
      </c>
      <c r="N44" s="20">
        <v>1</v>
      </c>
      <c r="O44" s="20" t="s">
        <v>9</v>
      </c>
      <c r="P44" s="20">
        <v>80</v>
      </c>
      <c r="Q44" s="20" t="s">
        <v>51</v>
      </c>
    </row>
    <row r="45" spans="1:17" s="18" customFormat="1" x14ac:dyDescent="0.3">
      <c r="A45" s="15">
        <v>1</v>
      </c>
      <c r="B45" s="15" t="s">
        <v>9</v>
      </c>
      <c r="C45" s="15">
        <v>30</v>
      </c>
      <c r="D45" s="15" t="s">
        <v>55</v>
      </c>
      <c r="E45" s="15" t="s">
        <v>11</v>
      </c>
      <c r="F45" s="15"/>
      <c r="G45" s="16"/>
      <c r="H45" s="17" t="s">
        <v>14</v>
      </c>
      <c r="I45" s="17"/>
      <c r="K45" s="25">
        <f>SUMIFS($A$10:$A$400,$B$10:$B$400,"CH",$D$10:$D$400,"U36")</f>
        <v>0</v>
      </c>
      <c r="L45" s="25" t="s">
        <v>13</v>
      </c>
      <c r="M45" s="25" t="s">
        <v>91</v>
      </c>
      <c r="N45" s="20">
        <v>3</v>
      </c>
      <c r="O45" s="20" t="s">
        <v>9</v>
      </c>
      <c r="P45" s="20">
        <v>30</v>
      </c>
      <c r="Q45" s="20" t="s">
        <v>51</v>
      </c>
    </row>
    <row r="46" spans="1:17" s="18" customFormat="1" x14ac:dyDescent="0.3">
      <c r="A46" s="15">
        <v>3</v>
      </c>
      <c r="B46" s="15" t="s">
        <v>9</v>
      </c>
      <c r="C46" s="15">
        <v>30</v>
      </c>
      <c r="D46" s="15" t="s">
        <v>56</v>
      </c>
      <c r="E46" s="15" t="s">
        <v>50</v>
      </c>
      <c r="F46" s="15"/>
      <c r="G46" s="16">
        <v>0.75555555555555554</v>
      </c>
      <c r="H46" s="17" t="s">
        <v>14</v>
      </c>
      <c r="I46" s="17"/>
      <c r="K46" s="25">
        <f>SUM(K10:K45)</f>
        <v>60</v>
      </c>
      <c r="L46" s="25"/>
      <c r="M46" s="25"/>
      <c r="N46" s="20">
        <v>14</v>
      </c>
      <c r="O46" s="20" t="s">
        <v>9</v>
      </c>
      <c r="P46" s="20">
        <v>30</v>
      </c>
      <c r="Q46" s="20" t="s">
        <v>52</v>
      </c>
    </row>
    <row r="47" spans="1:17" s="18" customFormat="1" x14ac:dyDescent="0.3">
      <c r="A47" s="15">
        <v>5</v>
      </c>
      <c r="B47" s="15" t="s">
        <v>13</v>
      </c>
      <c r="C47" s="15">
        <v>50</v>
      </c>
      <c r="D47" s="15" t="s">
        <v>56</v>
      </c>
      <c r="E47" s="15" t="s">
        <v>50</v>
      </c>
      <c r="F47" s="15" t="s">
        <v>53</v>
      </c>
      <c r="G47" s="16"/>
      <c r="H47" s="17" t="s">
        <v>14</v>
      </c>
      <c r="I47" s="17"/>
      <c r="K47" s="25"/>
      <c r="L47" s="25"/>
      <c r="M47" s="25"/>
      <c r="N47" s="20">
        <v>8</v>
      </c>
      <c r="O47" s="20" t="s">
        <v>9</v>
      </c>
      <c r="P47" s="20">
        <v>30</v>
      </c>
      <c r="Q47" s="20" t="s">
        <v>52</v>
      </c>
    </row>
    <row r="48" spans="1:17" s="18" customFormat="1" x14ac:dyDescent="0.3">
      <c r="A48" s="15">
        <v>2</v>
      </c>
      <c r="B48" s="15" t="s">
        <v>24</v>
      </c>
      <c r="C48" s="15">
        <v>30</v>
      </c>
      <c r="D48" s="15" t="s">
        <v>56</v>
      </c>
      <c r="E48" s="15" t="s">
        <v>50</v>
      </c>
      <c r="F48" s="15"/>
      <c r="G48" s="16"/>
      <c r="H48" s="17" t="s">
        <v>14</v>
      </c>
      <c r="I48" s="17"/>
      <c r="K48" s="25">
        <f>SUMIFS($A$10:$A$400,$B$10:$B$400,"RT",$D$10:$D$400,"U1")</f>
        <v>0</v>
      </c>
      <c r="L48" s="25" t="s">
        <v>9</v>
      </c>
      <c r="M48" s="25" t="s">
        <v>10</v>
      </c>
      <c r="N48" s="20">
        <v>15</v>
      </c>
      <c r="O48" s="20" t="s">
        <v>9</v>
      </c>
      <c r="P48" s="20">
        <v>30</v>
      </c>
      <c r="Q48" s="20" t="s">
        <v>52</v>
      </c>
    </row>
    <row r="49" spans="1:17" s="18" customFormat="1" x14ac:dyDescent="0.3">
      <c r="A49" s="15">
        <v>7</v>
      </c>
      <c r="B49" s="15" t="s">
        <v>9</v>
      </c>
      <c r="C49" s="15">
        <v>30</v>
      </c>
      <c r="D49" s="15" t="s">
        <v>58</v>
      </c>
      <c r="E49" s="15" t="s">
        <v>50</v>
      </c>
      <c r="F49" s="15" t="s">
        <v>53</v>
      </c>
      <c r="G49" s="16">
        <v>0.76041666666666663</v>
      </c>
      <c r="H49" s="17" t="s">
        <v>14</v>
      </c>
      <c r="I49" s="17"/>
      <c r="K49" s="25">
        <f>SUMIFS($A$10:$A$400,$B$10:$B$400,"RT",$D$10:$D$400,"U2")</f>
        <v>5</v>
      </c>
      <c r="L49" s="25" t="s">
        <v>9</v>
      </c>
      <c r="M49" s="25" t="s">
        <v>19</v>
      </c>
      <c r="N49" s="20">
        <v>8</v>
      </c>
      <c r="O49" s="20" t="s">
        <v>9</v>
      </c>
      <c r="P49" s="20">
        <v>30</v>
      </c>
      <c r="Q49" s="20" t="s">
        <v>52</v>
      </c>
    </row>
    <row r="50" spans="1:17" s="18" customFormat="1" x14ac:dyDescent="0.3">
      <c r="A50" s="15">
        <v>6</v>
      </c>
      <c r="B50" s="15" t="s">
        <v>13</v>
      </c>
      <c r="C50" s="15">
        <v>50</v>
      </c>
      <c r="D50" s="15" t="s">
        <v>58</v>
      </c>
      <c r="E50" s="15" t="s">
        <v>50</v>
      </c>
      <c r="F50" s="15"/>
      <c r="G50" s="16"/>
      <c r="H50" s="17" t="s">
        <v>14</v>
      </c>
      <c r="I50" s="17"/>
      <c r="K50" s="25">
        <f>SUMIFS($A$10:$A$400,$B$10:$B$400,"RT",$D$10:$D$400,"U3")</f>
        <v>3</v>
      </c>
      <c r="L50" s="25" t="s">
        <v>9</v>
      </c>
      <c r="M50" s="25" t="s">
        <v>28</v>
      </c>
      <c r="N50" s="20">
        <v>7</v>
      </c>
      <c r="O50" s="20" t="s">
        <v>9</v>
      </c>
      <c r="P50" s="20">
        <v>30</v>
      </c>
      <c r="Q50" s="20" t="s">
        <v>52</v>
      </c>
    </row>
    <row r="51" spans="1:17" s="18" customFormat="1" x14ac:dyDescent="0.3">
      <c r="A51" s="15">
        <v>2</v>
      </c>
      <c r="B51" s="15" t="s">
        <v>61</v>
      </c>
      <c r="C51" s="15">
        <v>20</v>
      </c>
      <c r="D51" s="15" t="s">
        <v>58</v>
      </c>
      <c r="E51" s="15" t="s">
        <v>50</v>
      </c>
      <c r="F51" s="15"/>
      <c r="G51" s="16"/>
      <c r="H51" s="17" t="s">
        <v>14</v>
      </c>
      <c r="I51" s="17"/>
      <c r="K51" s="25">
        <f>SUMIFS($A$10:$A$400,$B$10:$B$400,"RT",$D$10:$D$400,"U4")</f>
        <v>9</v>
      </c>
      <c r="L51" s="25" t="s">
        <v>9</v>
      </c>
      <c r="M51" s="25" t="s">
        <v>29</v>
      </c>
      <c r="N51" s="20">
        <v>1</v>
      </c>
      <c r="O51" s="20" t="s">
        <v>9</v>
      </c>
      <c r="P51" s="20">
        <v>30</v>
      </c>
      <c r="Q51" s="20" t="s">
        <v>55</v>
      </c>
    </row>
    <row r="52" spans="1:17" s="18" customFormat="1" x14ac:dyDescent="0.3">
      <c r="A52" s="15">
        <v>2</v>
      </c>
      <c r="B52" s="15" t="s">
        <v>9</v>
      </c>
      <c r="C52" s="15">
        <v>30</v>
      </c>
      <c r="D52" s="15" t="s">
        <v>58</v>
      </c>
      <c r="E52" s="15" t="s">
        <v>50</v>
      </c>
      <c r="F52" s="15"/>
      <c r="G52" s="16"/>
      <c r="H52" s="17" t="s">
        <v>14</v>
      </c>
      <c r="I52" s="17"/>
      <c r="K52" s="25">
        <f>SUMIFS($A$10:$A$400,$B$10:$B$400,"RT",$D$10:$D$400,"U5")</f>
        <v>0</v>
      </c>
      <c r="L52" s="25" t="s">
        <v>9</v>
      </c>
      <c r="M52" s="25" t="s">
        <v>30</v>
      </c>
      <c r="N52" s="20">
        <v>3</v>
      </c>
      <c r="O52" s="20" t="s">
        <v>9</v>
      </c>
      <c r="P52" s="20">
        <v>30</v>
      </c>
      <c r="Q52" s="20" t="s">
        <v>56</v>
      </c>
    </row>
    <row r="53" spans="1:17" s="18" customFormat="1" x14ac:dyDescent="0.3">
      <c r="A53" s="15">
        <v>1</v>
      </c>
      <c r="B53" s="15" t="s">
        <v>24</v>
      </c>
      <c r="C53" s="15">
        <v>30</v>
      </c>
      <c r="D53" s="15" t="s">
        <v>63</v>
      </c>
      <c r="E53" s="15" t="s">
        <v>50</v>
      </c>
      <c r="F53" s="15" t="s">
        <v>16</v>
      </c>
      <c r="G53" s="16">
        <v>0.76180555555555562</v>
      </c>
      <c r="H53" s="17" t="s">
        <v>14</v>
      </c>
      <c r="I53" s="17"/>
      <c r="K53" s="25">
        <f>SUMIFS($A$10:$A$400,$B$10:$B$400,"RT",$D$10:$D$400,"U6")</f>
        <v>23</v>
      </c>
      <c r="L53" s="25" t="s">
        <v>9</v>
      </c>
      <c r="M53" s="25" t="s">
        <v>31</v>
      </c>
      <c r="N53" s="20">
        <v>7</v>
      </c>
      <c r="O53" s="20" t="s">
        <v>9</v>
      </c>
      <c r="P53" s="20">
        <v>30</v>
      </c>
      <c r="Q53" s="20" t="s">
        <v>58</v>
      </c>
    </row>
    <row r="54" spans="1:17" s="18" customFormat="1" x14ac:dyDescent="0.3">
      <c r="A54" s="15">
        <v>8</v>
      </c>
      <c r="B54" s="15" t="s">
        <v>9</v>
      </c>
      <c r="C54" s="15">
        <v>20</v>
      </c>
      <c r="D54" s="15" t="s">
        <v>63</v>
      </c>
      <c r="E54" s="15" t="s">
        <v>50</v>
      </c>
      <c r="F54" s="15"/>
      <c r="G54" s="16"/>
      <c r="H54" s="17" t="s">
        <v>14</v>
      </c>
      <c r="I54" s="17"/>
      <c r="K54" s="25">
        <f>SUMIFS($A$10:$A$400,$B$10:$B$400,"RT",$D$10:$D$400,"U7")</f>
        <v>12</v>
      </c>
      <c r="L54" s="25" t="s">
        <v>9</v>
      </c>
      <c r="M54" s="25" t="s">
        <v>51</v>
      </c>
      <c r="N54" s="20">
        <v>2</v>
      </c>
      <c r="O54" s="20" t="s">
        <v>9</v>
      </c>
      <c r="P54" s="20">
        <v>30</v>
      </c>
      <c r="Q54" s="20" t="s">
        <v>58</v>
      </c>
    </row>
    <row r="55" spans="1:17" s="18" customFormat="1" x14ac:dyDescent="0.3">
      <c r="A55" s="15">
        <v>2</v>
      </c>
      <c r="B55" s="15" t="s">
        <v>24</v>
      </c>
      <c r="C55" s="15">
        <v>20</v>
      </c>
      <c r="D55" s="15" t="s">
        <v>63</v>
      </c>
      <c r="E55" s="15" t="s">
        <v>50</v>
      </c>
      <c r="F55" s="15"/>
      <c r="G55" s="16"/>
      <c r="H55" s="17" t="s">
        <v>14</v>
      </c>
      <c r="I55" s="17"/>
      <c r="K55" s="25">
        <f>SUMIFS($A$10:$A$400,$B$10:$B$400,"RT",$D$10:$D$400,"U8")</f>
        <v>52</v>
      </c>
      <c r="L55" s="25" t="s">
        <v>9</v>
      </c>
      <c r="M55" s="25" t="s">
        <v>52</v>
      </c>
      <c r="N55" s="20">
        <v>8</v>
      </c>
      <c r="O55" s="20" t="s">
        <v>9</v>
      </c>
      <c r="P55" s="20">
        <v>20</v>
      </c>
      <c r="Q55" s="20" t="s">
        <v>63</v>
      </c>
    </row>
    <row r="56" spans="1:17" s="18" customFormat="1" x14ac:dyDescent="0.3">
      <c r="A56" s="15">
        <v>10</v>
      </c>
      <c r="B56" s="15" t="s">
        <v>9</v>
      </c>
      <c r="C56" s="15">
        <v>30</v>
      </c>
      <c r="D56" s="15" t="s">
        <v>63</v>
      </c>
      <c r="E56" s="15" t="s">
        <v>50</v>
      </c>
      <c r="F56" s="15"/>
      <c r="G56" s="16"/>
      <c r="H56" s="17" t="s">
        <v>14</v>
      </c>
      <c r="I56" s="17"/>
      <c r="K56" s="25">
        <f>SUMIFS($A$10:$A$400,$B$10:$B$400,"RT",$D$10:$D$400,"U9")</f>
        <v>1</v>
      </c>
      <c r="L56" s="25" t="s">
        <v>9</v>
      </c>
      <c r="M56" s="25" t="s">
        <v>55</v>
      </c>
      <c r="N56" s="20">
        <v>10</v>
      </c>
      <c r="O56" s="20" t="s">
        <v>9</v>
      </c>
      <c r="P56" s="20">
        <v>30</v>
      </c>
      <c r="Q56" s="20" t="s">
        <v>63</v>
      </c>
    </row>
    <row r="57" spans="1:17" s="18" customFormat="1" x14ac:dyDescent="0.3">
      <c r="A57" s="15">
        <v>8</v>
      </c>
      <c r="B57" s="15" t="s">
        <v>24</v>
      </c>
      <c r="C57" s="15">
        <v>20</v>
      </c>
      <c r="D57" s="15" t="s">
        <v>63</v>
      </c>
      <c r="E57" s="15" t="s">
        <v>50</v>
      </c>
      <c r="F57" s="15"/>
      <c r="G57" s="16"/>
      <c r="H57" s="17" t="s">
        <v>14</v>
      </c>
      <c r="I57" s="17"/>
      <c r="K57" s="25">
        <f>SUMIFS($A$10:$A$400,$B$10:$B$400,"RT",$D$10:$D$400,"U10")</f>
        <v>3</v>
      </c>
      <c r="L57" s="25" t="s">
        <v>9</v>
      </c>
      <c r="M57" s="25" t="s">
        <v>56</v>
      </c>
      <c r="N57" s="20">
        <v>2</v>
      </c>
      <c r="O57" s="20" t="s">
        <v>9</v>
      </c>
      <c r="P57" s="20">
        <v>20</v>
      </c>
      <c r="Q57" s="20" t="s">
        <v>63</v>
      </c>
    </row>
    <row r="58" spans="1:17" s="18" customFormat="1" x14ac:dyDescent="0.3">
      <c r="A58" s="15">
        <v>2</v>
      </c>
      <c r="B58" s="15" t="s">
        <v>9</v>
      </c>
      <c r="C58" s="15">
        <v>20</v>
      </c>
      <c r="D58" s="15" t="s">
        <v>63</v>
      </c>
      <c r="E58" s="15" t="s">
        <v>50</v>
      </c>
      <c r="F58" s="15"/>
      <c r="G58" s="16"/>
      <c r="H58" s="17" t="s">
        <v>14</v>
      </c>
      <c r="I58" s="17"/>
      <c r="K58" s="25">
        <f>SUMIFS($A$10:$A$400,$B$10:$B$400,"RT",$D$10:$D$400,"U11")</f>
        <v>9</v>
      </c>
      <c r="L58" s="25" t="s">
        <v>9</v>
      </c>
      <c r="M58" s="25" t="s">
        <v>58</v>
      </c>
      <c r="N58" s="20">
        <v>5</v>
      </c>
      <c r="O58" s="20" t="s">
        <v>9</v>
      </c>
      <c r="P58" s="20">
        <v>30</v>
      </c>
      <c r="Q58" s="20" t="s">
        <v>63</v>
      </c>
    </row>
    <row r="59" spans="1:17" s="18" customFormat="1" x14ac:dyDescent="0.3">
      <c r="A59" s="15">
        <v>5</v>
      </c>
      <c r="B59" s="15" t="s">
        <v>9</v>
      </c>
      <c r="C59" s="15">
        <v>30</v>
      </c>
      <c r="D59" s="15" t="s">
        <v>63</v>
      </c>
      <c r="E59" s="15" t="s">
        <v>50</v>
      </c>
      <c r="F59" s="15"/>
      <c r="G59" s="16"/>
      <c r="H59" s="17" t="s">
        <v>14</v>
      </c>
      <c r="I59" s="17"/>
      <c r="K59" s="25">
        <f>SUMIFS($A$10:$A$400,$B$10:$B$400,"RT",$D$10:$D$400,"U12")</f>
        <v>55</v>
      </c>
      <c r="L59" s="25" t="s">
        <v>9</v>
      </c>
      <c r="M59" s="25" t="s">
        <v>63</v>
      </c>
      <c r="N59" s="20">
        <v>7</v>
      </c>
      <c r="O59" s="20" t="s">
        <v>9</v>
      </c>
      <c r="P59" s="20">
        <v>30</v>
      </c>
      <c r="Q59" s="20" t="s">
        <v>63</v>
      </c>
    </row>
    <row r="60" spans="1:17" s="18" customFormat="1" x14ac:dyDescent="0.3">
      <c r="A60" s="15">
        <v>10</v>
      </c>
      <c r="B60" s="15" t="s">
        <v>13</v>
      </c>
      <c r="C60" s="15">
        <v>50</v>
      </c>
      <c r="D60" s="15" t="s">
        <v>63</v>
      </c>
      <c r="E60" s="15" t="s">
        <v>50</v>
      </c>
      <c r="F60" s="15"/>
      <c r="G60" s="16"/>
      <c r="H60" s="17" t="s">
        <v>14</v>
      </c>
      <c r="I60" s="17"/>
      <c r="K60" s="25">
        <f>SUMIFS($A$10:$A$400,$B$10:$B$400,"RT",$D$10:$D$400,"U13")</f>
        <v>11</v>
      </c>
      <c r="L60" s="25" t="s">
        <v>9</v>
      </c>
      <c r="M60" s="25" t="s">
        <v>64</v>
      </c>
      <c r="N60" s="20">
        <v>15</v>
      </c>
      <c r="O60" s="20" t="s">
        <v>9</v>
      </c>
      <c r="P60" s="20">
        <v>30</v>
      </c>
      <c r="Q60" s="20" t="s">
        <v>63</v>
      </c>
    </row>
    <row r="61" spans="1:17" s="18" customFormat="1" x14ac:dyDescent="0.3">
      <c r="A61" s="15">
        <v>7</v>
      </c>
      <c r="B61" s="15" t="s">
        <v>9</v>
      </c>
      <c r="C61" s="15">
        <v>30</v>
      </c>
      <c r="D61" s="15" t="s">
        <v>63</v>
      </c>
      <c r="E61" s="15" t="s">
        <v>50</v>
      </c>
      <c r="F61" s="15"/>
      <c r="G61" s="16"/>
      <c r="H61" s="17" t="s">
        <v>14</v>
      </c>
      <c r="I61" s="17"/>
      <c r="K61" s="25">
        <f>SUMIFS($A$10:$A$400,$B$10:$B$400,"RT",$D$10:$D$400,"U14")</f>
        <v>30</v>
      </c>
      <c r="L61" s="25" t="s">
        <v>9</v>
      </c>
      <c r="M61" s="25" t="s">
        <v>67</v>
      </c>
      <c r="N61" s="20">
        <v>2</v>
      </c>
      <c r="O61" s="20" t="s">
        <v>9</v>
      </c>
      <c r="P61" s="20">
        <v>50</v>
      </c>
      <c r="Q61" s="20" t="s">
        <v>63</v>
      </c>
    </row>
    <row r="62" spans="1:17" s="18" customFormat="1" x14ac:dyDescent="0.3">
      <c r="A62" s="15">
        <v>15</v>
      </c>
      <c r="B62" s="15" t="s">
        <v>9</v>
      </c>
      <c r="C62" s="15">
        <v>30</v>
      </c>
      <c r="D62" s="15" t="s">
        <v>63</v>
      </c>
      <c r="E62" s="15" t="s">
        <v>50</v>
      </c>
      <c r="F62" s="15"/>
      <c r="G62" s="16"/>
      <c r="H62" s="17" t="s">
        <v>14</v>
      </c>
      <c r="I62" s="17"/>
      <c r="K62" s="25">
        <f>SUMIFS($A$10:$A$400,$B$10:$B$400,"RT",$D$10:$D$400,"U15")</f>
        <v>1</v>
      </c>
      <c r="L62" s="25" t="s">
        <v>9</v>
      </c>
      <c r="M62" s="25" t="s">
        <v>68</v>
      </c>
      <c r="N62" s="20">
        <v>6</v>
      </c>
      <c r="O62" s="20" t="s">
        <v>9</v>
      </c>
      <c r="P62" s="20">
        <v>30</v>
      </c>
      <c r="Q62" s="20" t="s">
        <v>63</v>
      </c>
    </row>
    <row r="63" spans="1:17" s="18" customFormat="1" x14ac:dyDescent="0.3">
      <c r="A63" s="15">
        <v>2</v>
      </c>
      <c r="B63" s="15" t="s">
        <v>9</v>
      </c>
      <c r="C63" s="15">
        <v>50</v>
      </c>
      <c r="D63" s="15" t="s">
        <v>63</v>
      </c>
      <c r="E63" s="15" t="s">
        <v>50</v>
      </c>
      <c r="F63" s="15"/>
      <c r="G63" s="16"/>
      <c r="H63" s="17" t="s">
        <v>14</v>
      </c>
      <c r="I63" s="17"/>
      <c r="K63" s="25">
        <f>SUMIFS($A$10:$A$400,$B$10:$B$400,"RT",$D$10:$D$400,"U16")</f>
        <v>5</v>
      </c>
      <c r="L63" s="25" t="s">
        <v>9</v>
      </c>
      <c r="M63" s="25" t="s">
        <v>69</v>
      </c>
      <c r="N63" s="20">
        <v>7</v>
      </c>
      <c r="O63" s="20" t="s">
        <v>9</v>
      </c>
      <c r="P63" s="20">
        <v>30</v>
      </c>
      <c r="Q63" s="20" t="s">
        <v>64</v>
      </c>
    </row>
    <row r="64" spans="1:17" s="18" customFormat="1" x14ac:dyDescent="0.3">
      <c r="A64" s="15">
        <v>6</v>
      </c>
      <c r="B64" s="15" t="s">
        <v>9</v>
      </c>
      <c r="C64" s="15">
        <v>30</v>
      </c>
      <c r="D64" s="15" t="s">
        <v>63</v>
      </c>
      <c r="E64" s="15" t="s">
        <v>50</v>
      </c>
      <c r="F64" s="15"/>
      <c r="G64" s="16"/>
      <c r="H64" s="17" t="s">
        <v>14</v>
      </c>
      <c r="I64" s="17"/>
      <c r="K64" s="25">
        <f>SUMIFS($A$10:$A$400,$B$10:$B$400,"RT",$D$10:$D$400,"U17")</f>
        <v>8</v>
      </c>
      <c r="L64" s="25" t="s">
        <v>9</v>
      </c>
      <c r="M64" s="25" t="s">
        <v>70</v>
      </c>
      <c r="N64" s="20">
        <v>4</v>
      </c>
      <c r="O64" s="20" t="s">
        <v>9</v>
      </c>
      <c r="P64" s="20">
        <v>40</v>
      </c>
      <c r="Q64" s="20" t="s">
        <v>64</v>
      </c>
    </row>
    <row r="65" spans="1:17" s="18" customFormat="1" x14ac:dyDescent="0.3">
      <c r="A65" s="15">
        <v>7</v>
      </c>
      <c r="B65" s="15" t="s">
        <v>9</v>
      </c>
      <c r="C65" s="15">
        <v>30</v>
      </c>
      <c r="D65" s="15" t="s">
        <v>64</v>
      </c>
      <c r="E65" s="15" t="s">
        <v>20</v>
      </c>
      <c r="F65" s="15" t="s">
        <v>53</v>
      </c>
      <c r="G65" s="16">
        <v>0.76666666666666661</v>
      </c>
      <c r="H65" s="17" t="s">
        <v>21</v>
      </c>
      <c r="I65" s="17"/>
      <c r="K65" s="25">
        <f>SUMIFS($A$10:$A$400,$B$10:$B$400,"RT",$D$10:$D$400,"U18")</f>
        <v>12</v>
      </c>
      <c r="L65" s="25" t="s">
        <v>9</v>
      </c>
      <c r="M65" s="25" t="s">
        <v>66</v>
      </c>
      <c r="N65" s="20">
        <v>10</v>
      </c>
      <c r="O65" s="20" t="s">
        <v>9</v>
      </c>
      <c r="P65" s="20">
        <v>30</v>
      </c>
      <c r="Q65" s="20" t="s">
        <v>67</v>
      </c>
    </row>
    <row r="66" spans="1:17" s="18" customFormat="1" x14ac:dyDescent="0.3">
      <c r="A66" s="15">
        <v>4</v>
      </c>
      <c r="B66" s="15" t="s">
        <v>9</v>
      </c>
      <c r="C66" s="15">
        <v>40</v>
      </c>
      <c r="D66" s="15" t="s">
        <v>64</v>
      </c>
      <c r="E66" s="15" t="s">
        <v>20</v>
      </c>
      <c r="F66" s="15" t="s">
        <v>26</v>
      </c>
      <c r="G66" s="16"/>
      <c r="H66" s="17" t="s">
        <v>21</v>
      </c>
      <c r="I66" s="17"/>
      <c r="K66" s="25">
        <f>SUMIFS($A$10:$A$400,$B$10:$B$400,"RT",$D$10:$D$400,"U19")</f>
        <v>9</v>
      </c>
      <c r="L66" s="25" t="s">
        <v>9</v>
      </c>
      <c r="M66" s="25" t="s">
        <v>62</v>
      </c>
      <c r="N66" s="20">
        <v>2</v>
      </c>
      <c r="O66" s="20" t="s">
        <v>9</v>
      </c>
      <c r="P66" s="20">
        <v>50</v>
      </c>
      <c r="Q66" s="20" t="s">
        <v>67</v>
      </c>
    </row>
    <row r="67" spans="1:17" s="18" customFormat="1" x14ac:dyDescent="0.3">
      <c r="A67" s="15">
        <v>10</v>
      </c>
      <c r="B67" s="15" t="s">
        <v>9</v>
      </c>
      <c r="C67" s="15">
        <v>30</v>
      </c>
      <c r="D67" s="15" t="s">
        <v>67</v>
      </c>
      <c r="E67" s="15" t="s">
        <v>11</v>
      </c>
      <c r="F67" s="15"/>
      <c r="G67" s="16"/>
      <c r="H67" s="17" t="s">
        <v>21</v>
      </c>
      <c r="I67" s="17"/>
      <c r="K67" s="25">
        <f>SUMIFS($A$10:$A$400,$B$10:$B$400,"RT",$D$10:$D$400,"U20")</f>
        <v>4</v>
      </c>
      <c r="L67" s="25" t="s">
        <v>9</v>
      </c>
      <c r="M67" s="25" t="s">
        <v>72</v>
      </c>
      <c r="N67" s="20">
        <v>4</v>
      </c>
      <c r="O67" s="20" t="s">
        <v>9</v>
      </c>
      <c r="P67" s="20">
        <v>40</v>
      </c>
      <c r="Q67" s="20" t="s">
        <v>67</v>
      </c>
    </row>
    <row r="68" spans="1:17" s="18" customFormat="1" x14ac:dyDescent="0.3">
      <c r="A68" s="15">
        <v>2</v>
      </c>
      <c r="B68" s="15" t="s">
        <v>9</v>
      </c>
      <c r="C68" s="15">
        <v>50</v>
      </c>
      <c r="D68" s="15" t="s">
        <v>67</v>
      </c>
      <c r="E68" s="15" t="s">
        <v>11</v>
      </c>
      <c r="F68" s="15"/>
      <c r="G68" s="16"/>
      <c r="H68" s="17" t="s">
        <v>21</v>
      </c>
      <c r="I68" s="17"/>
      <c r="K68" s="25">
        <f>SUMIFS($A$10:$A$400,$B$10:$B$400,"RT",$D$10:$D$400,"U21")</f>
        <v>33</v>
      </c>
      <c r="L68" s="25" t="s">
        <v>9</v>
      </c>
      <c r="M68" s="25" t="s">
        <v>73</v>
      </c>
      <c r="N68" s="20">
        <v>14</v>
      </c>
      <c r="O68" s="20" t="s">
        <v>9</v>
      </c>
      <c r="P68" s="20">
        <v>30</v>
      </c>
      <c r="Q68" s="20" t="s">
        <v>67</v>
      </c>
    </row>
    <row r="69" spans="1:17" s="18" customFormat="1" x14ac:dyDescent="0.3">
      <c r="A69" s="15">
        <v>4</v>
      </c>
      <c r="B69" s="15" t="s">
        <v>9</v>
      </c>
      <c r="C69" s="15">
        <v>40</v>
      </c>
      <c r="D69" s="15" t="s">
        <v>67</v>
      </c>
      <c r="E69" s="15" t="s">
        <v>11</v>
      </c>
      <c r="F69" s="15"/>
      <c r="G69" s="16"/>
      <c r="H69" s="17" t="s">
        <v>21</v>
      </c>
      <c r="I69" s="17"/>
      <c r="K69" s="25">
        <f>SUMIFS($A$10:$A$400,$B$10:$B$400,"RT",$D$10:$D$400,"U22")</f>
        <v>0</v>
      </c>
      <c r="L69" s="25" t="s">
        <v>9</v>
      </c>
      <c r="M69" s="25" t="s">
        <v>74</v>
      </c>
      <c r="N69" s="20">
        <v>1</v>
      </c>
      <c r="O69" s="20" t="s">
        <v>9</v>
      </c>
      <c r="P69" s="20">
        <v>40</v>
      </c>
      <c r="Q69" s="20" t="s">
        <v>68</v>
      </c>
    </row>
    <row r="70" spans="1:17" s="18" customFormat="1" x14ac:dyDescent="0.3">
      <c r="A70" s="15">
        <v>14</v>
      </c>
      <c r="B70" s="15" t="s">
        <v>9</v>
      </c>
      <c r="C70" s="15">
        <v>30</v>
      </c>
      <c r="D70" s="15" t="s">
        <v>67</v>
      </c>
      <c r="E70" s="15" t="s">
        <v>11</v>
      </c>
      <c r="F70" s="15"/>
      <c r="G70" s="16"/>
      <c r="H70" s="17" t="s">
        <v>21</v>
      </c>
      <c r="I70" s="17"/>
      <c r="K70" s="25">
        <f>SUMIFS($A$10:$A$400,$B$10:$B$400,"RT",$D$10:$D$400,"U23")</f>
        <v>30</v>
      </c>
      <c r="L70" s="25" t="s">
        <v>9</v>
      </c>
      <c r="M70" s="25" t="s">
        <v>75</v>
      </c>
      <c r="N70" s="20">
        <v>5</v>
      </c>
      <c r="O70" s="20" t="s">
        <v>9</v>
      </c>
      <c r="P70" s="20">
        <v>30</v>
      </c>
      <c r="Q70" s="20" t="s">
        <v>69</v>
      </c>
    </row>
    <row r="71" spans="1:17" s="18" customFormat="1" x14ac:dyDescent="0.3">
      <c r="A71" s="15">
        <v>1</v>
      </c>
      <c r="B71" s="15" t="s">
        <v>9</v>
      </c>
      <c r="C71" s="15">
        <v>40</v>
      </c>
      <c r="D71" s="15" t="s">
        <v>68</v>
      </c>
      <c r="E71" s="15" t="s">
        <v>50</v>
      </c>
      <c r="F71" s="15"/>
      <c r="G71" s="16">
        <v>0.77638888888888891</v>
      </c>
      <c r="H71" s="17" t="s">
        <v>12</v>
      </c>
      <c r="I71" s="17"/>
      <c r="K71" s="25">
        <f>SUMIFS($A$10:$A$400,$B$10:$B$400,"RT",$D$10:$D$400,"U24")</f>
        <v>10</v>
      </c>
      <c r="L71" s="25" t="s">
        <v>9</v>
      </c>
      <c r="M71" s="25" t="s">
        <v>76</v>
      </c>
      <c r="N71" s="20">
        <v>2</v>
      </c>
      <c r="O71" s="20" t="s">
        <v>9</v>
      </c>
      <c r="P71" s="20">
        <v>40</v>
      </c>
      <c r="Q71" s="20" t="s">
        <v>70</v>
      </c>
    </row>
    <row r="72" spans="1:17" s="18" customFormat="1" x14ac:dyDescent="0.3">
      <c r="A72" s="15">
        <v>5</v>
      </c>
      <c r="B72" s="15" t="s">
        <v>9</v>
      </c>
      <c r="C72" s="15">
        <v>30</v>
      </c>
      <c r="D72" s="15" t="s">
        <v>69</v>
      </c>
      <c r="E72" s="15" t="s">
        <v>50</v>
      </c>
      <c r="F72" s="15" t="s">
        <v>27</v>
      </c>
      <c r="G72" s="16"/>
      <c r="H72" s="17" t="s">
        <v>12</v>
      </c>
      <c r="I72" s="17"/>
      <c r="K72" s="25">
        <f>SUMIFS($A$10:$A$400,$B$10:$B$400,"RT",$D$10:$D$400,"U25")</f>
        <v>15</v>
      </c>
      <c r="L72" s="25" t="s">
        <v>9</v>
      </c>
      <c r="M72" s="25" t="s">
        <v>71</v>
      </c>
      <c r="N72" s="20">
        <v>1</v>
      </c>
      <c r="O72" s="20" t="s">
        <v>9</v>
      </c>
      <c r="P72" s="20">
        <v>20</v>
      </c>
      <c r="Q72" s="20" t="s">
        <v>70</v>
      </c>
    </row>
    <row r="73" spans="1:17" s="18" customFormat="1" x14ac:dyDescent="0.3">
      <c r="A73" s="15">
        <v>2</v>
      </c>
      <c r="B73" s="15" t="s">
        <v>9</v>
      </c>
      <c r="C73" s="15">
        <v>40</v>
      </c>
      <c r="D73" s="15" t="s">
        <v>70</v>
      </c>
      <c r="E73" s="15" t="s">
        <v>50</v>
      </c>
      <c r="F73" s="15"/>
      <c r="G73" s="16">
        <v>0.78055555555555556</v>
      </c>
      <c r="H73" s="17" t="s">
        <v>12</v>
      </c>
      <c r="I73" s="17"/>
      <c r="K73" s="25">
        <f>SUMIFS($A$10:$A$400,$B$10:$B$400,"RT",$D$10:$D$400,"U26")</f>
        <v>76</v>
      </c>
      <c r="L73" s="25" t="s">
        <v>9</v>
      </c>
      <c r="M73" s="25" t="s">
        <v>81</v>
      </c>
      <c r="N73" s="20">
        <v>2</v>
      </c>
      <c r="O73" s="20" t="s">
        <v>9</v>
      </c>
      <c r="P73" s="20">
        <v>40</v>
      </c>
      <c r="Q73" s="20" t="s">
        <v>70</v>
      </c>
    </row>
    <row r="74" spans="1:17" s="18" customFormat="1" x14ac:dyDescent="0.3">
      <c r="A74" s="15">
        <v>1</v>
      </c>
      <c r="B74" s="15" t="s">
        <v>9</v>
      </c>
      <c r="C74" s="15">
        <v>20</v>
      </c>
      <c r="D74" s="15" t="s">
        <v>70</v>
      </c>
      <c r="E74" s="15" t="s">
        <v>50</v>
      </c>
      <c r="F74" s="15"/>
      <c r="G74" s="16"/>
      <c r="H74" s="17" t="s">
        <v>12</v>
      </c>
      <c r="I74" s="17"/>
      <c r="K74" s="25">
        <f>SUMIFS($A$10:$A$400,$B$10:$B$400,"RT",$D$10:$D$400,"U27")</f>
        <v>12</v>
      </c>
      <c r="L74" s="25" t="s">
        <v>9</v>
      </c>
      <c r="M74" s="25" t="s">
        <v>83</v>
      </c>
      <c r="N74" s="20">
        <v>3</v>
      </c>
      <c r="O74" s="20" t="s">
        <v>9</v>
      </c>
      <c r="P74" s="20">
        <v>30</v>
      </c>
      <c r="Q74" s="20" t="s">
        <v>70</v>
      </c>
    </row>
    <row r="75" spans="1:17" s="18" customFormat="1" x14ac:dyDescent="0.3">
      <c r="A75" s="15">
        <v>2</v>
      </c>
      <c r="B75" s="15" t="s">
        <v>9</v>
      </c>
      <c r="C75" s="15">
        <v>40</v>
      </c>
      <c r="D75" s="15" t="s">
        <v>70</v>
      </c>
      <c r="E75" s="15" t="s">
        <v>50</v>
      </c>
      <c r="F75" s="15"/>
      <c r="G75" s="16"/>
      <c r="H75" s="17" t="s">
        <v>12</v>
      </c>
      <c r="I75" s="17"/>
      <c r="K75" s="25">
        <f>SUMIFS($A$10:$A$400,$B$10:$B$400,"RT",$D$10:$D$400,"U28")</f>
        <v>1</v>
      </c>
      <c r="L75" s="25" t="s">
        <v>9</v>
      </c>
      <c r="M75" s="25" t="s">
        <v>82</v>
      </c>
      <c r="N75" s="20">
        <v>12</v>
      </c>
      <c r="O75" s="20" t="s">
        <v>9</v>
      </c>
      <c r="P75" s="20">
        <v>20</v>
      </c>
      <c r="Q75" s="20" t="s">
        <v>66</v>
      </c>
    </row>
    <row r="76" spans="1:17" s="18" customFormat="1" x14ac:dyDescent="0.3">
      <c r="A76" s="15">
        <v>3</v>
      </c>
      <c r="B76" s="15" t="s">
        <v>9</v>
      </c>
      <c r="C76" s="15">
        <v>30</v>
      </c>
      <c r="D76" s="15" t="s">
        <v>70</v>
      </c>
      <c r="E76" s="15" t="s">
        <v>50</v>
      </c>
      <c r="F76" s="15"/>
      <c r="G76" s="16"/>
      <c r="H76" s="17" t="s">
        <v>12</v>
      </c>
      <c r="I76" s="17"/>
      <c r="K76" s="25">
        <f>SUMIFS($A$10:$A$400,$B$10:$B$400,"RT",$D$10:$D$400,"U29")</f>
        <v>17</v>
      </c>
      <c r="L76" s="25" t="s">
        <v>9</v>
      </c>
      <c r="M76" s="25" t="s">
        <v>84</v>
      </c>
      <c r="N76" s="20">
        <v>9</v>
      </c>
      <c r="O76" s="20" t="s">
        <v>9</v>
      </c>
      <c r="P76" s="20">
        <v>20</v>
      </c>
      <c r="Q76" s="20" t="s">
        <v>62</v>
      </c>
    </row>
    <row r="77" spans="1:17" s="18" customFormat="1" x14ac:dyDescent="0.3">
      <c r="A77" s="15">
        <v>12</v>
      </c>
      <c r="B77" s="15" t="s">
        <v>9</v>
      </c>
      <c r="C77" s="15">
        <v>20</v>
      </c>
      <c r="D77" s="15" t="s">
        <v>66</v>
      </c>
      <c r="E77" s="15" t="s">
        <v>11</v>
      </c>
      <c r="F77" s="15" t="s">
        <v>46</v>
      </c>
      <c r="G77" s="16"/>
      <c r="H77" s="17" t="s">
        <v>12</v>
      </c>
      <c r="I77" s="17"/>
      <c r="K77" s="25">
        <f>SUMIFS($A$10:$A$400,$B$10:$B$400,"RT",$D$10:$D$400,"U30")</f>
        <v>5</v>
      </c>
      <c r="L77" s="25" t="s">
        <v>9</v>
      </c>
      <c r="M77" s="25" t="s">
        <v>85</v>
      </c>
      <c r="N77" s="20">
        <v>4</v>
      </c>
      <c r="O77" s="20" t="s">
        <v>9</v>
      </c>
      <c r="P77" s="20">
        <v>30</v>
      </c>
      <c r="Q77" s="20" t="s">
        <v>72</v>
      </c>
    </row>
    <row r="78" spans="1:17" s="18" customFormat="1" x14ac:dyDescent="0.3">
      <c r="A78" s="15">
        <v>9</v>
      </c>
      <c r="B78" s="15" t="s">
        <v>9</v>
      </c>
      <c r="C78" s="15">
        <v>20</v>
      </c>
      <c r="D78" s="15" t="s">
        <v>62</v>
      </c>
      <c r="E78" s="15" t="s">
        <v>343</v>
      </c>
      <c r="F78" s="15" t="s">
        <v>46</v>
      </c>
      <c r="G78" s="16">
        <v>0.78472222222222221</v>
      </c>
      <c r="H78" s="17" t="s">
        <v>12</v>
      </c>
      <c r="I78" s="17"/>
      <c r="K78" s="25">
        <f>SUMIFS($A$10:$A$400,$B$10:$B$400,"RT",$D$10:$D$400,"U31")</f>
        <v>38</v>
      </c>
      <c r="L78" s="25" t="s">
        <v>9</v>
      </c>
      <c r="M78" s="25" t="s">
        <v>79</v>
      </c>
      <c r="N78" s="20">
        <v>10</v>
      </c>
      <c r="O78" s="20" t="s">
        <v>9</v>
      </c>
      <c r="P78" s="20">
        <v>30</v>
      </c>
      <c r="Q78" s="20" t="s">
        <v>73</v>
      </c>
    </row>
    <row r="79" spans="1:17" s="18" customFormat="1" x14ac:dyDescent="0.3">
      <c r="A79" s="15">
        <v>4</v>
      </c>
      <c r="B79" s="15" t="s">
        <v>9</v>
      </c>
      <c r="C79" s="15">
        <v>30</v>
      </c>
      <c r="D79" s="15" t="s">
        <v>72</v>
      </c>
      <c r="E79" s="15" t="s">
        <v>11</v>
      </c>
      <c r="F79" s="15"/>
      <c r="G79" s="16"/>
      <c r="H79" s="17" t="s">
        <v>12</v>
      </c>
      <c r="I79" s="17"/>
      <c r="K79" s="25">
        <f>SUMIFS($A$10:$A$400,$B$10:$B$400,"RT",$D$10:$D$400,"U32")</f>
        <v>40</v>
      </c>
      <c r="L79" s="25" t="s">
        <v>9</v>
      </c>
      <c r="M79" s="25" t="s">
        <v>87</v>
      </c>
      <c r="N79" s="20">
        <v>3</v>
      </c>
      <c r="O79" s="20" t="s">
        <v>9</v>
      </c>
      <c r="P79" s="20">
        <v>20</v>
      </c>
      <c r="Q79" s="20" t="s">
        <v>73</v>
      </c>
    </row>
    <row r="80" spans="1:17" s="18" customFormat="1" x14ac:dyDescent="0.3">
      <c r="A80" s="15">
        <v>20</v>
      </c>
      <c r="B80" s="15" t="s">
        <v>24</v>
      </c>
      <c r="C80" s="15">
        <v>20</v>
      </c>
      <c r="D80" s="15" t="s">
        <v>72</v>
      </c>
      <c r="E80" s="15" t="s">
        <v>11</v>
      </c>
      <c r="F80" s="15"/>
      <c r="G80" s="16"/>
      <c r="H80" s="17" t="s">
        <v>12</v>
      </c>
      <c r="I80" s="17"/>
      <c r="K80" s="25">
        <f>SUMIFS($A$10:$A$400,$B$10:$B$400,"RT",$D$10:$D$400,"U33")</f>
        <v>22</v>
      </c>
      <c r="L80" s="25" t="s">
        <v>9</v>
      </c>
      <c r="M80" s="25" t="s">
        <v>88</v>
      </c>
      <c r="N80" s="20">
        <v>4</v>
      </c>
      <c r="O80" s="20" t="s">
        <v>9</v>
      </c>
      <c r="P80" s="20">
        <v>30</v>
      </c>
      <c r="Q80" s="20" t="s">
        <v>73</v>
      </c>
    </row>
    <row r="81" spans="1:17" s="18" customFormat="1" x14ac:dyDescent="0.3">
      <c r="A81" s="15">
        <v>10</v>
      </c>
      <c r="B81" s="15" t="s">
        <v>9</v>
      </c>
      <c r="C81" s="15">
        <v>30</v>
      </c>
      <c r="D81" s="15" t="s">
        <v>73</v>
      </c>
      <c r="E81" s="15" t="s">
        <v>50</v>
      </c>
      <c r="F81" s="15"/>
      <c r="G81" s="16">
        <v>0.78819444444444453</v>
      </c>
      <c r="H81" s="17" t="s">
        <v>12</v>
      </c>
      <c r="I81" s="17" t="s">
        <v>125</v>
      </c>
      <c r="K81" s="25">
        <f>SUMIFS($A$10:$A$400,$B$10:$B$400,"RT",$D$10:$D$400,"U34")</f>
        <v>15</v>
      </c>
      <c r="L81" s="25" t="s">
        <v>9</v>
      </c>
      <c r="M81" s="25" t="s">
        <v>89</v>
      </c>
      <c r="N81" s="20">
        <v>8</v>
      </c>
      <c r="O81" s="20" t="s">
        <v>9</v>
      </c>
      <c r="P81" s="20">
        <v>40</v>
      </c>
      <c r="Q81" s="20" t="s">
        <v>73</v>
      </c>
    </row>
    <row r="82" spans="1:17" s="18" customFormat="1" x14ac:dyDescent="0.3">
      <c r="A82" s="15">
        <v>3</v>
      </c>
      <c r="B82" s="15" t="s">
        <v>9</v>
      </c>
      <c r="C82" s="15">
        <v>20</v>
      </c>
      <c r="D82" s="15" t="s">
        <v>73</v>
      </c>
      <c r="E82" s="15" t="s">
        <v>50</v>
      </c>
      <c r="F82" s="15"/>
      <c r="G82" s="16"/>
      <c r="H82" s="17" t="s">
        <v>14</v>
      </c>
      <c r="I82" s="17" t="s">
        <v>126</v>
      </c>
      <c r="K82" s="25">
        <f>SUMIFS($A$10:$A$400,$B$10:$B$400,"RT",$D$10:$D$400,"U35")</f>
        <v>15</v>
      </c>
      <c r="L82" s="25" t="s">
        <v>9</v>
      </c>
      <c r="M82" s="25" t="s">
        <v>90</v>
      </c>
      <c r="N82" s="20">
        <v>1</v>
      </c>
      <c r="O82" s="20" t="s">
        <v>9</v>
      </c>
      <c r="P82" s="20">
        <v>120</v>
      </c>
      <c r="Q82" s="20" t="s">
        <v>73</v>
      </c>
    </row>
    <row r="83" spans="1:17" s="18" customFormat="1" x14ac:dyDescent="0.3">
      <c r="A83" s="15">
        <v>4</v>
      </c>
      <c r="B83" s="15" t="s">
        <v>9</v>
      </c>
      <c r="C83" s="15">
        <v>30</v>
      </c>
      <c r="D83" s="15" t="s">
        <v>73</v>
      </c>
      <c r="E83" s="15" t="s">
        <v>50</v>
      </c>
      <c r="F83" s="15"/>
      <c r="G83" s="16"/>
      <c r="H83" s="17" t="s">
        <v>14</v>
      </c>
      <c r="I83" s="17"/>
      <c r="K83" s="25">
        <f>SUMIFS($A$10:$A$400,$B$10:$B$400,"RT",$D$10:$D$400,"U36")</f>
        <v>15</v>
      </c>
      <c r="L83" s="25" t="s">
        <v>9</v>
      </c>
      <c r="M83" s="25" t="s">
        <v>91</v>
      </c>
      <c r="N83" s="20">
        <v>4</v>
      </c>
      <c r="O83" s="20" t="s">
        <v>9</v>
      </c>
      <c r="P83" s="20">
        <v>30</v>
      </c>
      <c r="Q83" s="20" t="s">
        <v>73</v>
      </c>
    </row>
    <row r="84" spans="1:17" s="18" customFormat="1" x14ac:dyDescent="0.3">
      <c r="A84" s="15">
        <v>8</v>
      </c>
      <c r="B84" s="15" t="s">
        <v>9</v>
      </c>
      <c r="C84" s="15">
        <v>40</v>
      </c>
      <c r="D84" s="15" t="s">
        <v>73</v>
      </c>
      <c r="E84" s="15" t="s">
        <v>50</v>
      </c>
      <c r="F84" s="15" t="s">
        <v>46</v>
      </c>
      <c r="G84" s="16"/>
      <c r="H84" s="17" t="s">
        <v>12</v>
      </c>
      <c r="I84" s="17"/>
      <c r="K84" s="25">
        <f>SUM(K48:K83)</f>
        <v>596</v>
      </c>
      <c r="L84" s="20"/>
      <c r="M84" s="20"/>
      <c r="N84" s="20">
        <v>3</v>
      </c>
      <c r="O84" s="20" t="s">
        <v>9</v>
      </c>
      <c r="P84" s="20">
        <v>30</v>
      </c>
      <c r="Q84" s="20" t="s">
        <v>73</v>
      </c>
    </row>
    <row r="85" spans="1:17" s="18" customFormat="1" x14ac:dyDescent="0.3">
      <c r="A85" s="15">
        <v>1</v>
      </c>
      <c r="B85" s="15" t="s">
        <v>9</v>
      </c>
      <c r="C85" s="15">
        <v>120</v>
      </c>
      <c r="D85" s="15" t="s">
        <v>73</v>
      </c>
      <c r="E85" s="15" t="s">
        <v>50</v>
      </c>
      <c r="F85" s="15" t="s">
        <v>46</v>
      </c>
      <c r="G85" s="16"/>
      <c r="H85" s="17" t="s">
        <v>12</v>
      </c>
      <c r="I85" s="17"/>
      <c r="K85" s="20"/>
      <c r="L85" s="20"/>
      <c r="M85" s="20"/>
      <c r="N85" s="20">
        <v>30</v>
      </c>
      <c r="O85" s="20" t="s">
        <v>9</v>
      </c>
      <c r="P85" s="20">
        <v>20</v>
      </c>
      <c r="Q85" s="20" t="s">
        <v>75</v>
      </c>
    </row>
    <row r="86" spans="1:17" s="18" customFormat="1" x14ac:dyDescent="0.3">
      <c r="A86" s="15">
        <v>4</v>
      </c>
      <c r="B86" s="15" t="s">
        <v>9</v>
      </c>
      <c r="C86" s="15">
        <v>30</v>
      </c>
      <c r="D86" s="15" t="s">
        <v>73</v>
      </c>
      <c r="E86" s="15" t="s">
        <v>50</v>
      </c>
      <c r="F86" s="15" t="s">
        <v>46</v>
      </c>
      <c r="G86" s="16"/>
      <c r="H86" s="17" t="s">
        <v>14</v>
      </c>
      <c r="I86" s="17"/>
      <c r="K86" s="20"/>
      <c r="L86" s="20"/>
      <c r="M86" s="20"/>
      <c r="N86" s="20">
        <v>10</v>
      </c>
      <c r="O86" s="20" t="s">
        <v>9</v>
      </c>
      <c r="P86" s="20">
        <v>30</v>
      </c>
      <c r="Q86" s="20" t="s">
        <v>76</v>
      </c>
    </row>
    <row r="87" spans="1:17" s="18" customFormat="1" x14ac:dyDescent="0.3">
      <c r="A87" s="15">
        <v>10</v>
      </c>
      <c r="B87" s="15" t="s">
        <v>24</v>
      </c>
      <c r="C87" s="15">
        <v>20</v>
      </c>
      <c r="D87" s="15" t="s">
        <v>73</v>
      </c>
      <c r="E87" s="15" t="s">
        <v>50</v>
      </c>
      <c r="F87" s="15" t="s">
        <v>32</v>
      </c>
      <c r="G87" s="16"/>
      <c r="H87" s="17" t="s">
        <v>45</v>
      </c>
      <c r="I87" s="17"/>
      <c r="K87" s="20"/>
      <c r="L87" s="20"/>
      <c r="M87" s="20"/>
      <c r="N87" s="20">
        <v>15</v>
      </c>
      <c r="O87" s="20" t="s">
        <v>9</v>
      </c>
      <c r="P87" s="20">
        <v>30</v>
      </c>
      <c r="Q87" s="20" t="s">
        <v>71</v>
      </c>
    </row>
    <row r="88" spans="1:17" s="18" customFormat="1" x14ac:dyDescent="0.3">
      <c r="A88" s="15">
        <v>6</v>
      </c>
      <c r="B88" s="15" t="s">
        <v>24</v>
      </c>
      <c r="C88" s="15">
        <v>20</v>
      </c>
      <c r="D88" s="15" t="s">
        <v>73</v>
      </c>
      <c r="E88" s="15" t="s">
        <v>50</v>
      </c>
      <c r="F88" s="15" t="s">
        <v>32</v>
      </c>
      <c r="G88" s="16"/>
      <c r="H88" s="17" t="s">
        <v>45</v>
      </c>
      <c r="I88" s="17"/>
      <c r="K88" s="20"/>
      <c r="L88" s="20"/>
      <c r="M88" s="20"/>
      <c r="N88" s="20">
        <v>25</v>
      </c>
      <c r="O88" s="20" t="s">
        <v>9</v>
      </c>
      <c r="P88" s="20">
        <v>30</v>
      </c>
      <c r="Q88" s="20" t="s">
        <v>81</v>
      </c>
    </row>
    <row r="89" spans="1:17" s="18" customFormat="1" x14ac:dyDescent="0.3">
      <c r="A89" s="15">
        <v>3</v>
      </c>
      <c r="B89" s="15" t="s">
        <v>9</v>
      </c>
      <c r="C89" s="15">
        <v>30</v>
      </c>
      <c r="D89" s="15" t="s">
        <v>73</v>
      </c>
      <c r="E89" s="15" t="s">
        <v>50</v>
      </c>
      <c r="F89" s="15" t="s">
        <v>32</v>
      </c>
      <c r="G89" s="16"/>
      <c r="H89" s="17" t="s">
        <v>14</v>
      </c>
      <c r="I89" s="17"/>
      <c r="K89" s="20"/>
      <c r="L89" s="20"/>
      <c r="M89" s="20"/>
      <c r="N89" s="20">
        <v>15</v>
      </c>
      <c r="O89" s="20" t="s">
        <v>9</v>
      </c>
      <c r="P89" s="20">
        <v>30</v>
      </c>
      <c r="Q89" s="20" t="s">
        <v>81</v>
      </c>
    </row>
    <row r="90" spans="1:17" s="18" customFormat="1" x14ac:dyDescent="0.3">
      <c r="A90" s="15">
        <v>0</v>
      </c>
      <c r="B90" s="15" t="s">
        <v>207</v>
      </c>
      <c r="C90" s="15">
        <v>0</v>
      </c>
      <c r="D90" s="15" t="s">
        <v>74</v>
      </c>
      <c r="E90" s="15" t="s">
        <v>11</v>
      </c>
      <c r="F90" s="15"/>
      <c r="G90" s="16"/>
      <c r="H90" s="17" t="s">
        <v>14</v>
      </c>
      <c r="I90" s="17" t="s">
        <v>78</v>
      </c>
      <c r="K90" s="20"/>
      <c r="L90" s="20"/>
      <c r="M90" s="20"/>
      <c r="N90" s="20">
        <v>10</v>
      </c>
      <c r="O90" s="20" t="s">
        <v>9</v>
      </c>
      <c r="P90" s="20">
        <v>40</v>
      </c>
      <c r="Q90" s="20" t="s">
        <v>81</v>
      </c>
    </row>
    <row r="91" spans="1:17" s="18" customFormat="1" x14ac:dyDescent="0.3">
      <c r="A91" s="15">
        <v>30</v>
      </c>
      <c r="B91" s="15" t="s">
        <v>9</v>
      </c>
      <c r="C91" s="15">
        <v>20</v>
      </c>
      <c r="D91" s="15" t="s">
        <v>75</v>
      </c>
      <c r="E91" s="15" t="s">
        <v>50</v>
      </c>
      <c r="F91" s="15"/>
      <c r="G91" s="16">
        <v>0.80208333333333337</v>
      </c>
      <c r="H91" s="17" t="s">
        <v>14</v>
      </c>
      <c r="I91" s="17"/>
      <c r="K91" s="20"/>
      <c r="L91" s="20"/>
      <c r="M91" s="20"/>
      <c r="N91" s="20">
        <v>1</v>
      </c>
      <c r="O91" s="20" t="s">
        <v>9</v>
      </c>
      <c r="P91" s="20">
        <v>50</v>
      </c>
      <c r="Q91" s="20" t="s">
        <v>81</v>
      </c>
    </row>
    <row r="92" spans="1:17" s="18" customFormat="1" x14ac:dyDescent="0.3">
      <c r="A92" s="15">
        <v>1</v>
      </c>
      <c r="B92" s="15" t="s">
        <v>13</v>
      </c>
      <c r="C92" s="15">
        <v>50</v>
      </c>
      <c r="D92" s="15" t="s">
        <v>75</v>
      </c>
      <c r="E92" s="15" t="s">
        <v>20</v>
      </c>
      <c r="F92" s="15"/>
      <c r="G92" s="16"/>
      <c r="H92" s="17" t="s">
        <v>14</v>
      </c>
      <c r="I92" s="17"/>
      <c r="K92" s="20"/>
      <c r="L92" s="20"/>
      <c r="M92" s="20"/>
      <c r="N92" s="20">
        <v>1</v>
      </c>
      <c r="O92" s="20" t="s">
        <v>9</v>
      </c>
      <c r="P92" s="20">
        <v>60</v>
      </c>
      <c r="Q92" s="20" t="s">
        <v>81</v>
      </c>
    </row>
    <row r="93" spans="1:17" s="18" customFormat="1" x14ac:dyDescent="0.3">
      <c r="A93" s="15">
        <v>10</v>
      </c>
      <c r="B93" s="15" t="s">
        <v>9</v>
      </c>
      <c r="C93" s="15">
        <v>30</v>
      </c>
      <c r="D93" s="15" t="s">
        <v>76</v>
      </c>
      <c r="E93" s="15" t="s">
        <v>50</v>
      </c>
      <c r="F93" s="15"/>
      <c r="G93" s="16">
        <v>0.80555555555555547</v>
      </c>
      <c r="H93" s="17" t="s">
        <v>14</v>
      </c>
      <c r="I93" s="17"/>
      <c r="K93" s="20"/>
      <c r="L93" s="20"/>
      <c r="M93" s="20"/>
      <c r="N93" s="20">
        <v>11</v>
      </c>
      <c r="O93" s="20" t="s">
        <v>9</v>
      </c>
      <c r="P93" s="20">
        <v>40</v>
      </c>
      <c r="Q93" s="20" t="s">
        <v>81</v>
      </c>
    </row>
    <row r="94" spans="1:17" s="18" customFormat="1" x14ac:dyDescent="0.3">
      <c r="A94" s="15">
        <v>15</v>
      </c>
      <c r="B94" s="15" t="s">
        <v>9</v>
      </c>
      <c r="C94" s="15">
        <v>30</v>
      </c>
      <c r="D94" s="15" t="s">
        <v>71</v>
      </c>
      <c r="E94" s="15" t="s">
        <v>50</v>
      </c>
      <c r="F94" s="15"/>
      <c r="G94" s="16"/>
      <c r="H94" s="17" t="s">
        <v>14</v>
      </c>
      <c r="I94" s="17"/>
      <c r="K94" s="20"/>
      <c r="L94" s="20"/>
      <c r="M94" s="20"/>
      <c r="N94" s="20">
        <v>13</v>
      </c>
      <c r="O94" s="20" t="s">
        <v>9</v>
      </c>
      <c r="P94" s="20">
        <v>30</v>
      </c>
      <c r="Q94" s="20" t="s">
        <v>81</v>
      </c>
    </row>
    <row r="95" spans="1:17" s="18" customFormat="1" x14ac:dyDescent="0.3">
      <c r="A95" s="15">
        <v>5</v>
      </c>
      <c r="B95" s="15" t="s">
        <v>13</v>
      </c>
      <c r="C95" s="15">
        <v>60</v>
      </c>
      <c r="D95" s="15" t="s">
        <v>81</v>
      </c>
      <c r="E95" s="15" t="s">
        <v>50</v>
      </c>
      <c r="F95" s="15"/>
      <c r="G95" s="16"/>
      <c r="H95" s="17" t="s">
        <v>14</v>
      </c>
      <c r="I95" s="17"/>
      <c r="K95" s="20"/>
      <c r="L95" s="20"/>
      <c r="M95" s="20"/>
      <c r="N95" s="20">
        <v>1</v>
      </c>
      <c r="O95" s="20" t="s">
        <v>9</v>
      </c>
      <c r="P95" s="20">
        <v>30</v>
      </c>
      <c r="Q95" s="20" t="s">
        <v>82</v>
      </c>
    </row>
    <row r="96" spans="1:17" s="18" customFormat="1" x14ac:dyDescent="0.3">
      <c r="A96" s="15">
        <v>25</v>
      </c>
      <c r="B96" s="15" t="s">
        <v>9</v>
      </c>
      <c r="C96" s="15">
        <v>30</v>
      </c>
      <c r="D96" s="15" t="s">
        <v>81</v>
      </c>
      <c r="E96" s="15" t="s">
        <v>50</v>
      </c>
      <c r="F96" s="15"/>
      <c r="G96" s="16"/>
      <c r="H96" s="17" t="s">
        <v>21</v>
      </c>
      <c r="I96" s="17"/>
      <c r="K96" s="20"/>
      <c r="L96" s="20"/>
      <c r="M96" s="20"/>
      <c r="N96" s="20">
        <v>12</v>
      </c>
      <c r="O96" s="20" t="s">
        <v>9</v>
      </c>
      <c r="P96" s="20">
        <v>30</v>
      </c>
      <c r="Q96" s="20" t="s">
        <v>83</v>
      </c>
    </row>
    <row r="97" spans="1:17" s="18" customFormat="1" x14ac:dyDescent="0.3">
      <c r="A97" s="15">
        <v>15</v>
      </c>
      <c r="B97" s="15" t="s">
        <v>9</v>
      </c>
      <c r="C97" s="15">
        <v>30</v>
      </c>
      <c r="D97" s="15" t="s">
        <v>81</v>
      </c>
      <c r="E97" s="15" t="s">
        <v>50</v>
      </c>
      <c r="F97" s="15"/>
      <c r="G97" s="16"/>
      <c r="H97" s="17" t="s">
        <v>21</v>
      </c>
      <c r="I97" s="17"/>
      <c r="K97" s="20"/>
      <c r="L97" s="20"/>
      <c r="M97" s="20"/>
      <c r="N97" s="20">
        <v>17</v>
      </c>
      <c r="O97" s="20" t="s">
        <v>9</v>
      </c>
      <c r="P97" s="20">
        <v>40</v>
      </c>
      <c r="Q97" s="20" t="s">
        <v>84</v>
      </c>
    </row>
    <row r="98" spans="1:17" s="18" customFormat="1" x14ac:dyDescent="0.3">
      <c r="A98" s="15">
        <v>10</v>
      </c>
      <c r="B98" s="15" t="s">
        <v>9</v>
      </c>
      <c r="C98" s="15">
        <v>40</v>
      </c>
      <c r="D98" s="15" t="s">
        <v>81</v>
      </c>
      <c r="E98" s="15" t="s">
        <v>50</v>
      </c>
      <c r="F98" s="15"/>
      <c r="G98" s="16"/>
      <c r="H98" s="17" t="s">
        <v>21</v>
      </c>
      <c r="I98" s="17"/>
      <c r="K98" s="20"/>
      <c r="L98" s="20"/>
      <c r="M98" s="20"/>
      <c r="N98" s="20">
        <v>5</v>
      </c>
      <c r="O98" s="20" t="s">
        <v>9</v>
      </c>
      <c r="P98" s="20">
        <v>30</v>
      </c>
      <c r="Q98" s="20" t="s">
        <v>85</v>
      </c>
    </row>
    <row r="99" spans="1:17" s="18" customFormat="1" x14ac:dyDescent="0.3">
      <c r="A99" s="15">
        <v>1</v>
      </c>
      <c r="B99" s="15" t="s">
        <v>9</v>
      </c>
      <c r="C99" s="15">
        <v>50</v>
      </c>
      <c r="D99" s="15" t="s">
        <v>81</v>
      </c>
      <c r="E99" s="15" t="s">
        <v>50</v>
      </c>
      <c r="F99" s="15"/>
      <c r="G99" s="16"/>
      <c r="H99" s="17" t="s">
        <v>21</v>
      </c>
      <c r="I99" s="17"/>
      <c r="K99" s="20"/>
      <c r="L99" s="20"/>
      <c r="M99" s="20"/>
      <c r="N99" s="20">
        <v>38</v>
      </c>
      <c r="O99" s="20" t="s">
        <v>9</v>
      </c>
      <c r="P99" s="20">
        <v>30</v>
      </c>
      <c r="Q99" s="20" t="s">
        <v>79</v>
      </c>
    </row>
    <row r="100" spans="1:17" s="18" customFormat="1" x14ac:dyDescent="0.3">
      <c r="A100" s="20">
        <v>1</v>
      </c>
      <c r="B100" s="15" t="s">
        <v>9</v>
      </c>
      <c r="C100" s="20">
        <v>60</v>
      </c>
      <c r="D100" s="15" t="s">
        <v>81</v>
      </c>
      <c r="E100" s="15" t="s">
        <v>50</v>
      </c>
      <c r="F100" s="20"/>
      <c r="G100" s="21"/>
      <c r="H100" s="18" t="s">
        <v>21</v>
      </c>
      <c r="K100" s="20"/>
      <c r="L100" s="20"/>
      <c r="M100" s="20"/>
      <c r="N100" s="20">
        <v>20</v>
      </c>
      <c r="O100" s="20" t="s">
        <v>9</v>
      </c>
      <c r="P100" s="20">
        <v>30</v>
      </c>
      <c r="Q100" s="20" t="s">
        <v>87</v>
      </c>
    </row>
    <row r="101" spans="1:17" s="18" customFormat="1" x14ac:dyDescent="0.3">
      <c r="A101" s="20">
        <v>11</v>
      </c>
      <c r="B101" s="20" t="s">
        <v>9</v>
      </c>
      <c r="C101" s="20">
        <v>40</v>
      </c>
      <c r="D101" s="20" t="s">
        <v>81</v>
      </c>
      <c r="E101" s="20" t="s">
        <v>50</v>
      </c>
      <c r="F101" s="20"/>
      <c r="G101" s="21"/>
      <c r="H101" s="18" t="s">
        <v>21</v>
      </c>
      <c r="K101" s="20"/>
      <c r="L101" s="20"/>
      <c r="M101" s="20"/>
      <c r="N101" s="20">
        <v>20</v>
      </c>
      <c r="O101" s="20" t="s">
        <v>9</v>
      </c>
      <c r="P101" s="20">
        <v>40</v>
      </c>
      <c r="Q101" s="20" t="s">
        <v>87</v>
      </c>
    </row>
    <row r="102" spans="1:17" s="18" customFormat="1" x14ac:dyDescent="0.3">
      <c r="A102" s="20">
        <v>13</v>
      </c>
      <c r="B102" s="20" t="s">
        <v>9</v>
      </c>
      <c r="C102" s="20">
        <v>30</v>
      </c>
      <c r="D102" s="20" t="s">
        <v>81</v>
      </c>
      <c r="E102" s="20" t="s">
        <v>50</v>
      </c>
      <c r="F102" s="20"/>
      <c r="G102" s="21"/>
      <c r="H102" s="18" t="s">
        <v>21</v>
      </c>
      <c r="K102" s="20"/>
      <c r="L102" s="20"/>
      <c r="M102" s="20"/>
      <c r="N102" s="20">
        <v>22</v>
      </c>
      <c r="O102" s="20" t="s">
        <v>9</v>
      </c>
      <c r="P102" s="20">
        <v>30</v>
      </c>
      <c r="Q102" s="20" t="s">
        <v>88</v>
      </c>
    </row>
    <row r="103" spans="1:17" s="18" customFormat="1" x14ac:dyDescent="0.3">
      <c r="A103" s="20">
        <v>1</v>
      </c>
      <c r="B103" s="20" t="s">
        <v>9</v>
      </c>
      <c r="C103" s="20">
        <v>30</v>
      </c>
      <c r="D103" s="20" t="s">
        <v>82</v>
      </c>
      <c r="E103" s="20" t="s">
        <v>86</v>
      </c>
      <c r="F103" s="20"/>
      <c r="G103" s="21"/>
      <c r="H103" s="18" t="s">
        <v>14</v>
      </c>
      <c r="K103" s="20"/>
      <c r="L103" s="20"/>
      <c r="M103" s="20"/>
      <c r="N103" s="20">
        <v>15</v>
      </c>
      <c r="O103" s="20" t="s">
        <v>9</v>
      </c>
      <c r="P103" s="20">
        <v>30</v>
      </c>
      <c r="Q103" s="20" t="s">
        <v>89</v>
      </c>
    </row>
    <row r="104" spans="1:17" s="18" customFormat="1" x14ac:dyDescent="0.3">
      <c r="A104" s="20">
        <v>12</v>
      </c>
      <c r="B104" s="20" t="s">
        <v>9</v>
      </c>
      <c r="C104" s="20">
        <v>30</v>
      </c>
      <c r="D104" s="20" t="s">
        <v>83</v>
      </c>
      <c r="E104" s="20" t="s">
        <v>50</v>
      </c>
      <c r="F104" s="20"/>
      <c r="G104" s="21"/>
      <c r="H104" s="18" t="s">
        <v>21</v>
      </c>
      <c r="K104" s="20"/>
      <c r="L104" s="20"/>
      <c r="M104" s="20"/>
      <c r="N104" s="20">
        <v>15</v>
      </c>
      <c r="O104" s="20" t="s">
        <v>9</v>
      </c>
      <c r="P104" s="20">
        <v>30</v>
      </c>
      <c r="Q104" s="20" t="s">
        <v>90</v>
      </c>
    </row>
    <row r="105" spans="1:17" s="18" customFormat="1" x14ac:dyDescent="0.3">
      <c r="A105" s="20">
        <v>17</v>
      </c>
      <c r="B105" s="20" t="s">
        <v>9</v>
      </c>
      <c r="C105" s="20">
        <v>40</v>
      </c>
      <c r="D105" s="20" t="s">
        <v>84</v>
      </c>
      <c r="E105" s="20" t="s">
        <v>20</v>
      </c>
      <c r="F105" s="20"/>
      <c r="G105" s="21"/>
      <c r="H105" s="18" t="s">
        <v>21</v>
      </c>
      <c r="K105" s="20"/>
      <c r="L105" s="20"/>
      <c r="M105" s="20"/>
      <c r="N105" s="20">
        <v>15</v>
      </c>
      <c r="O105" s="20" t="s">
        <v>9</v>
      </c>
      <c r="P105" s="20">
        <v>30</v>
      </c>
      <c r="Q105" s="20" t="s">
        <v>91</v>
      </c>
    </row>
    <row r="106" spans="1:17" s="18" customFormat="1" x14ac:dyDescent="0.3">
      <c r="A106" s="20">
        <v>5</v>
      </c>
      <c r="B106" s="20" t="s">
        <v>9</v>
      </c>
      <c r="C106" s="20">
        <v>30</v>
      </c>
      <c r="D106" s="20" t="s">
        <v>85</v>
      </c>
      <c r="E106" s="20" t="s">
        <v>11</v>
      </c>
      <c r="F106" s="20"/>
      <c r="G106" s="21"/>
      <c r="H106" s="18" t="s">
        <v>21</v>
      </c>
      <c r="K106" s="20"/>
      <c r="L106" s="20"/>
      <c r="M106" s="20"/>
      <c r="N106" s="25">
        <f>SUM(N31:N105)</f>
        <v>596</v>
      </c>
      <c r="O106" s="20"/>
      <c r="P106" s="20"/>
      <c r="Q106" s="20"/>
    </row>
    <row r="107" spans="1:17" s="18" customFormat="1" x14ac:dyDescent="0.3">
      <c r="A107" s="20">
        <v>38</v>
      </c>
      <c r="B107" s="20" t="s">
        <v>9</v>
      </c>
      <c r="C107" s="20">
        <v>30</v>
      </c>
      <c r="D107" s="20" t="s">
        <v>79</v>
      </c>
      <c r="E107" s="20" t="s">
        <v>80</v>
      </c>
      <c r="F107" s="20"/>
      <c r="G107" s="21"/>
      <c r="H107" s="18" t="s">
        <v>14</v>
      </c>
      <c r="K107" s="20"/>
      <c r="L107" s="20"/>
      <c r="M107" s="20"/>
      <c r="N107" s="20"/>
    </row>
    <row r="108" spans="1:17" s="18" customFormat="1" x14ac:dyDescent="0.3">
      <c r="A108" s="20">
        <v>20</v>
      </c>
      <c r="B108" s="20" t="s">
        <v>9</v>
      </c>
      <c r="C108" s="20">
        <v>30</v>
      </c>
      <c r="D108" s="20" t="s">
        <v>87</v>
      </c>
      <c r="E108" s="20" t="s">
        <v>60</v>
      </c>
      <c r="F108" s="20"/>
      <c r="G108" s="21">
        <v>0.8125</v>
      </c>
      <c r="H108" s="18" t="s">
        <v>21</v>
      </c>
      <c r="K108" s="20"/>
      <c r="L108" s="20"/>
      <c r="M108" s="20"/>
      <c r="N108" s="20"/>
    </row>
    <row r="109" spans="1:17" s="18" customFormat="1" x14ac:dyDescent="0.3">
      <c r="A109" s="20">
        <v>20</v>
      </c>
      <c r="B109" s="20" t="s">
        <v>9</v>
      </c>
      <c r="C109" s="20">
        <v>40</v>
      </c>
      <c r="D109" s="20" t="s">
        <v>87</v>
      </c>
      <c r="E109" s="20" t="s">
        <v>60</v>
      </c>
      <c r="F109" s="20"/>
      <c r="G109" s="21"/>
      <c r="H109" s="18" t="s">
        <v>21</v>
      </c>
      <c r="K109" s="20"/>
      <c r="L109" s="20"/>
      <c r="M109" s="20"/>
      <c r="N109" s="20"/>
    </row>
    <row r="110" spans="1:17" s="18" customFormat="1" x14ac:dyDescent="0.3">
      <c r="A110" s="20">
        <v>22</v>
      </c>
      <c r="B110" s="20" t="s">
        <v>9</v>
      </c>
      <c r="C110" s="20">
        <v>30</v>
      </c>
      <c r="D110" s="20" t="s">
        <v>88</v>
      </c>
      <c r="E110" s="20" t="s">
        <v>11</v>
      </c>
      <c r="F110" s="20"/>
      <c r="G110" s="21"/>
      <c r="H110" s="18" t="s">
        <v>21</v>
      </c>
      <c r="K110" s="20"/>
      <c r="L110" s="20"/>
      <c r="M110" s="20"/>
      <c r="N110" s="20"/>
    </row>
    <row r="111" spans="1:17" s="18" customFormat="1" x14ac:dyDescent="0.3">
      <c r="A111" s="20">
        <v>15</v>
      </c>
      <c r="B111" s="20" t="s">
        <v>9</v>
      </c>
      <c r="C111" s="20">
        <v>30</v>
      </c>
      <c r="D111" s="20" t="s">
        <v>89</v>
      </c>
      <c r="E111" s="20" t="s">
        <v>60</v>
      </c>
      <c r="F111" s="20"/>
      <c r="G111" s="21">
        <v>0.81388888888888899</v>
      </c>
      <c r="H111" s="18" t="s">
        <v>21</v>
      </c>
      <c r="K111" s="20"/>
      <c r="L111" s="20"/>
      <c r="M111" s="20"/>
      <c r="N111" s="20"/>
    </row>
    <row r="112" spans="1:17" s="18" customFormat="1" x14ac:dyDescent="0.3">
      <c r="A112" s="20">
        <v>15</v>
      </c>
      <c r="B112" s="20" t="s">
        <v>9</v>
      </c>
      <c r="C112" s="20">
        <v>30</v>
      </c>
      <c r="D112" s="20" t="s">
        <v>90</v>
      </c>
      <c r="E112" s="20" t="s">
        <v>20</v>
      </c>
      <c r="F112" s="20"/>
      <c r="G112" s="21"/>
      <c r="H112" s="18" t="s">
        <v>21</v>
      </c>
      <c r="K112" s="20"/>
      <c r="L112" s="20"/>
      <c r="M112" s="20"/>
      <c r="N112" s="20"/>
    </row>
    <row r="113" spans="1:14" s="18" customFormat="1" x14ac:dyDescent="0.3">
      <c r="A113" s="20">
        <v>15</v>
      </c>
      <c r="B113" s="20" t="s">
        <v>9</v>
      </c>
      <c r="C113" s="20">
        <v>30</v>
      </c>
      <c r="D113" s="20" t="s">
        <v>91</v>
      </c>
      <c r="E113" s="20" t="s">
        <v>11</v>
      </c>
      <c r="F113" s="20"/>
      <c r="G113" s="21">
        <v>0.81944444444444453</v>
      </c>
      <c r="H113" s="18" t="s">
        <v>21</v>
      </c>
      <c r="K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1"/>
      <c r="K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1"/>
      <c r="K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1"/>
      <c r="K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1"/>
      <c r="K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1"/>
      <c r="K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1"/>
      <c r="K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1"/>
      <c r="K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1"/>
      <c r="K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1"/>
      <c r="K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1"/>
      <c r="K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1"/>
      <c r="K176" s="20"/>
      <c r="L176" s="20"/>
      <c r="M176" s="20"/>
      <c r="N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0"/>
      <c r="L177" s="20"/>
      <c r="M177" s="20"/>
      <c r="N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0"/>
      <c r="L178" s="20"/>
      <c r="M178" s="20"/>
      <c r="N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0"/>
      <c r="L179" s="20"/>
      <c r="M179" s="20"/>
      <c r="N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0"/>
      <c r="L180" s="20"/>
      <c r="M180" s="20"/>
      <c r="N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0"/>
      <c r="L181" s="20"/>
      <c r="M181" s="20"/>
      <c r="N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0"/>
      <c r="L182" s="20"/>
      <c r="M182" s="20"/>
      <c r="N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0"/>
      <c r="L183" s="20"/>
      <c r="M183" s="20"/>
      <c r="N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0"/>
      <c r="L184" s="20"/>
      <c r="M184" s="20"/>
      <c r="N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0"/>
      <c r="L185" s="20"/>
      <c r="M185" s="20"/>
      <c r="N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0"/>
      <c r="L186" s="20"/>
      <c r="M186" s="20"/>
      <c r="N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0"/>
      <c r="L187" s="20"/>
      <c r="M187" s="20"/>
      <c r="N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0"/>
      <c r="L188" s="20"/>
      <c r="M188" s="20"/>
      <c r="N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0"/>
      <c r="L189" s="20"/>
      <c r="M189" s="20"/>
      <c r="N189" s="20"/>
      <c r="O189"/>
      <c r="P189"/>
      <c r="Q189"/>
    </row>
    <row r="190" spans="1:17" x14ac:dyDescent="0.3">
      <c r="N190" s="20"/>
    </row>
    <row r="191" spans="1:17" x14ac:dyDescent="0.3">
      <c r="N191" s="2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00"/>
  <sheetViews>
    <sheetView workbookViewId="0">
      <selection activeCell="D3" sqref="D3"/>
    </sheetView>
  </sheetViews>
  <sheetFormatPr defaultColWidth="8.88671875" defaultRowHeight="14.4" x14ac:dyDescent="0.3"/>
  <cols>
    <col min="1" max="1" width="10.88671875" style="20" customWidth="1"/>
    <col min="2" max="2" width="9.33203125" style="20" customWidth="1"/>
    <col min="3" max="3" width="8.88671875" style="20"/>
    <col min="4" max="4" width="7.33203125" style="20" customWidth="1"/>
    <col min="5" max="5" width="11.88671875" style="20" customWidth="1"/>
    <col min="6" max="6" width="21.33203125" style="20" customWidth="1"/>
    <col min="7" max="7" width="8.109375" style="21" customWidth="1"/>
    <col min="8" max="8" width="8.88671875" style="18"/>
    <col min="9" max="9" width="10.6640625" style="18" customWidth="1"/>
    <col min="10" max="10" width="8.88671875" style="18"/>
    <col min="11" max="17" width="8.88671875" style="20"/>
    <col min="18" max="250" width="8.88671875" style="18"/>
    <col min="251" max="251" width="14.33203125" style="18" customWidth="1"/>
    <col min="252" max="252" width="15" style="18" customWidth="1"/>
    <col min="253" max="253" width="8.88671875" style="18"/>
    <col min="254" max="254" width="12.88671875" style="18" customWidth="1"/>
    <col min="255" max="255" width="12.33203125" style="18" customWidth="1"/>
    <col min="256" max="506" width="8.88671875" style="18"/>
    <col min="507" max="507" width="14.33203125" style="18" customWidth="1"/>
    <col min="508" max="508" width="15" style="18" customWidth="1"/>
    <col min="509" max="509" width="8.88671875" style="18"/>
    <col min="510" max="510" width="12.88671875" style="18" customWidth="1"/>
    <col min="511" max="511" width="12.33203125" style="18" customWidth="1"/>
    <col min="512" max="762" width="8.88671875" style="18"/>
    <col min="763" max="763" width="14.33203125" style="18" customWidth="1"/>
    <col min="764" max="764" width="15" style="18" customWidth="1"/>
    <col min="765" max="765" width="8.88671875" style="18"/>
    <col min="766" max="766" width="12.88671875" style="18" customWidth="1"/>
    <col min="767" max="767" width="12.33203125" style="18" customWidth="1"/>
    <col min="768" max="1018" width="8.88671875" style="18"/>
    <col min="1019" max="1019" width="14.33203125" style="18" customWidth="1"/>
    <col min="1020" max="1020" width="15" style="18" customWidth="1"/>
    <col min="1021" max="1021" width="8.88671875" style="18"/>
    <col min="1022" max="1022" width="12.88671875" style="18" customWidth="1"/>
    <col min="1023" max="1023" width="12.33203125" style="18" customWidth="1"/>
    <col min="1024" max="1274" width="8.88671875" style="18"/>
    <col min="1275" max="1275" width="14.33203125" style="18" customWidth="1"/>
    <col min="1276" max="1276" width="15" style="18" customWidth="1"/>
    <col min="1277" max="1277" width="8.88671875" style="18"/>
    <col min="1278" max="1278" width="12.88671875" style="18" customWidth="1"/>
    <col min="1279" max="1279" width="12.33203125" style="18" customWidth="1"/>
    <col min="1280" max="1530" width="8.88671875" style="18"/>
    <col min="1531" max="1531" width="14.33203125" style="18" customWidth="1"/>
    <col min="1532" max="1532" width="15" style="18" customWidth="1"/>
    <col min="1533" max="1533" width="8.88671875" style="18"/>
    <col min="1534" max="1534" width="12.88671875" style="18" customWidth="1"/>
    <col min="1535" max="1535" width="12.33203125" style="18" customWidth="1"/>
    <col min="1536" max="1786" width="8.88671875" style="18"/>
    <col min="1787" max="1787" width="14.33203125" style="18" customWidth="1"/>
    <col min="1788" max="1788" width="15" style="18" customWidth="1"/>
    <col min="1789" max="1789" width="8.88671875" style="18"/>
    <col min="1790" max="1790" width="12.88671875" style="18" customWidth="1"/>
    <col min="1791" max="1791" width="12.33203125" style="18" customWidth="1"/>
    <col min="1792" max="2042" width="8.88671875" style="18"/>
    <col min="2043" max="2043" width="14.33203125" style="18" customWidth="1"/>
    <col min="2044" max="2044" width="15" style="18" customWidth="1"/>
    <col min="2045" max="2045" width="8.88671875" style="18"/>
    <col min="2046" max="2046" width="12.88671875" style="18" customWidth="1"/>
    <col min="2047" max="2047" width="12.33203125" style="18" customWidth="1"/>
    <col min="2048" max="2298" width="8.88671875" style="18"/>
    <col min="2299" max="2299" width="14.33203125" style="18" customWidth="1"/>
    <col min="2300" max="2300" width="15" style="18" customWidth="1"/>
    <col min="2301" max="2301" width="8.88671875" style="18"/>
    <col min="2302" max="2302" width="12.88671875" style="18" customWidth="1"/>
    <col min="2303" max="2303" width="12.33203125" style="18" customWidth="1"/>
    <col min="2304" max="2554" width="8.88671875" style="18"/>
    <col min="2555" max="2555" width="14.33203125" style="18" customWidth="1"/>
    <col min="2556" max="2556" width="15" style="18" customWidth="1"/>
    <col min="2557" max="2557" width="8.88671875" style="18"/>
    <col min="2558" max="2558" width="12.88671875" style="18" customWidth="1"/>
    <col min="2559" max="2559" width="12.33203125" style="18" customWidth="1"/>
    <col min="2560" max="2810" width="8.88671875" style="18"/>
    <col min="2811" max="2811" width="14.33203125" style="18" customWidth="1"/>
    <col min="2812" max="2812" width="15" style="18" customWidth="1"/>
    <col min="2813" max="2813" width="8.88671875" style="18"/>
    <col min="2814" max="2814" width="12.88671875" style="18" customWidth="1"/>
    <col min="2815" max="2815" width="12.33203125" style="18" customWidth="1"/>
    <col min="2816" max="3066" width="8.88671875" style="18"/>
    <col min="3067" max="3067" width="14.33203125" style="18" customWidth="1"/>
    <col min="3068" max="3068" width="15" style="18" customWidth="1"/>
    <col min="3069" max="3069" width="8.88671875" style="18"/>
    <col min="3070" max="3070" width="12.88671875" style="18" customWidth="1"/>
    <col min="3071" max="3071" width="12.33203125" style="18" customWidth="1"/>
    <col min="3072" max="3322" width="8.88671875" style="18"/>
    <col min="3323" max="3323" width="14.33203125" style="18" customWidth="1"/>
    <col min="3324" max="3324" width="15" style="18" customWidth="1"/>
    <col min="3325" max="3325" width="8.88671875" style="18"/>
    <col min="3326" max="3326" width="12.88671875" style="18" customWidth="1"/>
    <col min="3327" max="3327" width="12.33203125" style="18" customWidth="1"/>
    <col min="3328" max="3578" width="8.88671875" style="18"/>
    <col min="3579" max="3579" width="14.33203125" style="18" customWidth="1"/>
    <col min="3580" max="3580" width="15" style="18" customWidth="1"/>
    <col min="3581" max="3581" width="8.88671875" style="18"/>
    <col min="3582" max="3582" width="12.88671875" style="18" customWidth="1"/>
    <col min="3583" max="3583" width="12.33203125" style="18" customWidth="1"/>
    <col min="3584" max="3834" width="8.88671875" style="18"/>
    <col min="3835" max="3835" width="14.33203125" style="18" customWidth="1"/>
    <col min="3836" max="3836" width="15" style="18" customWidth="1"/>
    <col min="3837" max="3837" width="8.88671875" style="18"/>
    <col min="3838" max="3838" width="12.88671875" style="18" customWidth="1"/>
    <col min="3839" max="3839" width="12.33203125" style="18" customWidth="1"/>
    <col min="3840" max="4090" width="8.88671875" style="18"/>
    <col min="4091" max="4091" width="14.33203125" style="18" customWidth="1"/>
    <col min="4092" max="4092" width="15" style="18" customWidth="1"/>
    <col min="4093" max="4093" width="8.88671875" style="18"/>
    <col min="4094" max="4094" width="12.88671875" style="18" customWidth="1"/>
    <col min="4095" max="4095" width="12.33203125" style="18" customWidth="1"/>
    <col min="4096" max="4346" width="8.88671875" style="18"/>
    <col min="4347" max="4347" width="14.33203125" style="18" customWidth="1"/>
    <col min="4348" max="4348" width="15" style="18" customWidth="1"/>
    <col min="4349" max="4349" width="8.88671875" style="18"/>
    <col min="4350" max="4350" width="12.88671875" style="18" customWidth="1"/>
    <col min="4351" max="4351" width="12.33203125" style="18" customWidth="1"/>
    <col min="4352" max="4602" width="8.88671875" style="18"/>
    <col min="4603" max="4603" width="14.33203125" style="18" customWidth="1"/>
    <col min="4604" max="4604" width="15" style="18" customWidth="1"/>
    <col min="4605" max="4605" width="8.88671875" style="18"/>
    <col min="4606" max="4606" width="12.88671875" style="18" customWidth="1"/>
    <col min="4607" max="4607" width="12.33203125" style="18" customWidth="1"/>
    <col min="4608" max="4858" width="8.88671875" style="18"/>
    <col min="4859" max="4859" width="14.33203125" style="18" customWidth="1"/>
    <col min="4860" max="4860" width="15" style="18" customWidth="1"/>
    <col min="4861" max="4861" width="8.88671875" style="18"/>
    <col min="4862" max="4862" width="12.88671875" style="18" customWidth="1"/>
    <col min="4863" max="4863" width="12.33203125" style="18" customWidth="1"/>
    <col min="4864" max="5114" width="8.88671875" style="18"/>
    <col min="5115" max="5115" width="14.33203125" style="18" customWidth="1"/>
    <col min="5116" max="5116" width="15" style="18" customWidth="1"/>
    <col min="5117" max="5117" width="8.88671875" style="18"/>
    <col min="5118" max="5118" width="12.88671875" style="18" customWidth="1"/>
    <col min="5119" max="5119" width="12.33203125" style="18" customWidth="1"/>
    <col min="5120" max="5370" width="8.88671875" style="18"/>
    <col min="5371" max="5371" width="14.33203125" style="18" customWidth="1"/>
    <col min="5372" max="5372" width="15" style="18" customWidth="1"/>
    <col min="5373" max="5373" width="8.88671875" style="18"/>
    <col min="5374" max="5374" width="12.88671875" style="18" customWidth="1"/>
    <col min="5375" max="5375" width="12.33203125" style="18" customWidth="1"/>
    <col min="5376" max="5626" width="8.88671875" style="18"/>
    <col min="5627" max="5627" width="14.33203125" style="18" customWidth="1"/>
    <col min="5628" max="5628" width="15" style="18" customWidth="1"/>
    <col min="5629" max="5629" width="8.88671875" style="18"/>
    <col min="5630" max="5630" width="12.88671875" style="18" customWidth="1"/>
    <col min="5631" max="5631" width="12.33203125" style="18" customWidth="1"/>
    <col min="5632" max="5882" width="8.88671875" style="18"/>
    <col min="5883" max="5883" width="14.33203125" style="18" customWidth="1"/>
    <col min="5884" max="5884" width="15" style="18" customWidth="1"/>
    <col min="5885" max="5885" width="8.88671875" style="18"/>
    <col min="5886" max="5886" width="12.88671875" style="18" customWidth="1"/>
    <col min="5887" max="5887" width="12.33203125" style="18" customWidth="1"/>
    <col min="5888" max="6138" width="8.88671875" style="18"/>
    <col min="6139" max="6139" width="14.33203125" style="18" customWidth="1"/>
    <col min="6140" max="6140" width="15" style="18" customWidth="1"/>
    <col min="6141" max="6141" width="8.88671875" style="18"/>
    <col min="6142" max="6142" width="12.88671875" style="18" customWidth="1"/>
    <col min="6143" max="6143" width="12.33203125" style="18" customWidth="1"/>
    <col min="6144" max="6394" width="8.88671875" style="18"/>
    <col min="6395" max="6395" width="14.33203125" style="18" customWidth="1"/>
    <col min="6396" max="6396" width="15" style="18" customWidth="1"/>
    <col min="6397" max="6397" width="8.88671875" style="18"/>
    <col min="6398" max="6398" width="12.88671875" style="18" customWidth="1"/>
    <col min="6399" max="6399" width="12.33203125" style="18" customWidth="1"/>
    <col min="6400" max="6650" width="8.88671875" style="18"/>
    <col min="6651" max="6651" width="14.33203125" style="18" customWidth="1"/>
    <col min="6652" max="6652" width="15" style="18" customWidth="1"/>
    <col min="6653" max="6653" width="8.88671875" style="18"/>
    <col min="6654" max="6654" width="12.88671875" style="18" customWidth="1"/>
    <col min="6655" max="6655" width="12.33203125" style="18" customWidth="1"/>
    <col min="6656" max="6906" width="8.88671875" style="18"/>
    <col min="6907" max="6907" width="14.33203125" style="18" customWidth="1"/>
    <col min="6908" max="6908" width="15" style="18" customWidth="1"/>
    <col min="6909" max="6909" width="8.88671875" style="18"/>
    <col min="6910" max="6910" width="12.88671875" style="18" customWidth="1"/>
    <col min="6911" max="6911" width="12.33203125" style="18" customWidth="1"/>
    <col min="6912" max="7162" width="8.88671875" style="18"/>
    <col min="7163" max="7163" width="14.33203125" style="18" customWidth="1"/>
    <col min="7164" max="7164" width="15" style="18" customWidth="1"/>
    <col min="7165" max="7165" width="8.88671875" style="18"/>
    <col min="7166" max="7166" width="12.88671875" style="18" customWidth="1"/>
    <col min="7167" max="7167" width="12.33203125" style="18" customWidth="1"/>
    <col min="7168" max="7418" width="8.88671875" style="18"/>
    <col min="7419" max="7419" width="14.33203125" style="18" customWidth="1"/>
    <col min="7420" max="7420" width="15" style="18" customWidth="1"/>
    <col min="7421" max="7421" width="8.88671875" style="18"/>
    <col min="7422" max="7422" width="12.88671875" style="18" customWidth="1"/>
    <col min="7423" max="7423" width="12.33203125" style="18" customWidth="1"/>
    <col min="7424" max="7674" width="8.88671875" style="18"/>
    <col min="7675" max="7675" width="14.33203125" style="18" customWidth="1"/>
    <col min="7676" max="7676" width="15" style="18" customWidth="1"/>
    <col min="7677" max="7677" width="8.88671875" style="18"/>
    <col min="7678" max="7678" width="12.88671875" style="18" customWidth="1"/>
    <col min="7679" max="7679" width="12.33203125" style="18" customWidth="1"/>
    <col min="7680" max="7930" width="8.88671875" style="18"/>
    <col min="7931" max="7931" width="14.33203125" style="18" customWidth="1"/>
    <col min="7932" max="7932" width="15" style="18" customWidth="1"/>
    <col min="7933" max="7933" width="8.88671875" style="18"/>
    <col min="7934" max="7934" width="12.88671875" style="18" customWidth="1"/>
    <col min="7935" max="7935" width="12.33203125" style="18" customWidth="1"/>
    <col min="7936" max="8186" width="8.88671875" style="18"/>
    <col min="8187" max="8187" width="14.33203125" style="18" customWidth="1"/>
    <col min="8188" max="8188" width="15" style="18" customWidth="1"/>
    <col min="8189" max="8189" width="8.88671875" style="18"/>
    <col min="8190" max="8190" width="12.88671875" style="18" customWidth="1"/>
    <col min="8191" max="8191" width="12.33203125" style="18" customWidth="1"/>
    <col min="8192" max="8442" width="8.88671875" style="18"/>
    <col min="8443" max="8443" width="14.33203125" style="18" customWidth="1"/>
    <col min="8444" max="8444" width="15" style="18" customWidth="1"/>
    <col min="8445" max="8445" width="8.88671875" style="18"/>
    <col min="8446" max="8446" width="12.88671875" style="18" customWidth="1"/>
    <col min="8447" max="8447" width="12.33203125" style="18" customWidth="1"/>
    <col min="8448" max="8698" width="8.88671875" style="18"/>
    <col min="8699" max="8699" width="14.33203125" style="18" customWidth="1"/>
    <col min="8700" max="8700" width="15" style="18" customWidth="1"/>
    <col min="8701" max="8701" width="8.88671875" style="18"/>
    <col min="8702" max="8702" width="12.88671875" style="18" customWidth="1"/>
    <col min="8703" max="8703" width="12.33203125" style="18" customWidth="1"/>
    <col min="8704" max="8954" width="8.88671875" style="18"/>
    <col min="8955" max="8955" width="14.33203125" style="18" customWidth="1"/>
    <col min="8956" max="8956" width="15" style="18" customWidth="1"/>
    <col min="8957" max="8957" width="8.88671875" style="18"/>
    <col min="8958" max="8958" width="12.88671875" style="18" customWidth="1"/>
    <col min="8959" max="8959" width="12.33203125" style="18" customWidth="1"/>
    <col min="8960" max="9210" width="8.88671875" style="18"/>
    <col min="9211" max="9211" width="14.33203125" style="18" customWidth="1"/>
    <col min="9212" max="9212" width="15" style="18" customWidth="1"/>
    <col min="9213" max="9213" width="8.88671875" style="18"/>
    <col min="9214" max="9214" width="12.88671875" style="18" customWidth="1"/>
    <col min="9215" max="9215" width="12.33203125" style="18" customWidth="1"/>
    <col min="9216" max="9466" width="8.88671875" style="18"/>
    <col min="9467" max="9467" width="14.33203125" style="18" customWidth="1"/>
    <col min="9468" max="9468" width="15" style="18" customWidth="1"/>
    <col min="9469" max="9469" width="8.88671875" style="18"/>
    <col min="9470" max="9470" width="12.88671875" style="18" customWidth="1"/>
    <col min="9471" max="9471" width="12.33203125" style="18" customWidth="1"/>
    <col min="9472" max="9722" width="8.88671875" style="18"/>
    <col min="9723" max="9723" width="14.33203125" style="18" customWidth="1"/>
    <col min="9724" max="9724" width="15" style="18" customWidth="1"/>
    <col min="9725" max="9725" width="8.88671875" style="18"/>
    <col min="9726" max="9726" width="12.88671875" style="18" customWidth="1"/>
    <col min="9727" max="9727" width="12.33203125" style="18" customWidth="1"/>
    <col min="9728" max="9978" width="8.88671875" style="18"/>
    <col min="9979" max="9979" width="14.33203125" style="18" customWidth="1"/>
    <col min="9980" max="9980" width="15" style="18" customWidth="1"/>
    <col min="9981" max="9981" width="8.88671875" style="18"/>
    <col min="9982" max="9982" width="12.88671875" style="18" customWidth="1"/>
    <col min="9983" max="9983" width="12.33203125" style="18" customWidth="1"/>
    <col min="9984" max="10234" width="8.88671875" style="18"/>
    <col min="10235" max="10235" width="14.33203125" style="18" customWidth="1"/>
    <col min="10236" max="10236" width="15" style="18" customWidth="1"/>
    <col min="10237" max="10237" width="8.88671875" style="18"/>
    <col min="10238" max="10238" width="12.88671875" style="18" customWidth="1"/>
    <col min="10239" max="10239" width="12.33203125" style="18" customWidth="1"/>
    <col min="10240" max="10490" width="8.88671875" style="18"/>
    <col min="10491" max="10491" width="14.33203125" style="18" customWidth="1"/>
    <col min="10492" max="10492" width="15" style="18" customWidth="1"/>
    <col min="10493" max="10493" width="8.88671875" style="18"/>
    <col min="10494" max="10494" width="12.88671875" style="18" customWidth="1"/>
    <col min="10495" max="10495" width="12.33203125" style="18" customWidth="1"/>
    <col min="10496" max="10746" width="8.88671875" style="18"/>
    <col min="10747" max="10747" width="14.33203125" style="18" customWidth="1"/>
    <col min="10748" max="10748" width="15" style="18" customWidth="1"/>
    <col min="10749" max="10749" width="8.88671875" style="18"/>
    <col min="10750" max="10750" width="12.88671875" style="18" customWidth="1"/>
    <col min="10751" max="10751" width="12.33203125" style="18" customWidth="1"/>
    <col min="10752" max="11002" width="8.88671875" style="18"/>
    <col min="11003" max="11003" width="14.33203125" style="18" customWidth="1"/>
    <col min="11004" max="11004" width="15" style="18" customWidth="1"/>
    <col min="11005" max="11005" width="8.88671875" style="18"/>
    <col min="11006" max="11006" width="12.88671875" style="18" customWidth="1"/>
    <col min="11007" max="11007" width="12.33203125" style="18" customWidth="1"/>
    <col min="11008" max="11258" width="8.88671875" style="18"/>
    <col min="11259" max="11259" width="14.33203125" style="18" customWidth="1"/>
    <col min="11260" max="11260" width="15" style="18" customWidth="1"/>
    <col min="11261" max="11261" width="8.88671875" style="18"/>
    <col min="11262" max="11262" width="12.88671875" style="18" customWidth="1"/>
    <col min="11263" max="11263" width="12.33203125" style="18" customWidth="1"/>
    <col min="11264" max="11514" width="8.88671875" style="18"/>
    <col min="11515" max="11515" width="14.33203125" style="18" customWidth="1"/>
    <col min="11516" max="11516" width="15" style="18" customWidth="1"/>
    <col min="11517" max="11517" width="8.88671875" style="18"/>
    <col min="11518" max="11518" width="12.88671875" style="18" customWidth="1"/>
    <col min="11519" max="11519" width="12.33203125" style="18" customWidth="1"/>
    <col min="11520" max="11770" width="8.88671875" style="18"/>
    <col min="11771" max="11771" width="14.33203125" style="18" customWidth="1"/>
    <col min="11772" max="11772" width="15" style="18" customWidth="1"/>
    <col min="11773" max="11773" width="8.88671875" style="18"/>
    <col min="11774" max="11774" width="12.88671875" style="18" customWidth="1"/>
    <col min="11775" max="11775" width="12.33203125" style="18" customWidth="1"/>
    <col min="11776" max="12026" width="8.88671875" style="18"/>
    <col min="12027" max="12027" width="14.33203125" style="18" customWidth="1"/>
    <col min="12028" max="12028" width="15" style="18" customWidth="1"/>
    <col min="12029" max="12029" width="8.88671875" style="18"/>
    <col min="12030" max="12030" width="12.88671875" style="18" customWidth="1"/>
    <col min="12031" max="12031" width="12.33203125" style="18" customWidth="1"/>
    <col min="12032" max="12282" width="8.88671875" style="18"/>
    <col min="12283" max="12283" width="14.33203125" style="18" customWidth="1"/>
    <col min="12284" max="12284" width="15" style="18" customWidth="1"/>
    <col min="12285" max="12285" width="8.88671875" style="18"/>
    <col min="12286" max="12286" width="12.88671875" style="18" customWidth="1"/>
    <col min="12287" max="12287" width="12.33203125" style="18" customWidth="1"/>
    <col min="12288" max="12538" width="8.88671875" style="18"/>
    <col min="12539" max="12539" width="14.33203125" style="18" customWidth="1"/>
    <col min="12540" max="12540" width="15" style="18" customWidth="1"/>
    <col min="12541" max="12541" width="8.88671875" style="18"/>
    <col min="12542" max="12542" width="12.88671875" style="18" customWidth="1"/>
    <col min="12543" max="12543" width="12.33203125" style="18" customWidth="1"/>
    <col min="12544" max="12794" width="8.88671875" style="18"/>
    <col min="12795" max="12795" width="14.33203125" style="18" customWidth="1"/>
    <col min="12796" max="12796" width="15" style="18" customWidth="1"/>
    <col min="12797" max="12797" width="8.88671875" style="18"/>
    <col min="12798" max="12798" width="12.88671875" style="18" customWidth="1"/>
    <col min="12799" max="12799" width="12.33203125" style="18" customWidth="1"/>
    <col min="12800" max="13050" width="8.88671875" style="18"/>
    <col min="13051" max="13051" width="14.33203125" style="18" customWidth="1"/>
    <col min="13052" max="13052" width="15" style="18" customWidth="1"/>
    <col min="13053" max="13053" width="8.88671875" style="18"/>
    <col min="13054" max="13054" width="12.88671875" style="18" customWidth="1"/>
    <col min="13055" max="13055" width="12.33203125" style="18" customWidth="1"/>
    <col min="13056" max="13306" width="8.88671875" style="18"/>
    <col min="13307" max="13307" width="14.33203125" style="18" customWidth="1"/>
    <col min="13308" max="13308" width="15" style="18" customWidth="1"/>
    <col min="13309" max="13309" width="8.88671875" style="18"/>
    <col min="13310" max="13310" width="12.88671875" style="18" customWidth="1"/>
    <col min="13311" max="13311" width="12.33203125" style="18" customWidth="1"/>
    <col min="13312" max="13562" width="8.88671875" style="18"/>
    <col min="13563" max="13563" width="14.33203125" style="18" customWidth="1"/>
    <col min="13564" max="13564" width="15" style="18" customWidth="1"/>
    <col min="13565" max="13565" width="8.88671875" style="18"/>
    <col min="13566" max="13566" width="12.88671875" style="18" customWidth="1"/>
    <col min="13567" max="13567" width="12.33203125" style="18" customWidth="1"/>
    <col min="13568" max="13818" width="8.88671875" style="18"/>
    <col min="13819" max="13819" width="14.33203125" style="18" customWidth="1"/>
    <col min="13820" max="13820" width="15" style="18" customWidth="1"/>
    <col min="13821" max="13821" width="8.88671875" style="18"/>
    <col min="13822" max="13822" width="12.88671875" style="18" customWidth="1"/>
    <col min="13823" max="13823" width="12.33203125" style="18" customWidth="1"/>
    <col min="13824" max="14074" width="8.88671875" style="18"/>
    <col min="14075" max="14075" width="14.33203125" style="18" customWidth="1"/>
    <col min="14076" max="14076" width="15" style="18" customWidth="1"/>
    <col min="14077" max="14077" width="8.88671875" style="18"/>
    <col min="14078" max="14078" width="12.88671875" style="18" customWidth="1"/>
    <col min="14079" max="14079" width="12.33203125" style="18" customWidth="1"/>
    <col min="14080" max="14330" width="8.88671875" style="18"/>
    <col min="14331" max="14331" width="14.33203125" style="18" customWidth="1"/>
    <col min="14332" max="14332" width="15" style="18" customWidth="1"/>
    <col min="14333" max="14333" width="8.88671875" style="18"/>
    <col min="14334" max="14334" width="12.88671875" style="18" customWidth="1"/>
    <col min="14335" max="14335" width="12.33203125" style="18" customWidth="1"/>
    <col min="14336" max="14586" width="8.88671875" style="18"/>
    <col min="14587" max="14587" width="14.33203125" style="18" customWidth="1"/>
    <col min="14588" max="14588" width="15" style="18" customWidth="1"/>
    <col min="14589" max="14589" width="8.88671875" style="18"/>
    <col min="14590" max="14590" width="12.88671875" style="18" customWidth="1"/>
    <col min="14591" max="14591" width="12.33203125" style="18" customWidth="1"/>
    <col min="14592" max="14842" width="8.88671875" style="18"/>
    <col min="14843" max="14843" width="14.33203125" style="18" customWidth="1"/>
    <col min="14844" max="14844" width="15" style="18" customWidth="1"/>
    <col min="14845" max="14845" width="8.88671875" style="18"/>
    <col min="14846" max="14846" width="12.88671875" style="18" customWidth="1"/>
    <col min="14847" max="14847" width="12.33203125" style="18" customWidth="1"/>
    <col min="14848" max="15098" width="8.88671875" style="18"/>
    <col min="15099" max="15099" width="14.33203125" style="18" customWidth="1"/>
    <col min="15100" max="15100" width="15" style="18" customWidth="1"/>
    <col min="15101" max="15101" width="8.88671875" style="18"/>
    <col min="15102" max="15102" width="12.88671875" style="18" customWidth="1"/>
    <col min="15103" max="15103" width="12.33203125" style="18" customWidth="1"/>
    <col min="15104" max="15354" width="8.88671875" style="18"/>
    <col min="15355" max="15355" width="14.33203125" style="18" customWidth="1"/>
    <col min="15356" max="15356" width="15" style="18" customWidth="1"/>
    <col min="15357" max="15357" width="8.88671875" style="18"/>
    <col min="15358" max="15358" width="12.88671875" style="18" customWidth="1"/>
    <col min="15359" max="15359" width="12.33203125" style="18" customWidth="1"/>
    <col min="15360" max="15610" width="8.88671875" style="18"/>
    <col min="15611" max="15611" width="14.33203125" style="18" customWidth="1"/>
    <col min="15612" max="15612" width="15" style="18" customWidth="1"/>
    <col min="15613" max="15613" width="8.88671875" style="18"/>
    <col min="15614" max="15614" width="12.88671875" style="18" customWidth="1"/>
    <col min="15615" max="15615" width="12.33203125" style="18" customWidth="1"/>
    <col min="15616" max="15866" width="8.88671875" style="18"/>
    <col min="15867" max="15867" width="14.33203125" style="18" customWidth="1"/>
    <col min="15868" max="15868" width="15" style="18" customWidth="1"/>
    <col min="15869" max="15869" width="8.88671875" style="18"/>
    <col min="15870" max="15870" width="12.88671875" style="18" customWidth="1"/>
    <col min="15871" max="15871" width="12.33203125" style="18" customWidth="1"/>
    <col min="15872" max="16122" width="8.88671875" style="18"/>
    <col min="16123" max="16123" width="14.33203125" style="18" customWidth="1"/>
    <col min="16124" max="16124" width="15" style="18" customWidth="1"/>
    <col min="16125" max="16125" width="8.88671875" style="18"/>
    <col min="16126" max="16126" width="12.88671875" style="18" customWidth="1"/>
    <col min="16127" max="16127" width="12.33203125" style="18" customWidth="1"/>
    <col min="16128" max="16384" width="8.88671875" style="18"/>
  </cols>
  <sheetData>
    <row r="1" spans="1:17" x14ac:dyDescent="0.3">
      <c r="A1" s="30" t="s">
        <v>354</v>
      </c>
      <c r="B1" s="15"/>
      <c r="E1" s="25"/>
    </row>
    <row r="2" spans="1:17" x14ac:dyDescent="0.3">
      <c r="A2" s="31" t="s">
        <v>345</v>
      </c>
      <c r="B2" s="19" t="s">
        <v>143</v>
      </c>
      <c r="E2" s="25"/>
    </row>
    <row r="3" spans="1:17" x14ac:dyDescent="0.3">
      <c r="A3" s="32" t="s">
        <v>350</v>
      </c>
      <c r="B3" s="33">
        <v>3</v>
      </c>
    </row>
    <row r="4" spans="1:17" x14ac:dyDescent="0.3">
      <c r="A4" s="31" t="s">
        <v>346</v>
      </c>
      <c r="B4" s="19" t="s">
        <v>465</v>
      </c>
      <c r="E4" s="25"/>
    </row>
    <row r="5" spans="1:17" x14ac:dyDescent="0.3">
      <c r="A5" s="31" t="s">
        <v>347</v>
      </c>
      <c r="B5" s="34">
        <v>42221</v>
      </c>
      <c r="E5" s="25"/>
    </row>
    <row r="6" spans="1:17" x14ac:dyDescent="0.3">
      <c r="A6" s="31" t="s">
        <v>348</v>
      </c>
      <c r="B6" s="19" t="s">
        <v>92</v>
      </c>
      <c r="E6" s="25"/>
    </row>
    <row r="7" spans="1:17" x14ac:dyDescent="0.3">
      <c r="A7" s="32" t="s">
        <v>349</v>
      </c>
      <c r="B7" s="22">
        <v>1</v>
      </c>
    </row>
    <row r="8" spans="1:17" x14ac:dyDescent="0.3">
      <c r="A8" s="32" t="s">
        <v>351</v>
      </c>
      <c r="B8" s="22"/>
      <c r="K8" s="25" t="s">
        <v>356</v>
      </c>
      <c r="N8" s="25" t="s">
        <v>356</v>
      </c>
    </row>
    <row r="9" spans="1:17" x14ac:dyDescent="0.3">
      <c r="A9" s="36" t="s">
        <v>0</v>
      </c>
      <c r="B9" s="37" t="s">
        <v>1</v>
      </c>
      <c r="C9" s="36" t="s">
        <v>2</v>
      </c>
      <c r="D9" s="37" t="s">
        <v>3</v>
      </c>
      <c r="E9" s="36" t="s">
        <v>4</v>
      </c>
      <c r="F9" s="36" t="s">
        <v>5</v>
      </c>
      <c r="G9" s="38" t="s">
        <v>352</v>
      </c>
      <c r="H9" s="35" t="s">
        <v>6</v>
      </c>
      <c r="I9" s="35" t="s">
        <v>353</v>
      </c>
      <c r="K9" s="25" t="s">
        <v>0</v>
      </c>
      <c r="L9" s="25" t="s">
        <v>208</v>
      </c>
      <c r="M9" s="25" t="s">
        <v>3</v>
      </c>
      <c r="N9" s="25" t="s">
        <v>0</v>
      </c>
      <c r="O9" s="25" t="s">
        <v>208</v>
      </c>
      <c r="P9" s="25" t="s">
        <v>2</v>
      </c>
      <c r="Q9" s="25" t="s">
        <v>3</v>
      </c>
    </row>
    <row r="10" spans="1:17" x14ac:dyDescent="0.3">
      <c r="A10" s="15">
        <v>0</v>
      </c>
      <c r="B10" s="15"/>
      <c r="C10" s="15"/>
      <c r="D10" s="15" t="s">
        <v>10</v>
      </c>
      <c r="E10" s="15" t="s">
        <v>446</v>
      </c>
      <c r="F10" s="15"/>
      <c r="G10" s="16">
        <v>0.62777777777777777</v>
      </c>
      <c r="H10" s="17" t="s">
        <v>12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9</v>
      </c>
      <c r="P10" s="20">
        <v>200</v>
      </c>
      <c r="Q10" s="20" t="s">
        <v>28</v>
      </c>
    </row>
    <row r="11" spans="1:17" x14ac:dyDescent="0.3">
      <c r="A11" s="15">
        <v>0</v>
      </c>
      <c r="B11" s="15"/>
      <c r="C11" s="15"/>
      <c r="D11" s="15" t="s">
        <v>19</v>
      </c>
      <c r="E11" s="15" t="s">
        <v>434</v>
      </c>
      <c r="F11" s="15"/>
      <c r="G11" s="16"/>
      <c r="H11" s="17" t="s">
        <v>12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2</v>
      </c>
      <c r="O11" s="20" t="s">
        <v>9</v>
      </c>
      <c r="P11" s="20">
        <v>200</v>
      </c>
      <c r="Q11" s="20" t="s">
        <v>30</v>
      </c>
    </row>
    <row r="12" spans="1:17" x14ac:dyDescent="0.3">
      <c r="A12" s="15">
        <v>1</v>
      </c>
      <c r="B12" s="15" t="s">
        <v>9</v>
      </c>
      <c r="C12" s="15">
        <v>200</v>
      </c>
      <c r="D12" s="15" t="s">
        <v>28</v>
      </c>
      <c r="E12" s="15" t="s">
        <v>439</v>
      </c>
      <c r="F12" s="15" t="s">
        <v>27</v>
      </c>
      <c r="G12" s="16"/>
      <c r="H12" s="17" t="s">
        <v>12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9</v>
      </c>
      <c r="P12" s="20">
        <v>175</v>
      </c>
      <c r="Q12" s="20" t="s">
        <v>30</v>
      </c>
    </row>
    <row r="13" spans="1:17" x14ac:dyDescent="0.3">
      <c r="A13" s="15">
        <v>0</v>
      </c>
      <c r="B13" s="15"/>
      <c r="C13" s="15"/>
      <c r="D13" s="15" t="s">
        <v>29</v>
      </c>
      <c r="E13" s="15" t="s">
        <v>429</v>
      </c>
      <c r="F13" s="15"/>
      <c r="G13" s="16"/>
      <c r="H13" s="17" t="s">
        <v>12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2</v>
      </c>
      <c r="O13" s="20" t="s">
        <v>9</v>
      </c>
      <c r="P13" s="20">
        <v>150</v>
      </c>
      <c r="Q13" s="20" t="s">
        <v>30</v>
      </c>
    </row>
    <row r="14" spans="1:17" x14ac:dyDescent="0.3">
      <c r="A14" s="15">
        <v>2</v>
      </c>
      <c r="B14" s="15" t="s">
        <v>9</v>
      </c>
      <c r="C14" s="15">
        <v>200</v>
      </c>
      <c r="D14" s="15" t="s">
        <v>30</v>
      </c>
      <c r="E14" s="15" t="s">
        <v>447</v>
      </c>
      <c r="F14" s="15" t="s">
        <v>27</v>
      </c>
      <c r="G14" s="16"/>
      <c r="H14" s="17" t="s">
        <v>12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9</v>
      </c>
      <c r="P14" s="20">
        <v>150</v>
      </c>
      <c r="Q14" s="20" t="s">
        <v>31</v>
      </c>
    </row>
    <row r="15" spans="1:17" x14ac:dyDescent="0.3">
      <c r="A15" s="15">
        <v>1</v>
      </c>
      <c r="B15" s="15" t="s">
        <v>9</v>
      </c>
      <c r="C15" s="15">
        <v>175</v>
      </c>
      <c r="D15" s="15" t="s">
        <v>30</v>
      </c>
      <c r="E15" s="15" t="s">
        <v>447</v>
      </c>
      <c r="F15" s="15" t="s">
        <v>27</v>
      </c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9</v>
      </c>
      <c r="P15" s="20">
        <v>250</v>
      </c>
      <c r="Q15" s="20" t="s">
        <v>51</v>
      </c>
    </row>
    <row r="16" spans="1:17" x14ac:dyDescent="0.3">
      <c r="A16" s="15">
        <v>2</v>
      </c>
      <c r="B16" s="15" t="s">
        <v>9</v>
      </c>
      <c r="C16" s="15">
        <v>150</v>
      </c>
      <c r="D16" s="15" t="s">
        <v>30</v>
      </c>
      <c r="E16" s="15" t="s">
        <v>447</v>
      </c>
      <c r="F16" s="15"/>
      <c r="G16" s="16"/>
      <c r="H16" s="17" t="s">
        <v>12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9</v>
      </c>
      <c r="P16" s="20">
        <v>200</v>
      </c>
      <c r="Q16" s="20" t="s">
        <v>52</v>
      </c>
    </row>
    <row r="17" spans="1:17" x14ac:dyDescent="0.3">
      <c r="A17" s="15">
        <v>0</v>
      </c>
      <c r="B17" s="15"/>
      <c r="C17" s="15"/>
      <c r="D17" s="15" t="s">
        <v>31</v>
      </c>
      <c r="E17" s="15" t="s">
        <v>434</v>
      </c>
      <c r="F17" s="15"/>
      <c r="G17" s="16"/>
      <c r="H17" s="17" t="s">
        <v>12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9</v>
      </c>
      <c r="P17" s="20">
        <v>250</v>
      </c>
      <c r="Q17" s="20" t="s">
        <v>52</v>
      </c>
    </row>
    <row r="18" spans="1:17" x14ac:dyDescent="0.3">
      <c r="A18" s="15">
        <v>1</v>
      </c>
      <c r="B18" s="15" t="s">
        <v>9</v>
      </c>
      <c r="C18" s="15">
        <v>150</v>
      </c>
      <c r="D18" s="15" t="s">
        <v>31</v>
      </c>
      <c r="E18" s="15" t="s">
        <v>440</v>
      </c>
      <c r="F18" s="15" t="s">
        <v>27</v>
      </c>
      <c r="G18" s="16"/>
      <c r="H18" s="17" t="s">
        <v>12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1</v>
      </c>
      <c r="O18" s="20" t="s">
        <v>9</v>
      </c>
      <c r="P18" s="20">
        <v>100</v>
      </c>
      <c r="Q18" s="20" t="s">
        <v>52</v>
      </c>
    </row>
    <row r="19" spans="1:17" x14ac:dyDescent="0.3">
      <c r="A19" s="15">
        <v>1</v>
      </c>
      <c r="B19" s="15" t="s">
        <v>9</v>
      </c>
      <c r="C19" s="15">
        <v>250</v>
      </c>
      <c r="D19" s="15" t="s">
        <v>51</v>
      </c>
      <c r="E19" s="15" t="s">
        <v>439</v>
      </c>
      <c r="F19" s="15" t="s">
        <v>26</v>
      </c>
      <c r="G19" s="16"/>
      <c r="H19" s="17" t="s">
        <v>12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9</v>
      </c>
      <c r="P19" s="20">
        <v>170</v>
      </c>
      <c r="Q19" s="20" t="s">
        <v>56</v>
      </c>
    </row>
    <row r="20" spans="1:17" x14ac:dyDescent="0.3">
      <c r="A20" s="15">
        <v>1</v>
      </c>
      <c r="B20" s="15" t="s">
        <v>9</v>
      </c>
      <c r="C20" s="15">
        <v>200</v>
      </c>
      <c r="D20" s="15" t="s">
        <v>52</v>
      </c>
      <c r="E20" s="15" t="s">
        <v>439</v>
      </c>
      <c r="F20" s="15"/>
      <c r="G20" s="16"/>
      <c r="H20" s="17" t="s">
        <v>12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9</v>
      </c>
      <c r="P20" s="20">
        <v>100</v>
      </c>
      <c r="Q20" s="20" t="s">
        <v>56</v>
      </c>
    </row>
    <row r="21" spans="1:17" x14ac:dyDescent="0.3">
      <c r="A21" s="15">
        <v>1</v>
      </c>
      <c r="B21" s="15" t="s">
        <v>9</v>
      </c>
      <c r="C21" s="15">
        <v>250</v>
      </c>
      <c r="D21" s="15" t="s">
        <v>52</v>
      </c>
      <c r="E21" s="15" t="s">
        <v>439</v>
      </c>
      <c r="F21" s="15"/>
      <c r="G21" s="16"/>
      <c r="H21" s="17" t="s">
        <v>12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9</v>
      </c>
      <c r="P21" s="20">
        <v>150</v>
      </c>
      <c r="Q21" s="20" t="s">
        <v>56</v>
      </c>
    </row>
    <row r="22" spans="1:17" x14ac:dyDescent="0.3">
      <c r="A22" s="15">
        <v>1</v>
      </c>
      <c r="B22" s="15" t="s">
        <v>9</v>
      </c>
      <c r="C22" s="15">
        <v>100</v>
      </c>
      <c r="D22" s="15" t="s">
        <v>52</v>
      </c>
      <c r="E22" s="15" t="s">
        <v>448</v>
      </c>
      <c r="F22" s="15" t="s">
        <v>26</v>
      </c>
      <c r="G22" s="16"/>
      <c r="H22" s="17" t="s">
        <v>12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9</v>
      </c>
      <c r="P22" s="20">
        <v>150</v>
      </c>
      <c r="Q22" s="20" t="s">
        <v>63</v>
      </c>
    </row>
    <row r="23" spans="1:17" x14ac:dyDescent="0.3">
      <c r="A23" s="15">
        <v>0</v>
      </c>
      <c r="B23" s="15"/>
      <c r="C23" s="15"/>
      <c r="D23" s="15" t="s">
        <v>55</v>
      </c>
      <c r="E23" s="15" t="s">
        <v>434</v>
      </c>
      <c r="F23" s="15"/>
      <c r="G23" s="16"/>
      <c r="H23" s="17" t="s">
        <v>12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1</v>
      </c>
      <c r="O23" s="20" t="s">
        <v>9</v>
      </c>
      <c r="P23" s="20">
        <v>100</v>
      </c>
      <c r="Q23" s="20" t="s">
        <v>63</v>
      </c>
    </row>
    <row r="24" spans="1:17" x14ac:dyDescent="0.3">
      <c r="A24" s="15">
        <v>1</v>
      </c>
      <c r="B24" s="15" t="s">
        <v>9</v>
      </c>
      <c r="C24" s="15">
        <v>170</v>
      </c>
      <c r="D24" s="15" t="s">
        <v>56</v>
      </c>
      <c r="E24" s="15" t="s">
        <v>449</v>
      </c>
      <c r="F24" s="15" t="s">
        <v>27</v>
      </c>
      <c r="G24" s="16"/>
      <c r="H24" s="17" t="s">
        <v>12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1</v>
      </c>
      <c r="O24" s="20" t="s">
        <v>9</v>
      </c>
      <c r="P24" s="20">
        <v>120</v>
      </c>
      <c r="Q24" s="20" t="s">
        <v>68</v>
      </c>
    </row>
    <row r="25" spans="1:17" x14ac:dyDescent="0.3">
      <c r="A25" s="15">
        <v>1</v>
      </c>
      <c r="B25" s="15" t="s">
        <v>9</v>
      </c>
      <c r="C25" s="15">
        <v>100</v>
      </c>
      <c r="D25" s="15" t="s">
        <v>56</v>
      </c>
      <c r="E25" s="15" t="s">
        <v>449</v>
      </c>
      <c r="F25" s="15" t="s">
        <v>27</v>
      </c>
      <c r="G25" s="16"/>
      <c r="H25" s="17" t="s">
        <v>12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1</v>
      </c>
      <c r="O25" s="20" t="s">
        <v>9</v>
      </c>
      <c r="P25" s="20">
        <v>100</v>
      </c>
      <c r="Q25" s="20" t="s">
        <v>69</v>
      </c>
    </row>
    <row r="26" spans="1:17" x14ac:dyDescent="0.3">
      <c r="A26" s="15">
        <v>1</v>
      </c>
      <c r="B26" s="15" t="s">
        <v>9</v>
      </c>
      <c r="C26" s="15">
        <v>150</v>
      </c>
      <c r="D26" s="15" t="s">
        <v>56</v>
      </c>
      <c r="E26" s="15" t="s">
        <v>449</v>
      </c>
      <c r="F26" s="15" t="s">
        <v>27</v>
      </c>
      <c r="G26" s="16"/>
      <c r="H26" s="17" t="s">
        <v>12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1</v>
      </c>
      <c r="O26" s="20" t="s">
        <v>9</v>
      </c>
      <c r="P26" s="20">
        <v>120</v>
      </c>
      <c r="Q26" s="20" t="s">
        <v>66</v>
      </c>
    </row>
    <row r="27" spans="1:17" x14ac:dyDescent="0.3">
      <c r="A27" s="15"/>
      <c r="B27" s="15"/>
      <c r="C27" s="15"/>
      <c r="D27" s="15" t="s">
        <v>58</v>
      </c>
      <c r="E27" s="15" t="s">
        <v>434</v>
      </c>
      <c r="F27" s="15"/>
      <c r="G27" s="16"/>
      <c r="H27" s="17" t="s">
        <v>12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5">
        <f>SUM(N10:N26)</f>
        <v>19</v>
      </c>
    </row>
    <row r="28" spans="1:17" x14ac:dyDescent="0.3">
      <c r="A28" s="15">
        <v>1</v>
      </c>
      <c r="B28" s="15" t="s">
        <v>9</v>
      </c>
      <c r="C28" s="15">
        <v>150</v>
      </c>
      <c r="D28" s="15" t="s">
        <v>63</v>
      </c>
      <c r="E28" s="15" t="s">
        <v>439</v>
      </c>
      <c r="F28" s="15" t="s">
        <v>27</v>
      </c>
      <c r="G28" s="16"/>
      <c r="H28" s="17" t="s">
        <v>12</v>
      </c>
      <c r="I28" s="17"/>
      <c r="K28" s="25">
        <f>SUM(K10:K27)</f>
        <v>0</v>
      </c>
      <c r="L28" s="25"/>
      <c r="M28" s="25"/>
    </row>
    <row r="29" spans="1:17" x14ac:dyDescent="0.3">
      <c r="A29" s="15">
        <v>1</v>
      </c>
      <c r="B29" s="15" t="s">
        <v>9</v>
      </c>
      <c r="C29" s="15">
        <v>100</v>
      </c>
      <c r="D29" s="15" t="s">
        <v>63</v>
      </c>
      <c r="E29" s="15" t="s">
        <v>439</v>
      </c>
      <c r="F29" s="15" t="s">
        <v>27</v>
      </c>
      <c r="G29" s="16"/>
      <c r="H29" s="17" t="s">
        <v>12</v>
      </c>
      <c r="I29" s="17"/>
      <c r="K29" s="25"/>
      <c r="L29" s="25"/>
      <c r="M29" s="25"/>
    </row>
    <row r="30" spans="1:17" x14ac:dyDescent="0.3">
      <c r="A30" s="15">
        <v>0</v>
      </c>
      <c r="B30" s="15"/>
      <c r="C30" s="15"/>
      <c r="D30" s="15" t="s">
        <v>64</v>
      </c>
      <c r="E30" s="15" t="s">
        <v>434</v>
      </c>
      <c r="F30" s="15"/>
      <c r="G30" s="16"/>
      <c r="H30" s="17" t="s">
        <v>12</v>
      </c>
      <c r="I30" s="17"/>
      <c r="K30" s="25">
        <f>SUMIFS($A$10:$A$400,$B$10:$B$400,"RT",$D$10:$D$400,"U1")</f>
        <v>0</v>
      </c>
      <c r="L30" s="25" t="s">
        <v>9</v>
      </c>
      <c r="M30" s="25" t="s">
        <v>10</v>
      </c>
    </row>
    <row r="31" spans="1:17" x14ac:dyDescent="0.3">
      <c r="A31" s="15">
        <v>0</v>
      </c>
      <c r="B31" s="15"/>
      <c r="C31" s="15"/>
      <c r="D31" s="15" t="s">
        <v>67</v>
      </c>
      <c r="E31" s="15" t="s">
        <v>429</v>
      </c>
      <c r="F31" s="15"/>
      <c r="G31" s="16"/>
      <c r="H31" s="17" t="s">
        <v>12</v>
      </c>
      <c r="I31" s="17"/>
      <c r="K31" s="25">
        <f>SUMIFS($A$10:$A$400,$B$10:$B$400,"RT",$D$10:$D$400,"U2")</f>
        <v>0</v>
      </c>
      <c r="L31" s="25" t="s">
        <v>9</v>
      </c>
      <c r="M31" s="25" t="s">
        <v>19</v>
      </c>
    </row>
    <row r="32" spans="1:17" x14ac:dyDescent="0.3">
      <c r="A32" s="15">
        <v>1</v>
      </c>
      <c r="B32" s="15" t="s">
        <v>9</v>
      </c>
      <c r="C32" s="15">
        <v>120</v>
      </c>
      <c r="D32" s="15" t="s">
        <v>68</v>
      </c>
      <c r="E32" s="15" t="s">
        <v>450</v>
      </c>
      <c r="F32" s="15" t="s">
        <v>26</v>
      </c>
      <c r="G32" s="16"/>
      <c r="H32" s="17" t="s">
        <v>12</v>
      </c>
      <c r="I32" s="17"/>
      <c r="K32" s="25">
        <f>SUMIFS($A$10:$A$400,$B$10:$B$400,"RT",$D$10:$D$400,"U3")</f>
        <v>1</v>
      </c>
      <c r="L32" s="25" t="s">
        <v>9</v>
      </c>
      <c r="M32" s="25" t="s">
        <v>28</v>
      </c>
    </row>
    <row r="33" spans="1:13" x14ac:dyDescent="0.3">
      <c r="A33" s="15">
        <v>1</v>
      </c>
      <c r="B33" s="15" t="s">
        <v>9</v>
      </c>
      <c r="C33" s="15">
        <v>100</v>
      </c>
      <c r="D33" s="15" t="s">
        <v>69</v>
      </c>
      <c r="E33" s="15" t="s">
        <v>447</v>
      </c>
      <c r="F33" s="15" t="s">
        <v>27</v>
      </c>
      <c r="G33" s="16"/>
      <c r="H33" s="17" t="s">
        <v>12</v>
      </c>
      <c r="I33" s="17"/>
      <c r="K33" s="25">
        <f>SUMIFS($A$10:$A$400,$B$10:$B$400,"RT",$D$10:$D$400,"U4")</f>
        <v>0</v>
      </c>
      <c r="L33" s="25" t="s">
        <v>9</v>
      </c>
      <c r="M33" s="25" t="s">
        <v>29</v>
      </c>
    </row>
    <row r="34" spans="1:13" x14ac:dyDescent="0.3">
      <c r="A34" s="15">
        <v>1</v>
      </c>
      <c r="B34" s="15" t="s">
        <v>141</v>
      </c>
      <c r="C34" s="15">
        <v>120</v>
      </c>
      <c r="D34" s="15" t="s">
        <v>70</v>
      </c>
      <c r="E34" s="15" t="s">
        <v>429</v>
      </c>
      <c r="F34" s="15" t="s">
        <v>282</v>
      </c>
      <c r="G34" s="16"/>
      <c r="H34" s="17" t="s">
        <v>303</v>
      </c>
      <c r="I34" s="17"/>
      <c r="K34" s="25">
        <f>SUMIFS($A$10:$A$400,$B$10:$B$400,"RT",$D$10:$D$400,"U5")</f>
        <v>5</v>
      </c>
      <c r="L34" s="25" t="s">
        <v>9</v>
      </c>
      <c r="M34" s="25" t="s">
        <v>30</v>
      </c>
    </row>
    <row r="35" spans="1:13" x14ac:dyDescent="0.3">
      <c r="A35" s="15">
        <v>1</v>
      </c>
      <c r="B35" s="15" t="s">
        <v>9</v>
      </c>
      <c r="C35" s="15">
        <v>120</v>
      </c>
      <c r="D35" s="15" t="s">
        <v>66</v>
      </c>
      <c r="E35" s="15" t="s">
        <v>450</v>
      </c>
      <c r="F35" s="15" t="s">
        <v>26</v>
      </c>
      <c r="G35" s="16">
        <v>0.65763888888888888</v>
      </c>
      <c r="H35" s="17" t="s">
        <v>12</v>
      </c>
      <c r="I35" s="17"/>
      <c r="K35" s="25">
        <f>SUMIFS($A$10:$A$400,$B$10:$B$400,"RT",$D$10:$D$400,"U6")</f>
        <v>1</v>
      </c>
      <c r="L35" s="25" t="s">
        <v>9</v>
      </c>
      <c r="M35" s="25" t="s">
        <v>31</v>
      </c>
    </row>
    <row r="36" spans="1:13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SUMIFS($A$10:$A$400,$B$10:$B$400,"RT",$D$10:$D$400,"U7")</f>
        <v>1</v>
      </c>
      <c r="L36" s="25" t="s">
        <v>9</v>
      </c>
      <c r="M36" s="25" t="s">
        <v>51</v>
      </c>
    </row>
    <row r="37" spans="1:13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SUMIFS($A$10:$A$400,$B$10:$B$400,"RT",$D$10:$D$400,"U8")</f>
        <v>3</v>
      </c>
      <c r="L37" s="25" t="s">
        <v>9</v>
      </c>
      <c r="M37" s="25" t="s">
        <v>52</v>
      </c>
    </row>
    <row r="38" spans="1:13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SUMIFS($A$10:$A$400,$B$10:$B$400,"RT",$D$10:$D$400,"U9")</f>
        <v>0</v>
      </c>
      <c r="L38" s="25" t="s">
        <v>9</v>
      </c>
      <c r="M38" s="25" t="s">
        <v>55</v>
      </c>
    </row>
    <row r="39" spans="1:13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SUMIFS($A$10:$A$400,$B$10:$B$400,"RT",$D$10:$D$400,"U10")</f>
        <v>3</v>
      </c>
      <c r="L39" s="25" t="s">
        <v>9</v>
      </c>
      <c r="M39" s="25" t="s">
        <v>56</v>
      </c>
    </row>
    <row r="40" spans="1:13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SUMIFS($A$10:$A$400,$B$10:$B$400,"RT",$D$10:$D$400,"U11")</f>
        <v>0</v>
      </c>
      <c r="L40" s="25" t="s">
        <v>9</v>
      </c>
      <c r="M40" s="25" t="s">
        <v>58</v>
      </c>
    </row>
    <row r="41" spans="1:13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SUMIFS($A$10:$A$400,$B$10:$B$400,"RT",$D$10:$D$400,"U12")</f>
        <v>2</v>
      </c>
      <c r="L41" s="25" t="s">
        <v>9</v>
      </c>
      <c r="M41" s="25" t="s">
        <v>63</v>
      </c>
    </row>
    <row r="42" spans="1:13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SUMIFS($A$10:$A$400,$B$10:$B$400,"RT",$D$10:$D$400,"U13")</f>
        <v>0</v>
      </c>
      <c r="L42" s="25" t="s">
        <v>9</v>
      </c>
      <c r="M42" s="25" t="s">
        <v>64</v>
      </c>
    </row>
    <row r="43" spans="1:13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5">
        <f>SUMIFS($A$10:$A$400,$B$10:$B$400,"RT",$D$10:$D$400,"U14")</f>
        <v>0</v>
      </c>
      <c r="L43" s="25" t="s">
        <v>9</v>
      </c>
      <c r="M43" s="25" t="s">
        <v>67</v>
      </c>
    </row>
    <row r="44" spans="1:13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5">
        <f>SUMIFS($A$10:$A$400,$B$10:$B$400,"RT",$D$10:$D$400,"U15")</f>
        <v>1</v>
      </c>
      <c r="L44" s="25" t="s">
        <v>9</v>
      </c>
      <c r="M44" s="25" t="s">
        <v>68</v>
      </c>
    </row>
    <row r="45" spans="1:13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5">
        <f>SUMIFS($A$10:$A$400,$B$10:$B$400,"RT",$D$10:$D$400,"U16")</f>
        <v>1</v>
      </c>
      <c r="L45" s="25" t="s">
        <v>9</v>
      </c>
      <c r="M45" s="25" t="s">
        <v>69</v>
      </c>
    </row>
    <row r="46" spans="1:13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5">
        <f>SUMIFS($A$10:$A$400,$B$10:$B$400,"RT",$D$10:$D$400,"U17")</f>
        <v>0</v>
      </c>
      <c r="L46" s="25" t="s">
        <v>9</v>
      </c>
      <c r="M46" s="25" t="s">
        <v>70</v>
      </c>
    </row>
    <row r="47" spans="1:13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5">
        <f>SUMIFS($A$10:$A$400,$B$10:$B$400,"RT",$D$10:$D$400,"U18")</f>
        <v>1</v>
      </c>
      <c r="L47" s="25" t="s">
        <v>9</v>
      </c>
      <c r="M47" s="25" t="s">
        <v>66</v>
      </c>
    </row>
    <row r="48" spans="1:13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5">
        <f>SUM(K30:K47)</f>
        <v>19</v>
      </c>
    </row>
    <row r="49" spans="1:9" x14ac:dyDescent="0.3">
      <c r="A49" s="15"/>
      <c r="B49" s="15"/>
      <c r="C49" s="15"/>
      <c r="D49" s="15"/>
      <c r="E49" s="15"/>
      <c r="F49" s="15"/>
      <c r="G49" s="16"/>
      <c r="H49" s="17"/>
      <c r="I49" s="17"/>
    </row>
    <row r="50" spans="1:9" x14ac:dyDescent="0.3">
      <c r="A50" s="15"/>
      <c r="B50" s="15"/>
      <c r="C50" s="15"/>
      <c r="D50" s="15"/>
      <c r="E50" s="15"/>
      <c r="F50" s="15"/>
      <c r="G50" s="16"/>
      <c r="H50" s="17"/>
      <c r="I50" s="17"/>
    </row>
    <row r="51" spans="1:9" x14ac:dyDescent="0.3">
      <c r="A51" s="15"/>
      <c r="B51" s="15"/>
      <c r="C51" s="15"/>
      <c r="D51" s="15"/>
      <c r="E51" s="15"/>
      <c r="F51" s="15"/>
      <c r="G51" s="16"/>
      <c r="H51" s="17"/>
      <c r="I51" s="17"/>
    </row>
    <row r="52" spans="1:9" x14ac:dyDescent="0.3">
      <c r="A52" s="15"/>
      <c r="B52" s="15"/>
      <c r="C52" s="15"/>
      <c r="D52" s="15"/>
      <c r="E52" s="15"/>
      <c r="F52" s="15"/>
      <c r="G52" s="16"/>
      <c r="H52" s="17"/>
      <c r="I52" s="17"/>
    </row>
    <row r="53" spans="1:9" x14ac:dyDescent="0.3">
      <c r="A53" s="15"/>
      <c r="B53" s="15"/>
      <c r="C53" s="15"/>
      <c r="D53" s="15"/>
      <c r="E53" s="15"/>
      <c r="F53" s="15"/>
      <c r="G53" s="16"/>
      <c r="H53" s="17"/>
      <c r="I53" s="17"/>
    </row>
    <row r="54" spans="1:9" x14ac:dyDescent="0.3">
      <c r="A54" s="15"/>
      <c r="B54" s="15"/>
      <c r="C54" s="15"/>
      <c r="D54" s="15"/>
      <c r="E54" s="15"/>
      <c r="F54" s="15"/>
      <c r="G54" s="16"/>
      <c r="H54" s="17"/>
      <c r="I54" s="17"/>
    </row>
    <row r="55" spans="1:9" x14ac:dyDescent="0.3">
      <c r="A55" s="15"/>
      <c r="B55" s="15"/>
      <c r="C55" s="15"/>
      <c r="D55" s="15"/>
      <c r="E55" s="15"/>
      <c r="F55" s="15"/>
      <c r="G55" s="16"/>
      <c r="H55" s="17"/>
      <c r="I55" s="17"/>
    </row>
    <row r="56" spans="1:9" x14ac:dyDescent="0.3">
      <c r="A56" s="15"/>
      <c r="B56" s="15"/>
      <c r="C56" s="15"/>
      <c r="D56" s="15"/>
      <c r="E56" s="15"/>
      <c r="F56" s="15"/>
      <c r="G56" s="16"/>
      <c r="H56" s="17"/>
      <c r="I56" s="17"/>
    </row>
    <row r="57" spans="1:9" x14ac:dyDescent="0.3">
      <c r="A57" s="15"/>
      <c r="B57" s="15"/>
      <c r="C57" s="15"/>
      <c r="D57" s="15"/>
      <c r="E57" s="15"/>
      <c r="F57" s="15"/>
      <c r="G57" s="16"/>
      <c r="H57" s="17"/>
      <c r="I57" s="17"/>
    </row>
    <row r="58" spans="1:9" x14ac:dyDescent="0.3">
      <c r="A58" s="15"/>
      <c r="B58" s="15"/>
      <c r="C58" s="15"/>
      <c r="D58" s="15"/>
      <c r="E58" s="15"/>
      <c r="F58" s="15"/>
      <c r="G58" s="16"/>
      <c r="H58" s="17"/>
      <c r="I58" s="17"/>
    </row>
    <row r="59" spans="1:9" x14ac:dyDescent="0.3">
      <c r="A59" s="15"/>
      <c r="B59" s="15"/>
      <c r="C59" s="15"/>
      <c r="D59" s="15"/>
      <c r="E59" s="15"/>
      <c r="F59" s="15"/>
      <c r="G59" s="16"/>
      <c r="H59" s="17"/>
      <c r="I59" s="17"/>
    </row>
    <row r="60" spans="1:9" x14ac:dyDescent="0.3">
      <c r="A60" s="15"/>
      <c r="B60" s="15"/>
      <c r="C60" s="15"/>
      <c r="D60" s="15"/>
      <c r="E60" s="15"/>
      <c r="F60" s="15"/>
      <c r="G60" s="16"/>
      <c r="H60" s="17"/>
      <c r="I60" s="17"/>
    </row>
    <row r="61" spans="1:9" x14ac:dyDescent="0.3">
      <c r="A61" s="15"/>
      <c r="B61" s="15"/>
      <c r="C61" s="15"/>
      <c r="D61" s="15"/>
      <c r="E61" s="15"/>
      <c r="F61" s="15"/>
      <c r="G61" s="16"/>
      <c r="H61" s="17"/>
      <c r="I61" s="17"/>
    </row>
    <row r="62" spans="1:9" x14ac:dyDescent="0.3">
      <c r="A62" s="15"/>
      <c r="B62" s="15"/>
      <c r="C62" s="15"/>
      <c r="D62" s="15"/>
      <c r="E62" s="15"/>
      <c r="F62" s="15"/>
      <c r="G62" s="16"/>
      <c r="H62" s="17"/>
      <c r="I62" s="17"/>
    </row>
    <row r="63" spans="1:9" x14ac:dyDescent="0.3">
      <c r="A63" s="15"/>
      <c r="B63" s="15"/>
      <c r="C63" s="15"/>
      <c r="D63" s="15"/>
      <c r="E63" s="15"/>
      <c r="F63" s="15"/>
      <c r="G63" s="16"/>
      <c r="H63" s="17"/>
      <c r="I63" s="17"/>
    </row>
    <row r="64" spans="1:9" x14ac:dyDescent="0.3">
      <c r="A64" s="15"/>
      <c r="B64" s="15"/>
      <c r="C64" s="15"/>
      <c r="D64" s="15"/>
      <c r="E64" s="15"/>
      <c r="F64" s="15"/>
      <c r="G64" s="16"/>
      <c r="H64" s="17"/>
      <c r="I64" s="17"/>
    </row>
    <row r="65" spans="1:9" x14ac:dyDescent="0.3">
      <c r="A65" s="15"/>
      <c r="B65" s="15"/>
      <c r="C65" s="15"/>
      <c r="D65" s="15"/>
      <c r="E65" s="15"/>
      <c r="F65" s="15"/>
      <c r="G65" s="16"/>
      <c r="H65" s="17"/>
      <c r="I65" s="17"/>
    </row>
    <row r="66" spans="1:9" x14ac:dyDescent="0.3">
      <c r="A66" s="15"/>
      <c r="B66" s="15"/>
      <c r="C66" s="15"/>
      <c r="D66" s="15"/>
      <c r="E66" s="15"/>
      <c r="F66" s="15"/>
      <c r="G66" s="16"/>
      <c r="H66" s="17"/>
      <c r="I66" s="17"/>
    </row>
    <row r="67" spans="1:9" x14ac:dyDescent="0.3">
      <c r="A67" s="15"/>
      <c r="B67" s="15"/>
      <c r="C67" s="15"/>
      <c r="D67" s="15"/>
      <c r="E67" s="15"/>
      <c r="F67" s="15"/>
      <c r="G67" s="16"/>
      <c r="H67" s="17"/>
      <c r="I67" s="17"/>
    </row>
    <row r="68" spans="1:9" x14ac:dyDescent="0.3">
      <c r="A68" s="15"/>
      <c r="B68" s="15"/>
      <c r="C68" s="15"/>
      <c r="D68" s="15"/>
      <c r="E68" s="15"/>
      <c r="F68" s="15"/>
      <c r="G68" s="16"/>
      <c r="H68" s="17"/>
      <c r="I68" s="17"/>
    </row>
    <row r="69" spans="1:9" x14ac:dyDescent="0.3">
      <c r="A69" s="15"/>
      <c r="B69" s="15"/>
      <c r="C69" s="15"/>
      <c r="D69" s="15"/>
      <c r="E69" s="15"/>
      <c r="F69" s="15"/>
      <c r="G69" s="16"/>
      <c r="H69" s="17"/>
      <c r="I69" s="17"/>
    </row>
    <row r="70" spans="1:9" x14ac:dyDescent="0.3">
      <c r="A70" s="15"/>
      <c r="B70" s="15"/>
      <c r="C70" s="15"/>
      <c r="D70" s="15"/>
      <c r="E70" s="15"/>
      <c r="F70" s="15"/>
      <c r="G70" s="16"/>
      <c r="H70" s="17"/>
      <c r="I70" s="17"/>
    </row>
    <row r="71" spans="1:9" x14ac:dyDescent="0.3">
      <c r="A71" s="15"/>
      <c r="B71" s="15"/>
      <c r="C71" s="15"/>
      <c r="D71" s="15"/>
      <c r="E71" s="15"/>
      <c r="F71" s="15"/>
      <c r="G71" s="16"/>
      <c r="H71" s="17"/>
      <c r="I71" s="17"/>
    </row>
    <row r="72" spans="1:9" x14ac:dyDescent="0.3">
      <c r="A72" s="15"/>
      <c r="B72" s="15"/>
      <c r="C72" s="15"/>
      <c r="D72" s="15"/>
      <c r="E72" s="15"/>
      <c r="F72" s="15"/>
      <c r="G72" s="16"/>
      <c r="H72" s="17"/>
      <c r="I72" s="17"/>
    </row>
    <row r="73" spans="1:9" x14ac:dyDescent="0.3">
      <c r="A73" s="15"/>
      <c r="B73" s="15"/>
      <c r="C73" s="15"/>
      <c r="D73" s="15"/>
      <c r="E73" s="15"/>
      <c r="F73" s="15"/>
      <c r="G73" s="16"/>
      <c r="H73" s="17"/>
      <c r="I73" s="17"/>
    </row>
    <row r="74" spans="1:9" x14ac:dyDescent="0.3">
      <c r="A74" s="15"/>
      <c r="B74" s="15"/>
      <c r="C74" s="15"/>
      <c r="D74" s="15"/>
      <c r="E74" s="15"/>
      <c r="F74" s="15"/>
      <c r="G74" s="16"/>
      <c r="H74" s="17"/>
      <c r="I74" s="17"/>
    </row>
    <row r="75" spans="1:9" x14ac:dyDescent="0.3">
      <c r="A75" s="15"/>
      <c r="B75" s="15"/>
      <c r="C75" s="15"/>
      <c r="D75" s="15"/>
      <c r="E75" s="15"/>
      <c r="F75" s="15"/>
      <c r="G75" s="16"/>
      <c r="H75" s="17"/>
      <c r="I75" s="17"/>
    </row>
    <row r="76" spans="1:9" x14ac:dyDescent="0.3">
      <c r="A76" s="15"/>
      <c r="B76" s="15"/>
      <c r="C76" s="15"/>
      <c r="D76" s="15"/>
      <c r="E76" s="15"/>
      <c r="F76" s="15"/>
      <c r="G76" s="16"/>
      <c r="H76" s="17"/>
      <c r="I76" s="17"/>
    </row>
    <row r="77" spans="1:9" x14ac:dyDescent="0.3">
      <c r="A77" s="15"/>
      <c r="B77" s="15"/>
      <c r="C77" s="15"/>
      <c r="D77" s="15"/>
      <c r="E77" s="15"/>
      <c r="F77" s="15"/>
      <c r="G77" s="16"/>
      <c r="H77" s="17"/>
      <c r="I77" s="17"/>
    </row>
    <row r="78" spans="1:9" x14ac:dyDescent="0.3">
      <c r="A78" s="15"/>
      <c r="B78" s="15"/>
      <c r="C78" s="15"/>
      <c r="D78" s="15"/>
      <c r="E78" s="15"/>
      <c r="F78" s="15"/>
      <c r="G78" s="16"/>
      <c r="H78" s="17"/>
      <c r="I78" s="17"/>
    </row>
    <row r="79" spans="1:9" x14ac:dyDescent="0.3">
      <c r="A79" s="15"/>
      <c r="B79" s="15"/>
      <c r="C79" s="15"/>
      <c r="D79" s="15"/>
      <c r="E79" s="15"/>
      <c r="F79" s="15"/>
      <c r="G79" s="16"/>
      <c r="H79" s="17"/>
      <c r="I79" s="17"/>
    </row>
    <row r="80" spans="1:9" x14ac:dyDescent="0.3">
      <c r="A80" s="15"/>
      <c r="B80" s="15"/>
      <c r="C80" s="15"/>
      <c r="D80" s="15"/>
      <c r="E80" s="15"/>
      <c r="F80" s="15"/>
      <c r="G80" s="16"/>
      <c r="H80" s="17"/>
      <c r="I80" s="17"/>
    </row>
    <row r="81" spans="1:9" x14ac:dyDescent="0.3">
      <c r="A81" s="15"/>
      <c r="B81" s="15"/>
      <c r="C81" s="15"/>
      <c r="D81" s="15"/>
      <c r="E81" s="15"/>
      <c r="F81" s="15"/>
      <c r="G81" s="16"/>
      <c r="H81" s="17"/>
      <c r="I81" s="17"/>
    </row>
    <row r="82" spans="1:9" x14ac:dyDescent="0.3">
      <c r="A82" s="15"/>
      <c r="B82" s="15"/>
      <c r="C82" s="15"/>
      <c r="D82" s="15"/>
      <c r="E82" s="15"/>
      <c r="F82" s="15"/>
      <c r="G82" s="16"/>
      <c r="H82" s="17"/>
      <c r="I82" s="17"/>
    </row>
    <row r="83" spans="1:9" x14ac:dyDescent="0.3">
      <c r="A83" s="15"/>
      <c r="B83" s="15"/>
      <c r="C83" s="15"/>
      <c r="D83" s="15"/>
      <c r="E83" s="15"/>
      <c r="F83" s="15"/>
      <c r="G83" s="16"/>
      <c r="H83" s="17"/>
      <c r="I83" s="17"/>
    </row>
    <row r="84" spans="1:9" x14ac:dyDescent="0.3">
      <c r="A84" s="15"/>
      <c r="B84" s="15"/>
      <c r="C84" s="15"/>
      <c r="D84" s="15"/>
      <c r="E84" s="15"/>
      <c r="F84" s="15"/>
      <c r="G84" s="16"/>
      <c r="H84" s="17"/>
      <c r="I84" s="17"/>
    </row>
    <row r="85" spans="1:9" x14ac:dyDescent="0.3">
      <c r="A85" s="15"/>
      <c r="B85" s="15"/>
      <c r="C85" s="15"/>
      <c r="D85" s="15"/>
      <c r="E85" s="15"/>
      <c r="F85" s="15"/>
      <c r="G85" s="16"/>
      <c r="H85" s="17"/>
      <c r="I85" s="17"/>
    </row>
    <row r="86" spans="1:9" x14ac:dyDescent="0.3">
      <c r="A86" s="15"/>
      <c r="B86" s="15"/>
      <c r="C86" s="15"/>
      <c r="D86" s="15"/>
      <c r="E86" s="15"/>
      <c r="F86" s="15"/>
      <c r="G86" s="16"/>
      <c r="H86" s="17"/>
      <c r="I86" s="17"/>
    </row>
    <row r="87" spans="1:9" x14ac:dyDescent="0.3">
      <c r="A87" s="15"/>
      <c r="B87" s="15"/>
      <c r="C87" s="15"/>
      <c r="D87" s="15"/>
      <c r="E87" s="15"/>
      <c r="F87" s="15"/>
      <c r="G87" s="16"/>
      <c r="H87" s="17"/>
      <c r="I87" s="17"/>
    </row>
    <row r="88" spans="1:9" x14ac:dyDescent="0.3">
      <c r="A88" s="15"/>
      <c r="B88" s="15"/>
      <c r="C88" s="15"/>
      <c r="D88" s="15"/>
      <c r="E88" s="15"/>
      <c r="F88" s="15"/>
      <c r="G88" s="16"/>
      <c r="H88" s="17"/>
      <c r="I88" s="17"/>
    </row>
    <row r="89" spans="1:9" x14ac:dyDescent="0.3">
      <c r="A89" s="15"/>
      <c r="B89" s="15"/>
      <c r="C89" s="15"/>
      <c r="D89" s="15"/>
      <c r="E89" s="15"/>
      <c r="F89" s="15"/>
      <c r="G89" s="16"/>
      <c r="H89" s="17"/>
      <c r="I89" s="17"/>
    </row>
    <row r="90" spans="1:9" x14ac:dyDescent="0.3">
      <c r="A90" s="15"/>
      <c r="B90" s="15"/>
      <c r="C90" s="15"/>
      <c r="D90" s="15"/>
      <c r="E90" s="15"/>
      <c r="F90" s="15"/>
      <c r="G90" s="16"/>
      <c r="H90" s="17"/>
      <c r="I90" s="17"/>
    </row>
    <row r="91" spans="1:9" x14ac:dyDescent="0.3">
      <c r="A91" s="15"/>
      <c r="B91" s="15"/>
      <c r="C91" s="15"/>
      <c r="D91" s="15"/>
      <c r="E91" s="15"/>
      <c r="F91" s="15"/>
      <c r="G91" s="16"/>
      <c r="H91" s="17"/>
      <c r="I91" s="17"/>
    </row>
    <row r="92" spans="1:9" x14ac:dyDescent="0.3">
      <c r="A92" s="15"/>
      <c r="B92" s="15"/>
      <c r="C92" s="15"/>
      <c r="D92" s="15"/>
      <c r="E92" s="15"/>
      <c r="F92" s="15"/>
      <c r="G92" s="16"/>
      <c r="H92" s="17"/>
      <c r="I92" s="17"/>
    </row>
    <row r="93" spans="1:9" x14ac:dyDescent="0.3">
      <c r="A93" s="15"/>
      <c r="B93" s="15"/>
      <c r="C93" s="15"/>
      <c r="D93" s="15"/>
      <c r="E93" s="15"/>
      <c r="F93" s="15"/>
      <c r="G93" s="16"/>
      <c r="H93" s="17"/>
      <c r="I93" s="17"/>
    </row>
    <row r="94" spans="1:9" x14ac:dyDescent="0.3">
      <c r="A94" s="15"/>
      <c r="B94" s="15"/>
      <c r="C94" s="15"/>
      <c r="D94" s="15"/>
      <c r="E94" s="15"/>
      <c r="F94" s="15"/>
      <c r="G94" s="16"/>
      <c r="H94" s="17"/>
      <c r="I94" s="17"/>
    </row>
    <row r="95" spans="1:9" x14ac:dyDescent="0.3">
      <c r="A95" s="15"/>
      <c r="B95" s="15"/>
      <c r="C95" s="15"/>
      <c r="D95" s="15"/>
      <c r="E95" s="15"/>
      <c r="F95" s="15"/>
      <c r="G95" s="16"/>
      <c r="H95" s="17"/>
      <c r="I95" s="17"/>
    </row>
    <row r="96" spans="1:9" x14ac:dyDescent="0.3">
      <c r="A96" s="15"/>
      <c r="B96" s="15"/>
      <c r="C96" s="15"/>
      <c r="D96" s="15"/>
      <c r="E96" s="15"/>
      <c r="F96" s="15"/>
      <c r="G96" s="16"/>
      <c r="H96" s="17"/>
      <c r="I96" s="17"/>
    </row>
    <row r="97" spans="1:9" x14ac:dyDescent="0.3">
      <c r="A97" s="15"/>
      <c r="B97" s="15"/>
      <c r="C97" s="15"/>
      <c r="D97" s="15"/>
      <c r="E97" s="15"/>
      <c r="F97" s="15"/>
      <c r="G97" s="16"/>
      <c r="H97" s="17"/>
      <c r="I97" s="17"/>
    </row>
    <row r="98" spans="1:9" x14ac:dyDescent="0.3">
      <c r="A98" s="15"/>
      <c r="B98" s="15"/>
      <c r="C98" s="15"/>
      <c r="D98" s="15"/>
      <c r="E98" s="15"/>
      <c r="F98" s="15"/>
      <c r="G98" s="16"/>
      <c r="H98" s="17"/>
      <c r="I98" s="17"/>
    </row>
    <row r="99" spans="1:9" x14ac:dyDescent="0.3">
      <c r="A99" s="15"/>
      <c r="B99" s="15"/>
      <c r="C99" s="15"/>
      <c r="D99" s="15"/>
      <c r="E99" s="15"/>
      <c r="F99" s="15"/>
      <c r="G99" s="16"/>
      <c r="H99" s="17"/>
      <c r="I99" s="17"/>
    </row>
    <row r="100" spans="1:9" x14ac:dyDescent="0.3">
      <c r="B100" s="15"/>
      <c r="D100" s="15"/>
      <c r="E100" s="15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9"/>
  <sheetViews>
    <sheetView workbookViewId="0">
      <selection activeCell="F7" sqref="F7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467</v>
      </c>
      <c r="E4" s="4"/>
    </row>
    <row r="5" spans="1:17" x14ac:dyDescent="0.3">
      <c r="A5" s="8" t="s">
        <v>347</v>
      </c>
      <c r="B5" s="10">
        <v>42200</v>
      </c>
      <c r="E5" s="4"/>
    </row>
    <row r="6" spans="1:17" x14ac:dyDescent="0.3">
      <c r="A6" s="8" t="s">
        <v>348</v>
      </c>
      <c r="B6" s="9" t="s">
        <v>139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2</v>
      </c>
      <c r="B10" s="15" t="s">
        <v>13</v>
      </c>
      <c r="C10" s="15">
        <v>50</v>
      </c>
      <c r="D10" s="15" t="s">
        <v>10</v>
      </c>
      <c r="E10" s="15" t="s">
        <v>20</v>
      </c>
      <c r="F10" s="15"/>
      <c r="G10" s="16">
        <v>0.54583333333333328</v>
      </c>
      <c r="H10" s="17" t="s">
        <v>93</v>
      </c>
      <c r="I10" s="17" t="s">
        <v>124</v>
      </c>
      <c r="K10" s="25">
        <f>SUMIFS($A$10:$A$400,$B$10:$B$400,"CH",$D$10:$D$400,"U1")</f>
        <v>6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50</v>
      </c>
      <c r="Q10" s="20" t="s">
        <v>10</v>
      </c>
    </row>
    <row r="11" spans="1:17" s="18" customFormat="1" x14ac:dyDescent="0.3">
      <c r="A11" s="15">
        <v>1</v>
      </c>
      <c r="B11" s="15" t="s">
        <v>13</v>
      </c>
      <c r="C11" s="15">
        <v>30</v>
      </c>
      <c r="D11" s="15" t="s">
        <v>10</v>
      </c>
      <c r="E11" s="15" t="s">
        <v>20</v>
      </c>
      <c r="F11" s="15" t="s">
        <v>27</v>
      </c>
      <c r="G11" s="16"/>
      <c r="H11" s="17" t="s">
        <v>93</v>
      </c>
      <c r="I11" s="17"/>
      <c r="K11" s="25">
        <f>SUMIFS($A$10:$A$400,$B$10:$B$400,"CH",$D$10:$D$400,"U2")</f>
        <v>2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30</v>
      </c>
      <c r="Q11" s="20" t="s">
        <v>10</v>
      </c>
    </row>
    <row r="12" spans="1:17" s="18" customFormat="1" x14ac:dyDescent="0.3">
      <c r="A12" s="15">
        <v>2</v>
      </c>
      <c r="B12" s="15" t="s">
        <v>13</v>
      </c>
      <c r="C12" s="15">
        <v>40</v>
      </c>
      <c r="D12" s="15" t="s">
        <v>10</v>
      </c>
      <c r="E12" s="15" t="s">
        <v>20</v>
      </c>
      <c r="F12" s="15" t="s">
        <v>27</v>
      </c>
      <c r="G12" s="16"/>
      <c r="H12" s="17" t="s">
        <v>93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2</v>
      </c>
      <c r="O12" s="20" t="s">
        <v>13</v>
      </c>
      <c r="P12" s="20">
        <v>40</v>
      </c>
      <c r="Q12" s="20" t="s">
        <v>10</v>
      </c>
    </row>
    <row r="13" spans="1:17" s="18" customFormat="1" x14ac:dyDescent="0.3">
      <c r="A13" s="15">
        <v>1</v>
      </c>
      <c r="B13" s="15" t="s">
        <v>13</v>
      </c>
      <c r="C13" s="15">
        <v>40</v>
      </c>
      <c r="D13" s="15" t="s">
        <v>10</v>
      </c>
      <c r="E13" s="15" t="s">
        <v>20</v>
      </c>
      <c r="F13" s="15" t="s">
        <v>22</v>
      </c>
      <c r="G13" s="16"/>
      <c r="H13" s="17" t="s">
        <v>93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40</v>
      </c>
      <c r="Q13" s="20" t="s">
        <v>10</v>
      </c>
    </row>
    <row r="14" spans="1:17" s="18" customFormat="1" x14ac:dyDescent="0.3">
      <c r="A14" s="15">
        <v>1</v>
      </c>
      <c r="B14" s="15" t="s">
        <v>59</v>
      </c>
      <c r="C14" s="15">
        <v>40</v>
      </c>
      <c r="D14" s="15" t="s">
        <v>10</v>
      </c>
      <c r="E14" s="15" t="s">
        <v>20</v>
      </c>
      <c r="F14" s="15"/>
      <c r="G14" s="16"/>
      <c r="H14" s="17" t="s">
        <v>21</v>
      </c>
      <c r="I14" s="17" t="s">
        <v>123</v>
      </c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2</v>
      </c>
      <c r="O14" s="20" t="s">
        <v>13</v>
      </c>
      <c r="P14" s="20">
        <v>40</v>
      </c>
      <c r="Q14" s="20" t="s">
        <v>19</v>
      </c>
    </row>
    <row r="15" spans="1:17" s="18" customFormat="1" x14ac:dyDescent="0.3">
      <c r="A15" s="15">
        <v>2</v>
      </c>
      <c r="B15" s="15" t="s">
        <v>13</v>
      </c>
      <c r="C15" s="15">
        <v>40</v>
      </c>
      <c r="D15" s="15" t="s">
        <v>19</v>
      </c>
      <c r="E15" s="15" t="s">
        <v>11</v>
      </c>
      <c r="F15" s="15"/>
      <c r="G15" s="16">
        <v>0.55625000000000002</v>
      </c>
      <c r="H15" s="17" t="s">
        <v>93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50</v>
      </c>
      <c r="Q15" s="20" t="s">
        <v>51</v>
      </c>
    </row>
    <row r="16" spans="1:17" s="18" customFormat="1" x14ac:dyDescent="0.3">
      <c r="A16" s="15" t="s">
        <v>77</v>
      </c>
      <c r="B16" s="15" t="s">
        <v>77</v>
      </c>
      <c r="C16" s="15" t="s">
        <v>77</v>
      </c>
      <c r="D16" s="15" t="s">
        <v>28</v>
      </c>
      <c r="E16" s="15" t="s">
        <v>50</v>
      </c>
      <c r="F16" s="15"/>
      <c r="G16" s="16"/>
      <c r="H16" s="17" t="s">
        <v>77</v>
      </c>
      <c r="I16" s="17" t="s">
        <v>78</v>
      </c>
      <c r="K16" s="25">
        <f>SUMIFS($A$10:$A$400,$B$10:$B$400,"CH",$D$10:$D$400,"U7")</f>
        <v>3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40</v>
      </c>
      <c r="Q16" s="20" t="s">
        <v>51</v>
      </c>
    </row>
    <row r="17" spans="1:17" s="18" customFormat="1" x14ac:dyDescent="0.3">
      <c r="A17" s="15" t="s">
        <v>77</v>
      </c>
      <c r="B17" s="15" t="s">
        <v>77</v>
      </c>
      <c r="C17" s="15" t="s">
        <v>77</v>
      </c>
      <c r="D17" s="15" t="s">
        <v>29</v>
      </c>
      <c r="E17" s="15" t="s">
        <v>50</v>
      </c>
      <c r="F17" s="15"/>
      <c r="G17" s="16">
        <v>0.55902777777777779</v>
      </c>
      <c r="H17" s="17" t="s">
        <v>77</v>
      </c>
      <c r="I17" s="17" t="s">
        <v>78</v>
      </c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40</v>
      </c>
      <c r="Q17" s="20" t="s">
        <v>51</v>
      </c>
    </row>
    <row r="18" spans="1:17" s="18" customFormat="1" x14ac:dyDescent="0.3">
      <c r="A18" s="15" t="s">
        <v>77</v>
      </c>
      <c r="B18" s="15" t="s">
        <v>77</v>
      </c>
      <c r="C18" s="15" t="s">
        <v>77</v>
      </c>
      <c r="D18" s="15" t="s">
        <v>30</v>
      </c>
      <c r="E18" s="15" t="s">
        <v>20</v>
      </c>
      <c r="F18" s="15"/>
      <c r="G18" s="16">
        <v>0.56111111111111112</v>
      </c>
      <c r="H18" s="17" t="s">
        <v>77</v>
      </c>
      <c r="I18" s="17" t="s">
        <v>78</v>
      </c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2</v>
      </c>
      <c r="O18" s="20" t="s">
        <v>13</v>
      </c>
      <c r="P18" s="20">
        <v>30</v>
      </c>
      <c r="Q18" s="20" t="s">
        <v>64</v>
      </c>
    </row>
    <row r="19" spans="1:17" s="18" customFormat="1" x14ac:dyDescent="0.3">
      <c r="A19" s="15" t="s">
        <v>77</v>
      </c>
      <c r="B19" s="15" t="s">
        <v>77</v>
      </c>
      <c r="C19" s="15" t="s">
        <v>77</v>
      </c>
      <c r="D19" s="15" t="s">
        <v>31</v>
      </c>
      <c r="E19" s="15" t="s">
        <v>11</v>
      </c>
      <c r="F19" s="15"/>
      <c r="G19" s="16">
        <v>0.56458333333333333</v>
      </c>
      <c r="H19" s="17" t="s">
        <v>77</v>
      </c>
      <c r="I19" s="17" t="s">
        <v>78</v>
      </c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30</v>
      </c>
      <c r="Q19" s="20" t="s">
        <v>64</v>
      </c>
    </row>
    <row r="20" spans="1:17" s="18" customFormat="1" x14ac:dyDescent="0.3">
      <c r="A20" s="15">
        <v>1</v>
      </c>
      <c r="B20" s="15" t="s">
        <v>13</v>
      </c>
      <c r="C20" s="15">
        <v>50</v>
      </c>
      <c r="D20" s="15" t="s">
        <v>51</v>
      </c>
      <c r="E20" s="15" t="s">
        <v>50</v>
      </c>
      <c r="F20" s="15"/>
      <c r="G20" s="16">
        <v>0.56597222222222221</v>
      </c>
      <c r="H20" s="17" t="s">
        <v>93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13</v>
      </c>
      <c r="P20" s="20">
        <v>30</v>
      </c>
      <c r="Q20" s="20" t="s">
        <v>67</v>
      </c>
    </row>
    <row r="21" spans="1:17" s="18" customFormat="1" x14ac:dyDescent="0.3">
      <c r="A21" s="15">
        <v>1</v>
      </c>
      <c r="B21" s="15" t="s">
        <v>13</v>
      </c>
      <c r="C21" s="15">
        <v>40</v>
      </c>
      <c r="D21" s="15" t="s">
        <v>51</v>
      </c>
      <c r="E21" s="15" t="s">
        <v>50</v>
      </c>
      <c r="F21" s="15"/>
      <c r="G21" s="16"/>
      <c r="H21" s="17" t="s">
        <v>12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5">
        <f>SUM(N10:N20)</f>
        <v>15</v>
      </c>
      <c r="O21" s="20"/>
      <c r="P21" s="20"/>
      <c r="Q21" s="20"/>
    </row>
    <row r="22" spans="1:17" s="18" customFormat="1" x14ac:dyDescent="0.3">
      <c r="A22" s="15">
        <v>1</v>
      </c>
      <c r="B22" s="15" t="s">
        <v>13</v>
      </c>
      <c r="C22" s="15">
        <v>40</v>
      </c>
      <c r="D22" s="15" t="s">
        <v>51</v>
      </c>
      <c r="E22" s="15" t="s">
        <v>50</v>
      </c>
      <c r="F22" s="15"/>
      <c r="G22" s="16"/>
      <c r="H22" s="17" t="s">
        <v>93</v>
      </c>
      <c r="I22" s="17"/>
      <c r="K22" s="25">
        <f>SUMIFS($A$10:$A$400,$B$10:$B$400,"CH",$D$10:$D$400,"U13")</f>
        <v>3</v>
      </c>
      <c r="L22" s="25" t="s">
        <v>13</v>
      </c>
      <c r="M22" s="25" t="s">
        <v>64</v>
      </c>
      <c r="N22" s="20"/>
      <c r="O22" s="20"/>
      <c r="P22" s="20"/>
      <c r="Q22" s="20"/>
    </row>
    <row r="23" spans="1:17" s="18" customFormat="1" x14ac:dyDescent="0.3">
      <c r="A23" s="15" t="s">
        <v>77</v>
      </c>
      <c r="B23" s="15" t="s">
        <v>77</v>
      </c>
      <c r="C23" s="15" t="s">
        <v>77</v>
      </c>
      <c r="D23" s="15" t="s">
        <v>52</v>
      </c>
      <c r="E23" s="15" t="s">
        <v>20</v>
      </c>
      <c r="F23" s="15"/>
      <c r="G23" s="16">
        <v>0.56874999999999998</v>
      </c>
      <c r="H23" s="17" t="s">
        <v>77</v>
      </c>
      <c r="I23" s="17" t="s">
        <v>78</v>
      </c>
      <c r="K23" s="25">
        <f>SUMIFS($A$10:$A$400,$B$10:$B$400,"CH",$D$10:$D$400,"U14")</f>
        <v>1</v>
      </c>
      <c r="L23" s="25" t="s">
        <v>13</v>
      </c>
      <c r="M23" s="25" t="s">
        <v>67</v>
      </c>
      <c r="N23" s="20">
        <v>1</v>
      </c>
      <c r="O23" s="20" t="s">
        <v>9</v>
      </c>
      <c r="P23" s="20">
        <v>50</v>
      </c>
      <c r="Q23" s="20" t="s">
        <v>67</v>
      </c>
    </row>
    <row r="24" spans="1:17" s="18" customFormat="1" x14ac:dyDescent="0.3">
      <c r="A24" s="15">
        <v>1</v>
      </c>
      <c r="B24" s="15" t="s">
        <v>34</v>
      </c>
      <c r="C24" s="15">
        <v>150</v>
      </c>
      <c r="D24" s="15" t="s">
        <v>55</v>
      </c>
      <c r="E24" s="15" t="s">
        <v>50</v>
      </c>
      <c r="F24" s="15"/>
      <c r="G24" s="16">
        <v>0.56944444444444442</v>
      </c>
      <c r="H24" s="17" t="s">
        <v>14</v>
      </c>
      <c r="I24" s="17" t="s">
        <v>123</v>
      </c>
      <c r="K24" s="25">
        <f>SUM(K10:K23)</f>
        <v>15</v>
      </c>
      <c r="L24" s="25"/>
      <c r="M24" s="25"/>
      <c r="N24" s="20"/>
      <c r="O24" s="20"/>
      <c r="P24" s="20"/>
      <c r="Q24" s="20"/>
    </row>
    <row r="25" spans="1:17" s="18" customFormat="1" x14ac:dyDescent="0.3">
      <c r="A25" s="15">
        <v>1</v>
      </c>
      <c r="B25" s="15" t="s">
        <v>34</v>
      </c>
      <c r="C25" s="15">
        <v>200</v>
      </c>
      <c r="D25" s="15" t="s">
        <v>55</v>
      </c>
      <c r="E25" s="15" t="s">
        <v>50</v>
      </c>
      <c r="F25" s="15"/>
      <c r="G25" s="16"/>
      <c r="H25" s="17" t="s">
        <v>14</v>
      </c>
      <c r="I25" s="17"/>
      <c r="K25" s="25"/>
      <c r="L25" s="25"/>
      <c r="M25" s="25"/>
      <c r="N25" s="20"/>
      <c r="O25" s="20"/>
      <c r="P25" s="20"/>
      <c r="Q25" s="20"/>
    </row>
    <row r="26" spans="1:17" s="18" customFormat="1" x14ac:dyDescent="0.3">
      <c r="A26" s="15">
        <v>1</v>
      </c>
      <c r="B26" s="15" t="s">
        <v>34</v>
      </c>
      <c r="C26" s="15">
        <v>250</v>
      </c>
      <c r="D26" s="15" t="s">
        <v>55</v>
      </c>
      <c r="E26" s="15" t="s">
        <v>50</v>
      </c>
      <c r="F26" s="15"/>
      <c r="G26" s="16"/>
      <c r="H26" s="17" t="s">
        <v>14</v>
      </c>
      <c r="I26" s="17"/>
      <c r="K26" s="25">
        <f>SUMIFS($A$10:$A$400,$B$10:$B$400,"RT",$D$10:$D$400,"U1")</f>
        <v>0</v>
      </c>
      <c r="L26" s="25" t="s">
        <v>9</v>
      </c>
      <c r="M26" s="25" t="s">
        <v>10</v>
      </c>
      <c r="N26" s="20"/>
      <c r="O26" s="20"/>
      <c r="P26" s="20"/>
      <c r="Q26" s="20"/>
    </row>
    <row r="27" spans="1:17" s="18" customFormat="1" x14ac:dyDescent="0.3">
      <c r="A27" s="15" t="s">
        <v>77</v>
      </c>
      <c r="B27" s="15" t="s">
        <v>77</v>
      </c>
      <c r="C27" s="15" t="s">
        <v>77</v>
      </c>
      <c r="D27" s="15" t="s">
        <v>56</v>
      </c>
      <c r="E27" s="15" t="s">
        <v>20</v>
      </c>
      <c r="F27" s="15"/>
      <c r="G27" s="16">
        <v>0.57152777777777775</v>
      </c>
      <c r="H27" s="17" t="s">
        <v>77</v>
      </c>
      <c r="I27" s="17" t="s">
        <v>78</v>
      </c>
      <c r="K27" s="25">
        <f>SUMIFS($A$10:$A$400,$B$10:$B$400,"RT",$D$10:$D$400,"U2")</f>
        <v>0</v>
      </c>
      <c r="L27" s="25" t="s">
        <v>9</v>
      </c>
      <c r="M27" s="25" t="s">
        <v>19</v>
      </c>
      <c r="N27" s="20"/>
      <c r="O27" s="20"/>
      <c r="P27" s="20"/>
      <c r="Q27" s="20"/>
    </row>
    <row r="28" spans="1:17" s="18" customFormat="1" x14ac:dyDescent="0.3">
      <c r="A28" s="15">
        <v>1</v>
      </c>
      <c r="B28" s="15" t="s">
        <v>23</v>
      </c>
      <c r="C28" s="15">
        <v>60</v>
      </c>
      <c r="D28" s="15" t="s">
        <v>58</v>
      </c>
      <c r="E28" s="15" t="s">
        <v>11</v>
      </c>
      <c r="F28" s="15" t="s">
        <v>22</v>
      </c>
      <c r="G28" s="16">
        <v>0.57291666666666663</v>
      </c>
      <c r="H28" s="17" t="s">
        <v>21</v>
      </c>
      <c r="I28" s="17"/>
      <c r="K28" s="25">
        <f>SUMIFS($A$10:$A$400,$B$10:$B$400,"RT",$D$10:$D$400,"U3")</f>
        <v>0</v>
      </c>
      <c r="L28" s="25" t="s">
        <v>9</v>
      </c>
      <c r="M28" s="25" t="s">
        <v>28</v>
      </c>
      <c r="N28" s="20"/>
      <c r="O28" s="20"/>
      <c r="P28" s="20"/>
      <c r="Q28" s="20"/>
    </row>
    <row r="29" spans="1:17" s="18" customFormat="1" x14ac:dyDescent="0.3">
      <c r="A29" s="15" t="s">
        <v>77</v>
      </c>
      <c r="B29" s="15" t="s">
        <v>77</v>
      </c>
      <c r="C29" s="15" t="s">
        <v>77</v>
      </c>
      <c r="D29" s="15" t="s">
        <v>63</v>
      </c>
      <c r="E29" s="15" t="s">
        <v>20</v>
      </c>
      <c r="F29" s="15"/>
      <c r="G29" s="16">
        <v>0.57638888888888895</v>
      </c>
      <c r="H29" s="17" t="s">
        <v>77</v>
      </c>
      <c r="I29" s="17" t="s">
        <v>78</v>
      </c>
      <c r="K29" s="25">
        <f>SUMIFS($A$10:$A$400,$B$10:$B$400,"RT",$D$10:$D$400,"U4")</f>
        <v>0</v>
      </c>
      <c r="L29" s="25" t="s">
        <v>9</v>
      </c>
      <c r="M29" s="25" t="s">
        <v>29</v>
      </c>
      <c r="N29" s="20"/>
      <c r="O29" s="20"/>
      <c r="P29" s="20"/>
      <c r="Q29" s="20"/>
    </row>
    <row r="30" spans="1:17" s="18" customFormat="1" x14ac:dyDescent="0.3">
      <c r="A30" s="15">
        <v>2</v>
      </c>
      <c r="B30" s="15" t="s">
        <v>13</v>
      </c>
      <c r="C30" s="15">
        <v>30</v>
      </c>
      <c r="D30" s="15" t="s">
        <v>64</v>
      </c>
      <c r="E30" s="15" t="s">
        <v>50</v>
      </c>
      <c r="F30" s="15"/>
      <c r="G30" s="16">
        <v>0.58472222222222225</v>
      </c>
      <c r="H30" s="17" t="s">
        <v>14</v>
      </c>
      <c r="I30" s="17" t="s">
        <v>124</v>
      </c>
      <c r="K30" s="25">
        <f>SUMIFS($A$10:$A$400,$B$10:$B$400,"RT",$D$10:$D$400,"U5")</f>
        <v>0</v>
      </c>
      <c r="L30" s="25" t="s">
        <v>9</v>
      </c>
      <c r="M30" s="25" t="s">
        <v>30</v>
      </c>
      <c r="N30" s="20"/>
      <c r="O30" s="20"/>
      <c r="P30" s="20"/>
      <c r="Q30" s="20"/>
    </row>
    <row r="31" spans="1:17" s="18" customFormat="1" x14ac:dyDescent="0.3">
      <c r="A31" s="15">
        <v>1</v>
      </c>
      <c r="B31" s="15" t="s">
        <v>13</v>
      </c>
      <c r="C31" s="15">
        <v>30</v>
      </c>
      <c r="D31" s="15" t="s">
        <v>64</v>
      </c>
      <c r="E31" s="15" t="s">
        <v>50</v>
      </c>
      <c r="F31" s="15"/>
      <c r="G31" s="16"/>
      <c r="H31" s="17" t="s">
        <v>14</v>
      </c>
      <c r="I31" s="17"/>
      <c r="K31" s="25">
        <f>SUMIFS($A$10:$A$400,$B$10:$B$400,"RT",$D$10:$D$400,"U6")</f>
        <v>0</v>
      </c>
      <c r="L31" s="25" t="s">
        <v>9</v>
      </c>
      <c r="M31" s="25" t="s">
        <v>31</v>
      </c>
      <c r="N31" s="20"/>
      <c r="O31" s="20"/>
      <c r="P31" s="20"/>
      <c r="Q31" s="20"/>
    </row>
    <row r="32" spans="1:17" s="18" customFormat="1" x14ac:dyDescent="0.3">
      <c r="A32" s="15">
        <v>1</v>
      </c>
      <c r="B32" s="15" t="s">
        <v>13</v>
      </c>
      <c r="C32" s="15">
        <v>30</v>
      </c>
      <c r="D32" s="15" t="s">
        <v>67</v>
      </c>
      <c r="E32" s="15" t="s">
        <v>11</v>
      </c>
      <c r="F32" s="15"/>
      <c r="G32" s="16">
        <v>0.58680555555555558</v>
      </c>
      <c r="H32" s="17" t="s">
        <v>14</v>
      </c>
      <c r="I32" s="17"/>
      <c r="K32" s="25">
        <f>SUMIFS($A$10:$A$400,$B$10:$B$400,"RT",$D$10:$D$400,"U7")</f>
        <v>0</v>
      </c>
      <c r="L32" s="25" t="s">
        <v>9</v>
      </c>
      <c r="M32" s="25" t="s">
        <v>51</v>
      </c>
      <c r="N32" s="20"/>
      <c r="O32" s="20"/>
      <c r="P32" s="20"/>
      <c r="Q32" s="20"/>
    </row>
    <row r="33" spans="1:17" s="18" customFormat="1" x14ac:dyDescent="0.3">
      <c r="A33" s="15">
        <v>1</v>
      </c>
      <c r="B33" s="15" t="s">
        <v>9</v>
      </c>
      <c r="C33" s="15">
        <v>50</v>
      </c>
      <c r="D33" s="15" t="s">
        <v>67</v>
      </c>
      <c r="E33" s="15" t="s">
        <v>11</v>
      </c>
      <c r="F33" s="15" t="s">
        <v>26</v>
      </c>
      <c r="G33" s="16">
        <v>0.59027777777777779</v>
      </c>
      <c r="H33" s="17" t="s">
        <v>21</v>
      </c>
      <c r="I33" s="17"/>
      <c r="K33" s="25">
        <f>SUMIFS($A$10:$A$400,$B$10:$B$400,"RT",$D$10:$D$400,"U8")</f>
        <v>0</v>
      </c>
      <c r="L33" s="25" t="s">
        <v>9</v>
      </c>
      <c r="M33" s="25" t="s">
        <v>52</v>
      </c>
      <c r="N33" s="20"/>
      <c r="O33" s="20"/>
      <c r="P33" s="20"/>
      <c r="Q33" s="20"/>
    </row>
    <row r="34" spans="1:17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 t="s">
        <v>105</v>
      </c>
      <c r="K34" s="25">
        <f>SUMIFS($A$10:$A$400,$B$10:$B$400,"RT",$D$10:$D$400,"U9")</f>
        <v>0</v>
      </c>
      <c r="L34" s="25" t="s">
        <v>9</v>
      </c>
      <c r="M34" s="25" t="s">
        <v>55</v>
      </c>
      <c r="N34" s="20"/>
      <c r="O34" s="20"/>
      <c r="P34" s="20"/>
      <c r="Q34" s="20"/>
    </row>
    <row r="35" spans="1:17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SUMIFS($A$10:$A$400,$B$10:$B$400,"RT",$D$10:$D$400,"U10")</f>
        <v>0</v>
      </c>
      <c r="L35" s="25" t="s">
        <v>9</v>
      </c>
      <c r="M35" s="25" t="s">
        <v>56</v>
      </c>
      <c r="N35" s="20"/>
      <c r="O35" s="20"/>
      <c r="P35" s="20"/>
      <c r="Q35" s="20"/>
    </row>
    <row r="36" spans="1:17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SUMIFS($A$10:$A$400,$B$10:$B$400,"RT",$D$10:$D$400,"U11")</f>
        <v>0</v>
      </c>
      <c r="L36" s="25" t="s">
        <v>9</v>
      </c>
      <c r="M36" s="25" t="s">
        <v>58</v>
      </c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SUMIFS($A$10:$A$400,$B$10:$B$400,"RT",$D$10:$D$400,"U12")</f>
        <v>0</v>
      </c>
      <c r="L37" s="25" t="s">
        <v>9</v>
      </c>
      <c r="M37" s="25" t="s">
        <v>63</v>
      </c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SUMIFS($A$10:$A$400,$B$10:$B$400,"RT",$D$10:$D$400,"U13")</f>
        <v>0</v>
      </c>
      <c r="L38" s="25" t="s">
        <v>9</v>
      </c>
      <c r="M38" s="25" t="s">
        <v>64</v>
      </c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SUMIFS($A$10:$A$400,$B$10:$B$400,"RT",$D$10:$D$400,"U14")</f>
        <v>1</v>
      </c>
      <c r="L39" s="25" t="s">
        <v>9</v>
      </c>
      <c r="M39" s="25" t="s">
        <v>67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SUM(K26:K39)</f>
        <v>1</v>
      </c>
      <c r="L40" s="20"/>
      <c r="M40" s="20"/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0"/>
      <c r="L41" s="20"/>
      <c r="M41" s="20"/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0"/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90"/>
  <sheetViews>
    <sheetView workbookViewId="0">
      <selection activeCell="F4" sqref="F4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6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4" width="8.88671875" style="2"/>
    <col min="248" max="248" width="14.33203125" customWidth="1"/>
    <col min="249" max="249" width="15" customWidth="1"/>
    <col min="251" max="251" width="12.88671875" customWidth="1"/>
    <col min="252" max="252" width="12.33203125" customWidth="1"/>
    <col min="504" max="504" width="14.33203125" customWidth="1"/>
    <col min="505" max="505" width="15" customWidth="1"/>
    <col min="507" max="507" width="12.88671875" customWidth="1"/>
    <col min="508" max="508" width="12.33203125" customWidth="1"/>
    <col min="760" max="760" width="14.33203125" customWidth="1"/>
    <col min="761" max="761" width="15" customWidth="1"/>
    <col min="763" max="763" width="12.88671875" customWidth="1"/>
    <col min="764" max="764" width="12.33203125" customWidth="1"/>
    <col min="1016" max="1016" width="14.33203125" customWidth="1"/>
    <col min="1017" max="1017" width="15" customWidth="1"/>
    <col min="1019" max="1019" width="12.88671875" customWidth="1"/>
    <col min="1020" max="1020" width="12.33203125" customWidth="1"/>
    <col min="1272" max="1272" width="14.33203125" customWidth="1"/>
    <col min="1273" max="1273" width="15" customWidth="1"/>
    <col min="1275" max="1275" width="12.88671875" customWidth="1"/>
    <col min="1276" max="1276" width="12.33203125" customWidth="1"/>
    <col min="1528" max="1528" width="14.33203125" customWidth="1"/>
    <col min="1529" max="1529" width="15" customWidth="1"/>
    <col min="1531" max="1531" width="12.88671875" customWidth="1"/>
    <col min="1532" max="1532" width="12.33203125" customWidth="1"/>
    <col min="1784" max="1784" width="14.33203125" customWidth="1"/>
    <col min="1785" max="1785" width="15" customWidth="1"/>
    <col min="1787" max="1787" width="12.88671875" customWidth="1"/>
    <col min="1788" max="1788" width="12.33203125" customWidth="1"/>
    <col min="2040" max="2040" width="14.33203125" customWidth="1"/>
    <col min="2041" max="2041" width="15" customWidth="1"/>
    <col min="2043" max="2043" width="12.88671875" customWidth="1"/>
    <col min="2044" max="2044" width="12.33203125" customWidth="1"/>
    <col min="2296" max="2296" width="14.33203125" customWidth="1"/>
    <col min="2297" max="2297" width="15" customWidth="1"/>
    <col min="2299" max="2299" width="12.88671875" customWidth="1"/>
    <col min="2300" max="2300" width="12.33203125" customWidth="1"/>
    <col min="2552" max="2552" width="14.33203125" customWidth="1"/>
    <col min="2553" max="2553" width="15" customWidth="1"/>
    <col min="2555" max="2555" width="12.88671875" customWidth="1"/>
    <col min="2556" max="2556" width="12.33203125" customWidth="1"/>
    <col min="2808" max="2808" width="14.33203125" customWidth="1"/>
    <col min="2809" max="2809" width="15" customWidth="1"/>
    <col min="2811" max="2811" width="12.88671875" customWidth="1"/>
    <col min="2812" max="2812" width="12.33203125" customWidth="1"/>
    <col min="3064" max="3064" width="14.33203125" customWidth="1"/>
    <col min="3065" max="3065" width="15" customWidth="1"/>
    <col min="3067" max="3067" width="12.88671875" customWidth="1"/>
    <col min="3068" max="3068" width="12.33203125" customWidth="1"/>
    <col min="3320" max="3320" width="14.33203125" customWidth="1"/>
    <col min="3321" max="3321" width="15" customWidth="1"/>
    <col min="3323" max="3323" width="12.88671875" customWidth="1"/>
    <col min="3324" max="3324" width="12.33203125" customWidth="1"/>
    <col min="3576" max="3576" width="14.33203125" customWidth="1"/>
    <col min="3577" max="3577" width="15" customWidth="1"/>
    <col min="3579" max="3579" width="12.88671875" customWidth="1"/>
    <col min="3580" max="3580" width="12.33203125" customWidth="1"/>
    <col min="3832" max="3832" width="14.33203125" customWidth="1"/>
    <col min="3833" max="3833" width="15" customWidth="1"/>
    <col min="3835" max="3835" width="12.88671875" customWidth="1"/>
    <col min="3836" max="3836" width="12.33203125" customWidth="1"/>
    <col min="4088" max="4088" width="14.33203125" customWidth="1"/>
    <col min="4089" max="4089" width="15" customWidth="1"/>
    <col min="4091" max="4091" width="12.88671875" customWidth="1"/>
    <col min="4092" max="4092" width="12.33203125" customWidth="1"/>
    <col min="4344" max="4344" width="14.33203125" customWidth="1"/>
    <col min="4345" max="4345" width="15" customWidth="1"/>
    <col min="4347" max="4347" width="12.88671875" customWidth="1"/>
    <col min="4348" max="4348" width="12.33203125" customWidth="1"/>
    <col min="4600" max="4600" width="14.33203125" customWidth="1"/>
    <col min="4601" max="4601" width="15" customWidth="1"/>
    <col min="4603" max="4603" width="12.88671875" customWidth="1"/>
    <col min="4604" max="4604" width="12.33203125" customWidth="1"/>
    <col min="4856" max="4856" width="14.33203125" customWidth="1"/>
    <col min="4857" max="4857" width="15" customWidth="1"/>
    <col min="4859" max="4859" width="12.88671875" customWidth="1"/>
    <col min="4860" max="4860" width="12.33203125" customWidth="1"/>
    <col min="5112" max="5112" width="14.33203125" customWidth="1"/>
    <col min="5113" max="5113" width="15" customWidth="1"/>
    <col min="5115" max="5115" width="12.88671875" customWidth="1"/>
    <col min="5116" max="5116" width="12.33203125" customWidth="1"/>
    <col min="5368" max="5368" width="14.33203125" customWidth="1"/>
    <col min="5369" max="5369" width="15" customWidth="1"/>
    <col min="5371" max="5371" width="12.88671875" customWidth="1"/>
    <col min="5372" max="5372" width="12.33203125" customWidth="1"/>
    <col min="5624" max="5624" width="14.33203125" customWidth="1"/>
    <col min="5625" max="5625" width="15" customWidth="1"/>
    <col min="5627" max="5627" width="12.88671875" customWidth="1"/>
    <col min="5628" max="5628" width="12.33203125" customWidth="1"/>
    <col min="5880" max="5880" width="14.33203125" customWidth="1"/>
    <col min="5881" max="5881" width="15" customWidth="1"/>
    <col min="5883" max="5883" width="12.88671875" customWidth="1"/>
    <col min="5884" max="5884" width="12.33203125" customWidth="1"/>
    <col min="6136" max="6136" width="14.33203125" customWidth="1"/>
    <col min="6137" max="6137" width="15" customWidth="1"/>
    <col min="6139" max="6139" width="12.88671875" customWidth="1"/>
    <col min="6140" max="6140" width="12.33203125" customWidth="1"/>
    <col min="6392" max="6392" width="14.33203125" customWidth="1"/>
    <col min="6393" max="6393" width="15" customWidth="1"/>
    <col min="6395" max="6395" width="12.88671875" customWidth="1"/>
    <col min="6396" max="6396" width="12.33203125" customWidth="1"/>
    <col min="6648" max="6648" width="14.33203125" customWidth="1"/>
    <col min="6649" max="6649" width="15" customWidth="1"/>
    <col min="6651" max="6651" width="12.88671875" customWidth="1"/>
    <col min="6652" max="6652" width="12.33203125" customWidth="1"/>
    <col min="6904" max="6904" width="14.33203125" customWidth="1"/>
    <col min="6905" max="6905" width="15" customWidth="1"/>
    <col min="6907" max="6907" width="12.88671875" customWidth="1"/>
    <col min="6908" max="6908" width="12.33203125" customWidth="1"/>
    <col min="7160" max="7160" width="14.33203125" customWidth="1"/>
    <col min="7161" max="7161" width="15" customWidth="1"/>
    <col min="7163" max="7163" width="12.88671875" customWidth="1"/>
    <col min="7164" max="7164" width="12.33203125" customWidth="1"/>
    <col min="7416" max="7416" width="14.33203125" customWidth="1"/>
    <col min="7417" max="7417" width="15" customWidth="1"/>
    <col min="7419" max="7419" width="12.88671875" customWidth="1"/>
    <col min="7420" max="7420" width="12.33203125" customWidth="1"/>
    <col min="7672" max="7672" width="14.33203125" customWidth="1"/>
    <col min="7673" max="7673" width="15" customWidth="1"/>
    <col min="7675" max="7675" width="12.88671875" customWidth="1"/>
    <col min="7676" max="7676" width="12.33203125" customWidth="1"/>
    <col min="7928" max="7928" width="14.33203125" customWidth="1"/>
    <col min="7929" max="7929" width="15" customWidth="1"/>
    <col min="7931" max="7931" width="12.88671875" customWidth="1"/>
    <col min="7932" max="7932" width="12.33203125" customWidth="1"/>
    <col min="8184" max="8184" width="14.33203125" customWidth="1"/>
    <col min="8185" max="8185" width="15" customWidth="1"/>
    <col min="8187" max="8187" width="12.88671875" customWidth="1"/>
    <col min="8188" max="8188" width="12.33203125" customWidth="1"/>
    <col min="8440" max="8440" width="14.33203125" customWidth="1"/>
    <col min="8441" max="8441" width="15" customWidth="1"/>
    <col min="8443" max="8443" width="12.88671875" customWidth="1"/>
    <col min="8444" max="8444" width="12.33203125" customWidth="1"/>
    <col min="8696" max="8696" width="14.33203125" customWidth="1"/>
    <col min="8697" max="8697" width="15" customWidth="1"/>
    <col min="8699" max="8699" width="12.88671875" customWidth="1"/>
    <col min="8700" max="8700" width="12.33203125" customWidth="1"/>
    <col min="8952" max="8952" width="14.33203125" customWidth="1"/>
    <col min="8953" max="8953" width="15" customWidth="1"/>
    <col min="8955" max="8955" width="12.88671875" customWidth="1"/>
    <col min="8956" max="8956" width="12.33203125" customWidth="1"/>
    <col min="9208" max="9208" width="14.33203125" customWidth="1"/>
    <col min="9209" max="9209" width="15" customWidth="1"/>
    <col min="9211" max="9211" width="12.88671875" customWidth="1"/>
    <col min="9212" max="9212" width="12.33203125" customWidth="1"/>
    <col min="9464" max="9464" width="14.33203125" customWidth="1"/>
    <col min="9465" max="9465" width="15" customWidth="1"/>
    <col min="9467" max="9467" width="12.88671875" customWidth="1"/>
    <col min="9468" max="9468" width="12.33203125" customWidth="1"/>
    <col min="9720" max="9720" width="14.33203125" customWidth="1"/>
    <col min="9721" max="9721" width="15" customWidth="1"/>
    <col min="9723" max="9723" width="12.88671875" customWidth="1"/>
    <col min="9724" max="9724" width="12.33203125" customWidth="1"/>
    <col min="9976" max="9976" width="14.33203125" customWidth="1"/>
    <col min="9977" max="9977" width="15" customWidth="1"/>
    <col min="9979" max="9979" width="12.88671875" customWidth="1"/>
    <col min="9980" max="9980" width="12.33203125" customWidth="1"/>
    <col min="10232" max="10232" width="14.33203125" customWidth="1"/>
    <col min="10233" max="10233" width="15" customWidth="1"/>
    <col min="10235" max="10235" width="12.88671875" customWidth="1"/>
    <col min="10236" max="10236" width="12.33203125" customWidth="1"/>
    <col min="10488" max="10488" width="14.33203125" customWidth="1"/>
    <col min="10489" max="10489" width="15" customWidth="1"/>
    <col min="10491" max="10491" width="12.88671875" customWidth="1"/>
    <col min="10492" max="10492" width="12.33203125" customWidth="1"/>
    <col min="10744" max="10744" width="14.33203125" customWidth="1"/>
    <col min="10745" max="10745" width="15" customWidth="1"/>
    <col min="10747" max="10747" width="12.88671875" customWidth="1"/>
    <col min="10748" max="10748" width="12.33203125" customWidth="1"/>
    <col min="11000" max="11000" width="14.33203125" customWidth="1"/>
    <col min="11001" max="11001" width="15" customWidth="1"/>
    <col min="11003" max="11003" width="12.88671875" customWidth="1"/>
    <col min="11004" max="11004" width="12.33203125" customWidth="1"/>
    <col min="11256" max="11256" width="14.33203125" customWidth="1"/>
    <col min="11257" max="11257" width="15" customWidth="1"/>
    <col min="11259" max="11259" width="12.88671875" customWidth="1"/>
    <col min="11260" max="11260" width="12.33203125" customWidth="1"/>
    <col min="11512" max="11512" width="14.33203125" customWidth="1"/>
    <col min="11513" max="11513" width="15" customWidth="1"/>
    <col min="11515" max="11515" width="12.88671875" customWidth="1"/>
    <col min="11516" max="11516" width="12.33203125" customWidth="1"/>
    <col min="11768" max="11768" width="14.33203125" customWidth="1"/>
    <col min="11769" max="11769" width="15" customWidth="1"/>
    <col min="11771" max="11771" width="12.88671875" customWidth="1"/>
    <col min="11772" max="11772" width="12.33203125" customWidth="1"/>
    <col min="12024" max="12024" width="14.33203125" customWidth="1"/>
    <col min="12025" max="12025" width="15" customWidth="1"/>
    <col min="12027" max="12027" width="12.88671875" customWidth="1"/>
    <col min="12028" max="12028" width="12.33203125" customWidth="1"/>
    <col min="12280" max="12280" width="14.33203125" customWidth="1"/>
    <col min="12281" max="12281" width="15" customWidth="1"/>
    <col min="12283" max="12283" width="12.88671875" customWidth="1"/>
    <col min="12284" max="12284" width="12.33203125" customWidth="1"/>
    <col min="12536" max="12536" width="14.33203125" customWidth="1"/>
    <col min="12537" max="12537" width="15" customWidth="1"/>
    <col min="12539" max="12539" width="12.88671875" customWidth="1"/>
    <col min="12540" max="12540" width="12.33203125" customWidth="1"/>
    <col min="12792" max="12792" width="14.33203125" customWidth="1"/>
    <col min="12793" max="12793" width="15" customWidth="1"/>
    <col min="12795" max="12795" width="12.88671875" customWidth="1"/>
    <col min="12796" max="12796" width="12.33203125" customWidth="1"/>
    <col min="13048" max="13048" width="14.33203125" customWidth="1"/>
    <col min="13049" max="13049" width="15" customWidth="1"/>
    <col min="13051" max="13051" width="12.88671875" customWidth="1"/>
    <col min="13052" max="13052" width="12.33203125" customWidth="1"/>
    <col min="13304" max="13304" width="14.33203125" customWidth="1"/>
    <col min="13305" max="13305" width="15" customWidth="1"/>
    <col min="13307" max="13307" width="12.88671875" customWidth="1"/>
    <col min="13308" max="13308" width="12.33203125" customWidth="1"/>
    <col min="13560" max="13560" width="14.33203125" customWidth="1"/>
    <col min="13561" max="13561" width="15" customWidth="1"/>
    <col min="13563" max="13563" width="12.88671875" customWidth="1"/>
    <col min="13564" max="13564" width="12.33203125" customWidth="1"/>
    <col min="13816" max="13816" width="14.33203125" customWidth="1"/>
    <col min="13817" max="13817" width="15" customWidth="1"/>
    <col min="13819" max="13819" width="12.88671875" customWidth="1"/>
    <col min="13820" max="13820" width="12.33203125" customWidth="1"/>
    <col min="14072" max="14072" width="14.33203125" customWidth="1"/>
    <col min="14073" max="14073" width="15" customWidth="1"/>
    <col min="14075" max="14075" width="12.88671875" customWidth="1"/>
    <col min="14076" max="14076" width="12.33203125" customWidth="1"/>
    <col min="14328" max="14328" width="14.33203125" customWidth="1"/>
    <col min="14329" max="14329" width="15" customWidth="1"/>
    <col min="14331" max="14331" width="12.88671875" customWidth="1"/>
    <col min="14332" max="14332" width="12.33203125" customWidth="1"/>
    <col min="14584" max="14584" width="14.33203125" customWidth="1"/>
    <col min="14585" max="14585" width="15" customWidth="1"/>
    <col min="14587" max="14587" width="12.88671875" customWidth="1"/>
    <col min="14588" max="14588" width="12.33203125" customWidth="1"/>
    <col min="14840" max="14840" width="14.33203125" customWidth="1"/>
    <col min="14841" max="14841" width="15" customWidth="1"/>
    <col min="14843" max="14843" width="12.88671875" customWidth="1"/>
    <col min="14844" max="14844" width="12.33203125" customWidth="1"/>
    <col min="15096" max="15096" width="14.33203125" customWidth="1"/>
    <col min="15097" max="15097" width="15" customWidth="1"/>
    <col min="15099" max="15099" width="12.88671875" customWidth="1"/>
    <col min="15100" max="15100" width="12.33203125" customWidth="1"/>
    <col min="15352" max="15352" width="14.33203125" customWidth="1"/>
    <col min="15353" max="15353" width="15" customWidth="1"/>
    <col min="15355" max="15355" width="12.88671875" customWidth="1"/>
    <col min="15356" max="15356" width="12.33203125" customWidth="1"/>
    <col min="15608" max="15608" width="14.33203125" customWidth="1"/>
    <col min="15609" max="15609" width="15" customWidth="1"/>
    <col min="15611" max="15611" width="12.88671875" customWidth="1"/>
    <col min="15612" max="15612" width="12.33203125" customWidth="1"/>
    <col min="15864" max="15864" width="14.33203125" customWidth="1"/>
    <col min="15865" max="15865" width="15" customWidth="1"/>
    <col min="15867" max="15867" width="12.88671875" customWidth="1"/>
    <col min="15868" max="15868" width="12.33203125" customWidth="1"/>
    <col min="16120" max="16120" width="14.33203125" customWidth="1"/>
    <col min="16121" max="16121" width="15" customWidth="1"/>
    <col min="16123" max="16123" width="12.88671875" customWidth="1"/>
    <col min="16124" max="16124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 t="s">
        <v>355</v>
      </c>
    </row>
    <row r="4" spans="1:17" x14ac:dyDescent="0.3">
      <c r="A4" s="8" t="s">
        <v>346</v>
      </c>
      <c r="B4" s="9" t="s">
        <v>466</v>
      </c>
      <c r="E4" s="4"/>
    </row>
    <row r="5" spans="1:17" x14ac:dyDescent="0.3">
      <c r="A5" s="8" t="s">
        <v>347</v>
      </c>
      <c r="B5" s="10">
        <v>42199</v>
      </c>
      <c r="E5" s="4"/>
    </row>
    <row r="6" spans="1:17" x14ac:dyDescent="0.3">
      <c r="A6" s="8" t="s">
        <v>348</v>
      </c>
      <c r="B6" s="9" t="s">
        <v>92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 t="s">
        <v>363</v>
      </c>
      <c r="D8" s="42" t="s">
        <v>491</v>
      </c>
      <c r="K8" s="4" t="s">
        <v>356</v>
      </c>
      <c r="N8" s="4" t="s">
        <v>356</v>
      </c>
      <c r="O8" s="1"/>
      <c r="P8" s="1"/>
      <c r="Q8" s="1"/>
    </row>
    <row r="9" spans="1:17" x14ac:dyDescent="0.3">
      <c r="A9" s="12" t="s">
        <v>0</v>
      </c>
      <c r="B9" s="13" t="s">
        <v>1</v>
      </c>
      <c r="C9" s="12" t="s">
        <v>2</v>
      </c>
      <c r="D9" s="27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 t="s">
        <v>77</v>
      </c>
      <c r="B10" s="15" t="s">
        <v>77</v>
      </c>
      <c r="C10" s="15" t="s">
        <v>77</v>
      </c>
      <c r="D10" s="28" t="s">
        <v>10</v>
      </c>
      <c r="E10" s="15" t="s">
        <v>20</v>
      </c>
      <c r="F10" s="15"/>
      <c r="G10" s="16">
        <v>0.39930555555555558</v>
      </c>
      <c r="H10" s="17" t="s">
        <v>93</v>
      </c>
      <c r="I10" s="17" t="s">
        <v>78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10</v>
      </c>
      <c r="O10" s="20" t="s">
        <v>13</v>
      </c>
      <c r="P10" s="20">
        <v>40</v>
      </c>
      <c r="Q10" s="20" t="s">
        <v>19</v>
      </c>
    </row>
    <row r="11" spans="1:17" s="18" customFormat="1" x14ac:dyDescent="0.3">
      <c r="A11" s="15">
        <v>10</v>
      </c>
      <c r="B11" s="15" t="s">
        <v>13</v>
      </c>
      <c r="C11" s="15">
        <v>40</v>
      </c>
      <c r="D11" s="28" t="s">
        <v>19</v>
      </c>
      <c r="E11" s="15" t="s">
        <v>50</v>
      </c>
      <c r="F11" s="15"/>
      <c r="G11" s="16"/>
      <c r="H11" s="17" t="s">
        <v>12</v>
      </c>
      <c r="I11" s="17" t="s">
        <v>130</v>
      </c>
      <c r="K11" s="25">
        <f>SUMIFS($A$10:$A$400,$B$10:$B$400,"CH",$D$10:$D$400,"U2")</f>
        <v>20</v>
      </c>
      <c r="L11" s="25" t="s">
        <v>13</v>
      </c>
      <c r="M11" s="25" t="s">
        <v>19</v>
      </c>
      <c r="N11" s="20">
        <v>10</v>
      </c>
      <c r="O11" s="20" t="s">
        <v>13</v>
      </c>
      <c r="P11" s="20">
        <v>40</v>
      </c>
      <c r="Q11" s="20" t="s">
        <v>19</v>
      </c>
    </row>
    <row r="12" spans="1:17" s="18" customFormat="1" x14ac:dyDescent="0.3">
      <c r="A12" s="15">
        <v>10</v>
      </c>
      <c r="B12" s="15" t="s">
        <v>13</v>
      </c>
      <c r="C12" s="15">
        <v>40</v>
      </c>
      <c r="D12" s="28" t="s">
        <v>19</v>
      </c>
      <c r="E12" s="15" t="s">
        <v>50</v>
      </c>
      <c r="F12" s="15"/>
      <c r="G12" s="16"/>
      <c r="H12" s="17" t="s">
        <v>93</v>
      </c>
      <c r="I12" s="17" t="s">
        <v>123</v>
      </c>
      <c r="K12" s="25">
        <f>SUMIFS($A$10:$A$400,$B$10:$B$400,"CH",$D$10:$D$400,"U3")</f>
        <v>3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30</v>
      </c>
      <c r="Q12" s="20" t="s">
        <v>28</v>
      </c>
    </row>
    <row r="13" spans="1:17" s="18" customFormat="1" x14ac:dyDescent="0.3">
      <c r="A13" s="15">
        <v>2</v>
      </c>
      <c r="B13" s="15" t="s">
        <v>9</v>
      </c>
      <c r="C13" s="15">
        <v>30</v>
      </c>
      <c r="D13" s="28" t="s">
        <v>28</v>
      </c>
      <c r="E13" s="15" t="s">
        <v>50</v>
      </c>
      <c r="F13" s="15"/>
      <c r="G13" s="16">
        <v>0.40833333333333338</v>
      </c>
      <c r="H13" s="17" t="s">
        <v>12</v>
      </c>
      <c r="I13" s="17"/>
      <c r="K13" s="25">
        <f>SUMIFS($A$10:$A$400,$B$10:$B$400,"CH",$D$10:$D$400,"U4")</f>
        <v>30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40</v>
      </c>
      <c r="Q13" s="20" t="s">
        <v>28</v>
      </c>
    </row>
    <row r="14" spans="1:17" s="18" customFormat="1" x14ac:dyDescent="0.3">
      <c r="A14" s="15">
        <v>1</v>
      </c>
      <c r="B14" s="15" t="s">
        <v>13</v>
      </c>
      <c r="C14" s="15">
        <v>30</v>
      </c>
      <c r="D14" s="28" t="s">
        <v>28</v>
      </c>
      <c r="E14" s="15" t="s">
        <v>50</v>
      </c>
      <c r="F14" s="15"/>
      <c r="G14" s="16"/>
      <c r="H14" s="17" t="s">
        <v>12</v>
      </c>
      <c r="I14" s="17"/>
      <c r="K14" s="25">
        <f>SUMIFS($A$10:$A$400,$B$10:$B$400,"CH",$D$10:$D$400,"U5")</f>
        <v>1</v>
      </c>
      <c r="L14" s="25" t="s">
        <v>13</v>
      </c>
      <c r="M14" s="25" t="s">
        <v>30</v>
      </c>
      <c r="N14" s="20">
        <v>20</v>
      </c>
      <c r="O14" s="20" t="s">
        <v>13</v>
      </c>
      <c r="P14" s="20">
        <v>30</v>
      </c>
      <c r="Q14" s="20" t="s">
        <v>29</v>
      </c>
    </row>
    <row r="15" spans="1:17" s="18" customFormat="1" x14ac:dyDescent="0.3">
      <c r="A15" s="15">
        <v>5</v>
      </c>
      <c r="B15" s="15" t="s">
        <v>9</v>
      </c>
      <c r="C15" s="15">
        <v>30</v>
      </c>
      <c r="D15" s="28" t="s">
        <v>28</v>
      </c>
      <c r="E15" s="15" t="s">
        <v>50</v>
      </c>
      <c r="F15" s="15"/>
      <c r="G15" s="16"/>
      <c r="H15" s="17" t="s">
        <v>12</v>
      </c>
      <c r="I15" s="17"/>
      <c r="K15" s="25">
        <f>SUMIFS($A$10:$A$400,$B$10:$B$400,"CH",$D$10:$D$400,"U6")</f>
        <v>1</v>
      </c>
      <c r="L15" s="25" t="s">
        <v>13</v>
      </c>
      <c r="M15" s="25" t="s">
        <v>31</v>
      </c>
      <c r="N15" s="20">
        <v>10</v>
      </c>
      <c r="O15" s="20" t="s">
        <v>13</v>
      </c>
      <c r="P15" s="20">
        <v>30</v>
      </c>
      <c r="Q15" s="20" t="s">
        <v>29</v>
      </c>
    </row>
    <row r="16" spans="1:17" s="18" customFormat="1" x14ac:dyDescent="0.3">
      <c r="A16" s="15">
        <v>2</v>
      </c>
      <c r="B16" s="15" t="s">
        <v>13</v>
      </c>
      <c r="C16" s="15">
        <v>40</v>
      </c>
      <c r="D16" s="28" t="s">
        <v>28</v>
      </c>
      <c r="E16" s="15" t="s">
        <v>50</v>
      </c>
      <c r="F16" s="15"/>
      <c r="G16" s="16"/>
      <c r="H16" s="17" t="s">
        <v>93</v>
      </c>
      <c r="I16" s="17"/>
      <c r="K16" s="25">
        <f>SUMIFS($A$10:$A$400,$B$10:$B$400,"CH",$D$10:$D$400,"U7?")</f>
        <v>0</v>
      </c>
      <c r="L16" s="25" t="s">
        <v>13</v>
      </c>
      <c r="M16" s="25" t="s">
        <v>94</v>
      </c>
      <c r="N16" s="20">
        <v>1</v>
      </c>
      <c r="O16" s="20" t="s">
        <v>13</v>
      </c>
      <c r="P16" s="20">
        <v>40</v>
      </c>
      <c r="Q16" s="20" t="s">
        <v>30</v>
      </c>
    </row>
    <row r="17" spans="1:17" s="18" customFormat="1" x14ac:dyDescent="0.3">
      <c r="A17" s="15">
        <v>1</v>
      </c>
      <c r="B17" s="15" t="s">
        <v>9</v>
      </c>
      <c r="C17" s="15">
        <v>30</v>
      </c>
      <c r="D17" s="28" t="s">
        <v>29</v>
      </c>
      <c r="E17" s="15" t="s">
        <v>50</v>
      </c>
      <c r="F17" s="15"/>
      <c r="G17" s="16"/>
      <c r="H17" s="17" t="s">
        <v>12</v>
      </c>
      <c r="I17" s="17"/>
      <c r="K17" s="25">
        <f>SUMIFS($A$10:$A$400,$B$10:$B$400,"CH",$D$10:$D$400,"?")</f>
        <v>21</v>
      </c>
      <c r="L17" s="25" t="s">
        <v>13</v>
      </c>
      <c r="M17" s="25" t="s">
        <v>188</v>
      </c>
      <c r="N17" s="20">
        <v>1</v>
      </c>
      <c r="O17" s="20" t="s">
        <v>13</v>
      </c>
      <c r="P17" s="20">
        <v>50</v>
      </c>
      <c r="Q17" s="20" t="s">
        <v>31</v>
      </c>
    </row>
    <row r="18" spans="1:17" s="18" customFormat="1" x14ac:dyDescent="0.3">
      <c r="A18" s="15">
        <v>20</v>
      </c>
      <c r="B18" s="15" t="s">
        <v>13</v>
      </c>
      <c r="C18" s="15">
        <v>30</v>
      </c>
      <c r="D18" s="28" t="s">
        <v>29</v>
      </c>
      <c r="E18" s="15" t="s">
        <v>50</v>
      </c>
      <c r="F18" s="15"/>
      <c r="G18" s="16"/>
      <c r="H18" s="17" t="s">
        <v>12</v>
      </c>
      <c r="I18" s="17"/>
      <c r="K18" s="25">
        <f>SUMIFS($A$10:$A$400,$B$10:$B$400,"CH",$D$10:$D$400,"U8")</f>
        <v>0</v>
      </c>
      <c r="L18" s="25" t="s">
        <v>13</v>
      </c>
      <c r="M18" s="25" t="s">
        <v>52</v>
      </c>
      <c r="N18" s="20">
        <v>1</v>
      </c>
      <c r="O18" s="20" t="s">
        <v>13</v>
      </c>
      <c r="P18" s="20">
        <v>40</v>
      </c>
      <c r="Q18" s="20" t="s">
        <v>95</v>
      </c>
    </row>
    <row r="19" spans="1:17" s="18" customFormat="1" x14ac:dyDescent="0.3">
      <c r="A19" s="15">
        <v>10</v>
      </c>
      <c r="B19" s="15" t="s">
        <v>13</v>
      </c>
      <c r="C19" s="15">
        <v>30</v>
      </c>
      <c r="D19" s="28" t="s">
        <v>29</v>
      </c>
      <c r="E19" s="15" t="s">
        <v>50</v>
      </c>
      <c r="F19" s="15"/>
      <c r="G19" s="16"/>
      <c r="H19" s="17" t="s">
        <v>93</v>
      </c>
      <c r="I19" s="17"/>
      <c r="K19" s="25">
        <f>SUMIFS($A$10:$A$400,$B$10:$B$400,"CH",$D$10:$D$400,"U9")</f>
        <v>0</v>
      </c>
      <c r="L19" s="25" t="s">
        <v>13</v>
      </c>
      <c r="M19" s="25" t="s">
        <v>55</v>
      </c>
      <c r="N19" s="20">
        <v>20</v>
      </c>
      <c r="O19" s="20" t="s">
        <v>13</v>
      </c>
      <c r="P19" s="20">
        <v>40</v>
      </c>
      <c r="Q19" s="20" t="s">
        <v>95</v>
      </c>
    </row>
    <row r="20" spans="1:17" s="18" customFormat="1" x14ac:dyDescent="0.3">
      <c r="A20" s="15">
        <v>1</v>
      </c>
      <c r="B20" s="15" t="s">
        <v>9</v>
      </c>
      <c r="C20" s="15">
        <v>30</v>
      </c>
      <c r="D20" s="28" t="s">
        <v>30</v>
      </c>
      <c r="E20" s="15" t="s">
        <v>50</v>
      </c>
      <c r="F20" s="15"/>
      <c r="G20" s="16">
        <v>0.40972222222222227</v>
      </c>
      <c r="H20" s="17" t="s">
        <v>12</v>
      </c>
      <c r="I20" s="17"/>
      <c r="K20" s="25">
        <f>SUMIFS($A$10:$A$400,$B$10:$B$400,"CH",$D$10:$D$400,"U10")</f>
        <v>0</v>
      </c>
      <c r="L20" s="25" t="s">
        <v>13</v>
      </c>
      <c r="M20" s="25" t="s">
        <v>56</v>
      </c>
      <c r="N20" s="20">
        <v>1</v>
      </c>
      <c r="O20" s="20" t="s">
        <v>13</v>
      </c>
      <c r="P20" s="20">
        <v>40</v>
      </c>
      <c r="Q20" s="20" t="s">
        <v>64</v>
      </c>
    </row>
    <row r="21" spans="1:17" s="18" customFormat="1" x14ac:dyDescent="0.3">
      <c r="A21" s="15">
        <v>1</v>
      </c>
      <c r="B21" s="15" t="s">
        <v>13</v>
      </c>
      <c r="C21" s="15">
        <v>40</v>
      </c>
      <c r="D21" s="28" t="s">
        <v>30</v>
      </c>
      <c r="E21" s="15" t="s">
        <v>50</v>
      </c>
      <c r="F21" s="15"/>
      <c r="G21" s="16"/>
      <c r="H21" s="17" t="s">
        <v>12</v>
      </c>
      <c r="I21" s="17"/>
      <c r="K21" s="25">
        <f>SUMIFS($A$10:$A$400,$B$10:$B$400,"CH",$D$10:$D$400,"U11")</f>
        <v>0</v>
      </c>
      <c r="L21" s="25" t="s">
        <v>13</v>
      </c>
      <c r="M21" s="25" t="s">
        <v>58</v>
      </c>
      <c r="N21" s="20">
        <v>1</v>
      </c>
      <c r="O21" s="20" t="s">
        <v>13</v>
      </c>
      <c r="P21" s="20">
        <v>40</v>
      </c>
      <c r="Q21" s="20" t="s">
        <v>62</v>
      </c>
    </row>
    <row r="22" spans="1:17" s="18" customFormat="1" x14ac:dyDescent="0.3">
      <c r="A22" s="15">
        <v>1</v>
      </c>
      <c r="B22" s="15" t="s">
        <v>9</v>
      </c>
      <c r="C22" s="15">
        <v>20</v>
      </c>
      <c r="D22" s="28" t="s">
        <v>31</v>
      </c>
      <c r="E22" s="15" t="s">
        <v>50</v>
      </c>
      <c r="F22" s="15" t="s">
        <v>27</v>
      </c>
      <c r="G22" s="16">
        <v>0.41319444444444442</v>
      </c>
      <c r="H22" s="17" t="s">
        <v>12</v>
      </c>
      <c r="I22" s="17" t="s">
        <v>96</v>
      </c>
      <c r="K22" s="25">
        <f>SUMIFS($A$10:$A$400,$B$10:$B$400,"CH",$D$10:$D$400,"U12")</f>
        <v>0</v>
      </c>
      <c r="L22" s="25" t="s">
        <v>13</v>
      </c>
      <c r="M22" s="25" t="s">
        <v>63</v>
      </c>
      <c r="N22" s="20">
        <v>1</v>
      </c>
      <c r="O22" s="20" t="s">
        <v>13</v>
      </c>
      <c r="P22" s="20">
        <v>30</v>
      </c>
      <c r="Q22" s="20" t="s">
        <v>62</v>
      </c>
    </row>
    <row r="23" spans="1:17" s="18" customFormat="1" x14ac:dyDescent="0.3">
      <c r="A23" s="15">
        <v>1</v>
      </c>
      <c r="B23" s="15" t="s">
        <v>13</v>
      </c>
      <c r="C23" s="15">
        <v>50</v>
      </c>
      <c r="D23" s="28" t="s">
        <v>31</v>
      </c>
      <c r="E23" s="15" t="s">
        <v>50</v>
      </c>
      <c r="F23" s="15"/>
      <c r="G23" s="16"/>
      <c r="H23" s="17" t="s">
        <v>12</v>
      </c>
      <c r="I23" s="17"/>
      <c r="K23" s="25">
        <f>SUMIFS($A$10:$A$400,$B$10:$B$400,"CH",$D$10:$D$400,"U13")</f>
        <v>1</v>
      </c>
      <c r="L23" s="25" t="s">
        <v>13</v>
      </c>
      <c r="M23" s="25" t="s">
        <v>64</v>
      </c>
      <c r="N23" s="20">
        <v>7</v>
      </c>
      <c r="O23" s="20" t="s">
        <v>13</v>
      </c>
      <c r="P23" s="20">
        <v>30</v>
      </c>
      <c r="Q23" s="20" t="s">
        <v>62</v>
      </c>
    </row>
    <row r="24" spans="1:17" s="18" customFormat="1" x14ac:dyDescent="0.3">
      <c r="A24" s="15">
        <v>10</v>
      </c>
      <c r="B24" s="15" t="s">
        <v>9</v>
      </c>
      <c r="C24" s="15">
        <v>40</v>
      </c>
      <c r="D24" s="28" t="s">
        <v>94</v>
      </c>
      <c r="E24" s="15" t="s">
        <v>50</v>
      </c>
      <c r="F24" s="15"/>
      <c r="G24" s="16"/>
      <c r="H24" s="17" t="s">
        <v>12</v>
      </c>
      <c r="I24" s="17" t="s">
        <v>97</v>
      </c>
      <c r="K24" s="25">
        <f>SUMIFS($A$10:$A$400,$B$10:$B$400,"CH",$D$10:$D$400,"U14")</f>
        <v>0</v>
      </c>
      <c r="L24" s="25" t="s">
        <v>13</v>
      </c>
      <c r="M24" s="25" t="s">
        <v>67</v>
      </c>
      <c r="N24" s="20">
        <v>1</v>
      </c>
      <c r="O24" s="20" t="s">
        <v>13</v>
      </c>
      <c r="P24" s="20">
        <v>30</v>
      </c>
      <c r="Q24" s="20" t="s">
        <v>72</v>
      </c>
    </row>
    <row r="25" spans="1:17" s="18" customFormat="1" x14ac:dyDescent="0.3">
      <c r="A25" s="15">
        <v>1</v>
      </c>
      <c r="B25" s="15" t="s">
        <v>13</v>
      </c>
      <c r="C25" s="15">
        <v>40</v>
      </c>
      <c r="D25" s="28" t="s">
        <v>188</v>
      </c>
      <c r="E25" s="15" t="s">
        <v>50</v>
      </c>
      <c r="F25" s="15"/>
      <c r="G25" s="16">
        <v>0.41805555555555557</v>
      </c>
      <c r="H25" s="17" t="s">
        <v>12</v>
      </c>
      <c r="I25" s="17" t="s">
        <v>99</v>
      </c>
      <c r="K25" s="25">
        <f>SUMIFS($A$10:$A$400,$B$10:$B$400,"CH",$D$10:$D$400,"U15")</f>
        <v>0</v>
      </c>
      <c r="L25" s="25" t="s">
        <v>13</v>
      </c>
      <c r="M25" s="25" t="s">
        <v>68</v>
      </c>
      <c r="N25" s="20">
        <v>1</v>
      </c>
      <c r="O25" s="20" t="s">
        <v>13</v>
      </c>
      <c r="P25" s="20">
        <v>40</v>
      </c>
      <c r="Q25" s="20" t="s">
        <v>72</v>
      </c>
    </row>
    <row r="26" spans="1:17" s="18" customFormat="1" x14ac:dyDescent="0.3">
      <c r="A26" s="15">
        <v>10</v>
      </c>
      <c r="B26" s="15" t="s">
        <v>9</v>
      </c>
      <c r="C26" s="15">
        <v>30</v>
      </c>
      <c r="D26" s="28" t="s">
        <v>188</v>
      </c>
      <c r="E26" s="15" t="s">
        <v>50</v>
      </c>
      <c r="F26" s="15"/>
      <c r="G26" s="16"/>
      <c r="H26" s="17" t="s">
        <v>12</v>
      </c>
      <c r="I26" s="17"/>
      <c r="K26" s="25">
        <f>SUMIFS($A$10:$A$400,$B$10:$B$400,"CH",$D$10:$D$400,"U16")</f>
        <v>0</v>
      </c>
      <c r="L26" s="25" t="s">
        <v>13</v>
      </c>
      <c r="M26" s="25" t="s">
        <v>69</v>
      </c>
      <c r="N26" s="20">
        <v>1</v>
      </c>
      <c r="O26" s="20" t="s">
        <v>13</v>
      </c>
      <c r="P26" s="20">
        <v>30</v>
      </c>
      <c r="Q26" s="20" t="s">
        <v>72</v>
      </c>
    </row>
    <row r="27" spans="1:17" s="18" customFormat="1" x14ac:dyDescent="0.3">
      <c r="A27" s="15">
        <v>20</v>
      </c>
      <c r="B27" s="15" t="s">
        <v>13</v>
      </c>
      <c r="C27" s="15">
        <v>40</v>
      </c>
      <c r="D27" s="28" t="s">
        <v>188</v>
      </c>
      <c r="E27" s="15" t="s">
        <v>50</v>
      </c>
      <c r="F27" s="15"/>
      <c r="G27" s="16"/>
      <c r="H27" s="17" t="s">
        <v>12</v>
      </c>
      <c r="I27" s="17"/>
      <c r="K27" s="25">
        <f>SUMIFS($A$10:$A$400,$B$10:$B$400,"CH",$D$10:$D$400,"U17")</f>
        <v>0</v>
      </c>
      <c r="L27" s="25" t="s">
        <v>13</v>
      </c>
      <c r="M27" s="25" t="s">
        <v>70</v>
      </c>
      <c r="N27" s="20">
        <v>4</v>
      </c>
      <c r="O27" s="20" t="s">
        <v>13</v>
      </c>
      <c r="P27" s="20">
        <v>40</v>
      </c>
      <c r="Q27" s="20" t="s">
        <v>72</v>
      </c>
    </row>
    <row r="28" spans="1:17" s="18" customFormat="1" x14ac:dyDescent="0.3">
      <c r="A28" s="15">
        <v>5</v>
      </c>
      <c r="B28" s="15" t="s">
        <v>9</v>
      </c>
      <c r="C28" s="15">
        <v>30</v>
      </c>
      <c r="D28" s="28" t="s">
        <v>188</v>
      </c>
      <c r="E28" s="15" t="s">
        <v>50</v>
      </c>
      <c r="F28" s="15"/>
      <c r="G28" s="16"/>
      <c r="H28" s="17" t="s">
        <v>12</v>
      </c>
      <c r="I28" s="17" t="s">
        <v>98</v>
      </c>
      <c r="K28" s="25">
        <f>SUMIFS($A$10:$A$400,$B$10:$B$400,"CH",$D$10:$D$400,"U18")</f>
        <v>0</v>
      </c>
      <c r="L28" s="25" t="s">
        <v>13</v>
      </c>
      <c r="M28" s="25" t="s">
        <v>66</v>
      </c>
      <c r="N28" s="20">
        <v>20</v>
      </c>
      <c r="O28" s="20" t="s">
        <v>13</v>
      </c>
      <c r="P28" s="20">
        <v>30</v>
      </c>
      <c r="Q28" s="20" t="s">
        <v>72</v>
      </c>
    </row>
    <row r="29" spans="1:17" s="18" customFormat="1" x14ac:dyDescent="0.3">
      <c r="A29" s="15">
        <v>1</v>
      </c>
      <c r="B29" s="15" t="s">
        <v>13</v>
      </c>
      <c r="C29" s="15">
        <v>40</v>
      </c>
      <c r="D29" s="28" t="s">
        <v>64</v>
      </c>
      <c r="E29" s="15" t="s">
        <v>20</v>
      </c>
      <c r="F29" s="15"/>
      <c r="G29" s="16">
        <v>0.42083333333333334</v>
      </c>
      <c r="H29" s="17" t="s">
        <v>12</v>
      </c>
      <c r="I29" s="17"/>
      <c r="K29" s="25">
        <f>SUMIFS($A$10:$A$400,$B$10:$B$400,"CH",$D$10:$D$400,"U19")</f>
        <v>9</v>
      </c>
      <c r="L29" s="25" t="s">
        <v>13</v>
      </c>
      <c r="M29" s="25" t="s">
        <v>62</v>
      </c>
      <c r="N29" s="20">
        <v>20</v>
      </c>
      <c r="O29" s="20" t="s">
        <v>13</v>
      </c>
      <c r="P29" s="20">
        <v>20</v>
      </c>
      <c r="Q29" s="20" t="s">
        <v>72</v>
      </c>
    </row>
    <row r="30" spans="1:17" s="18" customFormat="1" x14ac:dyDescent="0.3">
      <c r="A30" s="15">
        <v>1</v>
      </c>
      <c r="B30" s="15" t="s">
        <v>9</v>
      </c>
      <c r="C30" s="15">
        <v>30</v>
      </c>
      <c r="D30" s="28" t="s">
        <v>64</v>
      </c>
      <c r="E30" s="15" t="s">
        <v>20</v>
      </c>
      <c r="F30" s="15"/>
      <c r="G30" s="16"/>
      <c r="H30" s="17" t="s">
        <v>14</v>
      </c>
      <c r="I30" s="17"/>
      <c r="K30" s="25">
        <f>SUMIFS($A$10:$A$400,$B$10:$B$400,"CH",$D$10:$D$400,"U20")</f>
        <v>95</v>
      </c>
      <c r="L30" s="25" t="s">
        <v>13</v>
      </c>
      <c r="M30" s="25" t="s">
        <v>72</v>
      </c>
      <c r="N30" s="20">
        <v>5</v>
      </c>
      <c r="O30" s="20" t="s">
        <v>13</v>
      </c>
      <c r="P30" s="20">
        <v>50</v>
      </c>
      <c r="Q30" s="20" t="s">
        <v>72</v>
      </c>
    </row>
    <row r="31" spans="1:17" s="18" customFormat="1" x14ac:dyDescent="0.3">
      <c r="A31" s="15">
        <v>45</v>
      </c>
      <c r="B31" s="15" t="s">
        <v>9</v>
      </c>
      <c r="C31" s="15">
        <v>20</v>
      </c>
      <c r="D31" s="28" t="s">
        <v>69</v>
      </c>
      <c r="E31" s="15" t="s">
        <v>86</v>
      </c>
      <c r="F31" s="15"/>
      <c r="G31" s="16"/>
      <c r="H31" s="17" t="s">
        <v>12</v>
      </c>
      <c r="I31" s="17" t="s">
        <v>100</v>
      </c>
      <c r="K31" s="25">
        <f>SUMIFS($A$10:$A$400,$B$10:$B$400,"CH",$D$10:$D$400,"U21")</f>
        <v>0</v>
      </c>
      <c r="L31" s="25" t="s">
        <v>13</v>
      </c>
      <c r="M31" s="25" t="s">
        <v>73</v>
      </c>
      <c r="N31" s="20">
        <v>4</v>
      </c>
      <c r="O31" s="20" t="s">
        <v>13</v>
      </c>
      <c r="P31" s="20">
        <v>30</v>
      </c>
      <c r="Q31" s="20" t="s">
        <v>72</v>
      </c>
    </row>
    <row r="32" spans="1:17" s="18" customFormat="1" x14ac:dyDescent="0.3">
      <c r="A32" s="15">
        <v>3</v>
      </c>
      <c r="B32" s="15" t="s">
        <v>9</v>
      </c>
      <c r="C32" s="15">
        <v>30</v>
      </c>
      <c r="D32" s="28" t="s">
        <v>64</v>
      </c>
      <c r="E32" s="15" t="s">
        <v>20</v>
      </c>
      <c r="F32" s="15"/>
      <c r="G32" s="16"/>
      <c r="H32" s="17" t="s">
        <v>14</v>
      </c>
      <c r="I32" s="17"/>
      <c r="K32" s="25">
        <f>SUMIFS($A$10:$A$400,$B$10:$B$400,"CH",$D$10:$D$400,"U22")</f>
        <v>38</v>
      </c>
      <c r="L32" s="25" t="s">
        <v>13</v>
      </c>
      <c r="M32" s="25" t="s">
        <v>74</v>
      </c>
      <c r="N32" s="20">
        <v>2</v>
      </c>
      <c r="O32" s="20" t="s">
        <v>13</v>
      </c>
      <c r="P32" s="20">
        <v>50</v>
      </c>
      <c r="Q32" s="20" t="s">
        <v>72</v>
      </c>
    </row>
    <row r="33" spans="1:17" s="18" customFormat="1" x14ac:dyDescent="0.3">
      <c r="A33" s="15">
        <v>3</v>
      </c>
      <c r="B33" s="15" t="s">
        <v>24</v>
      </c>
      <c r="C33" s="15">
        <v>30</v>
      </c>
      <c r="D33" s="28" t="s">
        <v>64</v>
      </c>
      <c r="E33" s="15" t="s">
        <v>20</v>
      </c>
      <c r="F33" s="15"/>
      <c r="G33" s="16"/>
      <c r="H33" s="17" t="s">
        <v>14</v>
      </c>
      <c r="I33" s="17"/>
      <c r="K33" s="25">
        <f>SUMIFS($A$10:$A$400,$B$10:$B$400,"CH",$D$10:$D$400,"U23")</f>
        <v>5</v>
      </c>
      <c r="L33" s="25" t="s">
        <v>13</v>
      </c>
      <c r="M33" s="25" t="s">
        <v>75</v>
      </c>
      <c r="N33" s="20">
        <v>16</v>
      </c>
      <c r="O33" s="20" t="s">
        <v>13</v>
      </c>
      <c r="P33" s="20">
        <v>40</v>
      </c>
      <c r="Q33" s="20" t="s">
        <v>72</v>
      </c>
    </row>
    <row r="34" spans="1:17" s="18" customFormat="1" x14ac:dyDescent="0.3">
      <c r="A34" s="15" t="s">
        <v>77</v>
      </c>
      <c r="B34" s="15" t="s">
        <v>77</v>
      </c>
      <c r="C34" s="15" t="s">
        <v>77</v>
      </c>
      <c r="D34" s="28" t="s">
        <v>70</v>
      </c>
      <c r="E34" s="15" t="s">
        <v>86</v>
      </c>
      <c r="F34" s="15"/>
      <c r="G34" s="16"/>
      <c r="H34" s="17" t="s">
        <v>45</v>
      </c>
      <c r="I34" s="17" t="s">
        <v>127</v>
      </c>
      <c r="K34" s="25">
        <f>SUMIFS($A$10:$A$400,$B$10:$B$400,"CH",$D$10:$D$400,"U24")</f>
        <v>0</v>
      </c>
      <c r="L34" s="25" t="s">
        <v>13</v>
      </c>
      <c r="M34" s="25" t="s">
        <v>76</v>
      </c>
      <c r="N34" s="20">
        <v>1</v>
      </c>
      <c r="O34" s="20" t="s">
        <v>13</v>
      </c>
      <c r="P34" s="20">
        <v>60</v>
      </c>
      <c r="Q34" s="20" t="s">
        <v>72</v>
      </c>
    </row>
    <row r="35" spans="1:17" s="18" customFormat="1" x14ac:dyDescent="0.3">
      <c r="A35" s="15">
        <v>3</v>
      </c>
      <c r="B35" s="15" t="s">
        <v>9</v>
      </c>
      <c r="C35" s="15">
        <v>30</v>
      </c>
      <c r="D35" s="28" t="s">
        <v>68</v>
      </c>
      <c r="E35" s="15" t="s">
        <v>11</v>
      </c>
      <c r="F35" s="15"/>
      <c r="G35" s="16">
        <v>0.42708333333333331</v>
      </c>
      <c r="H35" s="17" t="s">
        <v>21</v>
      </c>
      <c r="I35" s="17" t="s">
        <v>129</v>
      </c>
      <c r="K35" s="25">
        <f>SUMIFS($A$10:$A$400,$B$10:$B$400,"CH",$D$10:$D$400,"U25")</f>
        <v>6</v>
      </c>
      <c r="L35" s="25" t="s">
        <v>13</v>
      </c>
      <c r="M35" s="25" t="s">
        <v>71</v>
      </c>
      <c r="N35" s="20">
        <v>2</v>
      </c>
      <c r="O35" s="20" t="s">
        <v>13</v>
      </c>
      <c r="P35" s="20">
        <v>40</v>
      </c>
      <c r="Q35" s="20" t="s">
        <v>72</v>
      </c>
    </row>
    <row r="36" spans="1:17" s="18" customFormat="1" x14ac:dyDescent="0.3">
      <c r="A36" s="15">
        <v>2</v>
      </c>
      <c r="B36" s="15" t="s">
        <v>9</v>
      </c>
      <c r="C36" s="15">
        <v>30</v>
      </c>
      <c r="D36" s="28" t="s">
        <v>68</v>
      </c>
      <c r="E36" s="15" t="s">
        <v>11</v>
      </c>
      <c r="F36" s="15"/>
      <c r="G36" s="16"/>
      <c r="H36" s="17" t="s">
        <v>12</v>
      </c>
      <c r="I36" s="17" t="s">
        <v>123</v>
      </c>
      <c r="K36" s="25">
        <f>SUM(K10:K35)</f>
        <v>230</v>
      </c>
      <c r="L36" s="25"/>
      <c r="M36" s="25"/>
      <c r="N36" s="20">
        <v>3</v>
      </c>
      <c r="O36" s="20" t="s">
        <v>13</v>
      </c>
      <c r="P36" s="20">
        <v>30</v>
      </c>
      <c r="Q36" s="20" t="s">
        <v>72</v>
      </c>
    </row>
    <row r="37" spans="1:17" s="18" customFormat="1" x14ac:dyDescent="0.3">
      <c r="A37" s="15">
        <v>12</v>
      </c>
      <c r="B37" s="15" t="s">
        <v>9</v>
      </c>
      <c r="C37" s="15">
        <v>30</v>
      </c>
      <c r="D37" s="28" t="s">
        <v>68</v>
      </c>
      <c r="E37" s="15" t="s">
        <v>11</v>
      </c>
      <c r="F37" s="15" t="s">
        <v>46</v>
      </c>
      <c r="G37" s="16"/>
      <c r="H37" s="17" t="s">
        <v>21</v>
      </c>
      <c r="I37" s="17"/>
      <c r="K37" s="25"/>
      <c r="L37" s="25"/>
      <c r="M37" s="25"/>
      <c r="N37" s="20">
        <v>4</v>
      </c>
      <c r="O37" s="20" t="s">
        <v>13</v>
      </c>
      <c r="P37" s="20">
        <v>40</v>
      </c>
      <c r="Q37" s="20" t="s">
        <v>72</v>
      </c>
    </row>
    <row r="38" spans="1:17" s="18" customFormat="1" x14ac:dyDescent="0.3">
      <c r="A38" s="15">
        <v>1</v>
      </c>
      <c r="B38" s="15" t="s">
        <v>9</v>
      </c>
      <c r="C38" s="15">
        <v>30</v>
      </c>
      <c r="D38" s="28" t="s">
        <v>68</v>
      </c>
      <c r="E38" s="15" t="s">
        <v>11</v>
      </c>
      <c r="F38" s="15"/>
      <c r="G38" s="16"/>
      <c r="H38" s="17" t="s">
        <v>12</v>
      </c>
      <c r="I38" s="17"/>
      <c r="K38" s="25">
        <f>SUMIFS($A$10:$A$400,$B$10:$B$400,"RT",$D$10:$D$400,"U1")</f>
        <v>0</v>
      </c>
      <c r="L38" s="25" t="s">
        <v>9</v>
      </c>
      <c r="M38" s="25" t="s">
        <v>10</v>
      </c>
      <c r="N38" s="20">
        <v>4</v>
      </c>
      <c r="O38" s="20" t="s">
        <v>13</v>
      </c>
      <c r="P38" s="20">
        <v>40</v>
      </c>
      <c r="Q38" s="20" t="s">
        <v>72</v>
      </c>
    </row>
    <row r="39" spans="1:17" s="18" customFormat="1" x14ac:dyDescent="0.3">
      <c r="A39" s="15">
        <v>4</v>
      </c>
      <c r="B39" s="15" t="s">
        <v>9</v>
      </c>
      <c r="C39" s="15">
        <v>30</v>
      </c>
      <c r="D39" s="28" t="s">
        <v>68</v>
      </c>
      <c r="E39" s="15" t="s">
        <v>11</v>
      </c>
      <c r="F39" s="15"/>
      <c r="G39" s="16"/>
      <c r="H39" s="17" t="s">
        <v>21</v>
      </c>
      <c r="I39" s="17"/>
      <c r="K39" s="25">
        <f>SUMIFS($A$10:$A$400,$B$10:$B$400,"RT",$D$10:$D$400,"U2")</f>
        <v>0</v>
      </c>
      <c r="L39" s="25" t="s">
        <v>9</v>
      </c>
      <c r="M39" s="25" t="s">
        <v>19</v>
      </c>
      <c r="N39" s="20">
        <v>1</v>
      </c>
      <c r="O39" s="20" t="s">
        <v>13</v>
      </c>
      <c r="P39" s="20">
        <v>60</v>
      </c>
      <c r="Q39" s="20" t="s">
        <v>72</v>
      </c>
    </row>
    <row r="40" spans="1:17" s="18" customFormat="1" x14ac:dyDescent="0.3">
      <c r="A40" s="15" t="s">
        <v>77</v>
      </c>
      <c r="B40" s="15" t="s">
        <v>77</v>
      </c>
      <c r="C40" s="15" t="s">
        <v>77</v>
      </c>
      <c r="D40" s="28" t="s">
        <v>66</v>
      </c>
      <c r="E40" s="15" t="s">
        <v>101</v>
      </c>
      <c r="F40" s="15"/>
      <c r="G40" s="16">
        <v>0.43055555555555558</v>
      </c>
      <c r="H40" s="17" t="s">
        <v>104</v>
      </c>
      <c r="I40" s="17" t="s">
        <v>128</v>
      </c>
      <c r="K40" s="25">
        <f>SUMIFS($A$10:$A$400,$B$10:$B$400,"RT",$D$10:$D$400,"U3")</f>
        <v>7</v>
      </c>
      <c r="L40" s="25" t="s">
        <v>9</v>
      </c>
      <c r="M40" s="25" t="s">
        <v>28</v>
      </c>
      <c r="N40" s="20">
        <v>6</v>
      </c>
      <c r="O40" s="20" t="s">
        <v>13</v>
      </c>
      <c r="P40" s="20">
        <v>40</v>
      </c>
      <c r="Q40" s="20" t="s">
        <v>72</v>
      </c>
    </row>
    <row r="41" spans="1:17" s="18" customFormat="1" x14ac:dyDescent="0.3">
      <c r="A41" s="15">
        <v>1</v>
      </c>
      <c r="B41" s="15" t="s">
        <v>13</v>
      </c>
      <c r="C41" s="15">
        <v>40</v>
      </c>
      <c r="D41" s="28" t="s">
        <v>62</v>
      </c>
      <c r="E41" s="15" t="s">
        <v>11</v>
      </c>
      <c r="F41" s="15"/>
      <c r="G41" s="16"/>
      <c r="H41" s="17" t="s">
        <v>21</v>
      </c>
      <c r="I41" s="17" t="s">
        <v>123</v>
      </c>
      <c r="K41" s="25">
        <f>SUMIFS($A$10:$A$400,$B$10:$B$400,"RT",$D$10:$D$400,"U4")</f>
        <v>1</v>
      </c>
      <c r="L41" s="25" t="s">
        <v>9</v>
      </c>
      <c r="M41" s="25" t="s">
        <v>29</v>
      </c>
      <c r="N41" s="20">
        <v>20</v>
      </c>
      <c r="O41" s="20" t="s">
        <v>13</v>
      </c>
      <c r="P41" s="20">
        <v>40</v>
      </c>
      <c r="Q41" s="20" t="s">
        <v>74</v>
      </c>
    </row>
    <row r="42" spans="1:17" s="18" customFormat="1" x14ac:dyDescent="0.3">
      <c r="A42" s="15">
        <v>9</v>
      </c>
      <c r="B42" s="15" t="s">
        <v>9</v>
      </c>
      <c r="C42" s="15">
        <v>30</v>
      </c>
      <c r="D42" s="28" t="s">
        <v>62</v>
      </c>
      <c r="E42" s="15" t="s">
        <v>11</v>
      </c>
      <c r="F42" s="15"/>
      <c r="G42" s="16"/>
      <c r="H42" s="17" t="s">
        <v>14</v>
      </c>
      <c r="I42" s="17" t="s">
        <v>124</v>
      </c>
      <c r="K42" s="25">
        <f>SUMIFS($A$10:$A$400,$B$10:$B$400,"RT",$D$10:$D$400,"U5")</f>
        <v>1</v>
      </c>
      <c r="L42" s="25" t="s">
        <v>9</v>
      </c>
      <c r="M42" s="25" t="s">
        <v>30</v>
      </c>
      <c r="N42" s="20">
        <v>13</v>
      </c>
      <c r="O42" s="20" t="s">
        <v>13</v>
      </c>
      <c r="P42" s="20">
        <v>30</v>
      </c>
      <c r="Q42" s="20" t="s">
        <v>74</v>
      </c>
    </row>
    <row r="43" spans="1:17" s="18" customFormat="1" x14ac:dyDescent="0.3">
      <c r="A43" s="15">
        <v>1</v>
      </c>
      <c r="B43" s="15" t="s">
        <v>9</v>
      </c>
      <c r="C43" s="15">
        <v>40</v>
      </c>
      <c r="D43" s="28" t="s">
        <v>62</v>
      </c>
      <c r="E43" s="15" t="s">
        <v>11</v>
      </c>
      <c r="F43" s="15"/>
      <c r="G43" s="16"/>
      <c r="H43" s="17" t="s">
        <v>21</v>
      </c>
      <c r="I43" s="17"/>
      <c r="K43" s="25">
        <f>SUMIFS($A$10:$A$400,$B$10:$B$400,"RT",$D$10:$D$400,"U6")</f>
        <v>1</v>
      </c>
      <c r="L43" s="25" t="s">
        <v>9</v>
      </c>
      <c r="M43" s="25" t="s">
        <v>31</v>
      </c>
      <c r="N43" s="20">
        <v>4</v>
      </c>
      <c r="O43" s="20" t="s">
        <v>13</v>
      </c>
      <c r="P43" s="20">
        <v>50</v>
      </c>
      <c r="Q43" s="20" t="s">
        <v>74</v>
      </c>
    </row>
    <row r="44" spans="1:17" s="18" customFormat="1" x14ac:dyDescent="0.3">
      <c r="A44" s="15">
        <v>8</v>
      </c>
      <c r="B44" s="15" t="s">
        <v>9</v>
      </c>
      <c r="C44" s="15">
        <v>40</v>
      </c>
      <c r="D44" s="28" t="s">
        <v>62</v>
      </c>
      <c r="E44" s="15" t="s">
        <v>11</v>
      </c>
      <c r="F44" s="15" t="s">
        <v>32</v>
      </c>
      <c r="G44" s="16"/>
      <c r="H44" s="17" t="s">
        <v>21</v>
      </c>
      <c r="I44" s="17"/>
      <c r="K44" s="25">
        <f>SUMIFS($A$10:$A$400,$B$10:$B$400,"RT",$D$10:$D$400,"U7?")</f>
        <v>10</v>
      </c>
      <c r="L44" s="25" t="s">
        <v>9</v>
      </c>
      <c r="M44" s="25" t="s">
        <v>94</v>
      </c>
      <c r="N44" s="20">
        <v>1</v>
      </c>
      <c r="O44" s="20" t="s">
        <v>13</v>
      </c>
      <c r="P44" s="20">
        <v>60</v>
      </c>
      <c r="Q44" s="20" t="s">
        <v>74</v>
      </c>
    </row>
    <row r="45" spans="1:17" s="18" customFormat="1" x14ac:dyDescent="0.3">
      <c r="A45" s="15">
        <v>1</v>
      </c>
      <c r="B45" s="15" t="s">
        <v>13</v>
      </c>
      <c r="C45" s="15">
        <v>30</v>
      </c>
      <c r="D45" s="28" t="s">
        <v>62</v>
      </c>
      <c r="E45" s="15" t="s">
        <v>11</v>
      </c>
      <c r="F45" s="15" t="s">
        <v>46</v>
      </c>
      <c r="G45" s="16"/>
      <c r="H45" s="17" t="s">
        <v>14</v>
      </c>
      <c r="I45" s="17"/>
      <c r="K45" s="25">
        <f>SUMIFS($A$10:$A$400,$B$10:$B$400,"RT",$D$10:$D$400,"?")</f>
        <v>15</v>
      </c>
      <c r="L45" s="25" t="s">
        <v>9</v>
      </c>
      <c r="M45" s="25" t="s">
        <v>188</v>
      </c>
      <c r="N45" s="20">
        <v>5</v>
      </c>
      <c r="O45" s="20" t="s">
        <v>13</v>
      </c>
      <c r="P45" s="20">
        <v>30</v>
      </c>
      <c r="Q45" s="20" t="s">
        <v>75</v>
      </c>
    </row>
    <row r="46" spans="1:17" s="18" customFormat="1" x14ac:dyDescent="0.3">
      <c r="A46" s="15">
        <v>3</v>
      </c>
      <c r="B46" s="15" t="s">
        <v>9</v>
      </c>
      <c r="C46" s="15">
        <v>30</v>
      </c>
      <c r="D46" s="28" t="s">
        <v>62</v>
      </c>
      <c r="E46" s="15" t="s">
        <v>11</v>
      </c>
      <c r="F46" s="15" t="s">
        <v>32</v>
      </c>
      <c r="G46" s="16"/>
      <c r="H46" s="17" t="s">
        <v>21</v>
      </c>
      <c r="I46" s="17"/>
      <c r="K46" s="25">
        <f>SUMIFS($A$10:$A$400,$B$10:$B$400,"RT",$D$10:$D$400,"U8")</f>
        <v>0</v>
      </c>
      <c r="L46" s="25" t="s">
        <v>9</v>
      </c>
      <c r="M46" s="25" t="s">
        <v>52</v>
      </c>
      <c r="N46" s="20">
        <v>5</v>
      </c>
      <c r="O46" s="20" t="s">
        <v>13</v>
      </c>
      <c r="P46" s="20">
        <v>40</v>
      </c>
      <c r="Q46" s="20" t="s">
        <v>71</v>
      </c>
    </row>
    <row r="47" spans="1:17" s="18" customFormat="1" x14ac:dyDescent="0.3">
      <c r="A47" s="15">
        <v>30</v>
      </c>
      <c r="B47" s="15" t="s">
        <v>24</v>
      </c>
      <c r="C47" s="15">
        <v>30</v>
      </c>
      <c r="D47" s="28" t="s">
        <v>62</v>
      </c>
      <c r="E47" s="15" t="s">
        <v>11</v>
      </c>
      <c r="F47" s="15"/>
      <c r="G47" s="16"/>
      <c r="H47" s="17" t="s">
        <v>21</v>
      </c>
      <c r="I47" s="17"/>
      <c r="K47" s="25">
        <f>SUMIFS($A$10:$A$400,$B$10:$B$400,"RT",$D$10:$D$400,"U9")</f>
        <v>0</v>
      </c>
      <c r="L47" s="25" t="s">
        <v>9</v>
      </c>
      <c r="M47" s="25" t="s">
        <v>55</v>
      </c>
      <c r="N47" s="20">
        <v>1</v>
      </c>
      <c r="O47" s="20" t="s">
        <v>13</v>
      </c>
      <c r="P47" s="20">
        <v>80</v>
      </c>
      <c r="Q47" s="20" t="s">
        <v>71</v>
      </c>
    </row>
    <row r="48" spans="1:17" s="18" customFormat="1" x14ac:dyDescent="0.3">
      <c r="A48" s="15">
        <v>1</v>
      </c>
      <c r="B48" s="15" t="s">
        <v>9</v>
      </c>
      <c r="C48" s="15">
        <v>40</v>
      </c>
      <c r="D48" s="28" t="s">
        <v>62</v>
      </c>
      <c r="E48" s="15" t="s">
        <v>11</v>
      </c>
      <c r="F48" s="15" t="s">
        <v>46</v>
      </c>
      <c r="G48" s="16"/>
      <c r="H48" s="17" t="s">
        <v>14</v>
      </c>
      <c r="I48" s="17"/>
      <c r="K48" s="25">
        <f>SUMIFS($A$10:$A$400,$B$10:$B$400,"RT",$D$10:$D$400,"U10")</f>
        <v>0</v>
      </c>
      <c r="L48" s="25" t="s">
        <v>9</v>
      </c>
      <c r="M48" s="25" t="s">
        <v>56</v>
      </c>
      <c r="N48" s="25">
        <f>SUM(N10:N47)</f>
        <v>230</v>
      </c>
      <c r="O48" s="20"/>
      <c r="P48" s="20"/>
      <c r="Q48" s="20"/>
    </row>
    <row r="49" spans="1:17" s="18" customFormat="1" x14ac:dyDescent="0.3">
      <c r="A49" s="15">
        <v>5</v>
      </c>
      <c r="B49" s="15" t="s">
        <v>24</v>
      </c>
      <c r="C49" s="15">
        <v>30</v>
      </c>
      <c r="D49" s="28" t="s">
        <v>62</v>
      </c>
      <c r="E49" s="15" t="s">
        <v>11</v>
      </c>
      <c r="F49" s="15" t="s">
        <v>46</v>
      </c>
      <c r="G49" s="16"/>
      <c r="H49" s="17" t="s">
        <v>14</v>
      </c>
      <c r="I49" s="17"/>
      <c r="K49" s="25">
        <f>SUMIFS($A$10:$A$400,$B$10:$B$400,"RT",$D$10:$D$400,"U11")</f>
        <v>0</v>
      </c>
      <c r="L49" s="25" t="s">
        <v>9</v>
      </c>
      <c r="M49" s="25" t="s">
        <v>58</v>
      </c>
      <c r="N49" s="20"/>
      <c r="O49" s="20"/>
      <c r="P49" s="20"/>
      <c r="Q49" s="20"/>
    </row>
    <row r="50" spans="1:17" s="18" customFormat="1" x14ac:dyDescent="0.3">
      <c r="A50" s="15">
        <v>7</v>
      </c>
      <c r="B50" s="15" t="s">
        <v>13</v>
      </c>
      <c r="C50" s="15">
        <v>30</v>
      </c>
      <c r="D50" s="28" t="s">
        <v>62</v>
      </c>
      <c r="E50" s="15" t="s">
        <v>11</v>
      </c>
      <c r="F50" s="15" t="s">
        <v>46</v>
      </c>
      <c r="G50" s="16"/>
      <c r="H50" s="17" t="s">
        <v>14</v>
      </c>
      <c r="I50" s="17"/>
      <c r="K50" s="25">
        <f>SUMIFS($A$10:$A$400,$B$10:$B$400,"RT",$D$10:$D$400,"U12")</f>
        <v>0</v>
      </c>
      <c r="L50" s="25" t="s">
        <v>9</v>
      </c>
      <c r="M50" s="25" t="s">
        <v>63</v>
      </c>
      <c r="N50" s="20"/>
      <c r="O50" s="20"/>
      <c r="P50" s="20"/>
      <c r="Q50" s="20"/>
    </row>
    <row r="51" spans="1:17" s="18" customFormat="1" x14ac:dyDescent="0.3">
      <c r="A51" s="15">
        <v>3</v>
      </c>
      <c r="B51" s="15" t="s">
        <v>24</v>
      </c>
      <c r="C51" s="15">
        <v>30</v>
      </c>
      <c r="D51" s="28" t="s">
        <v>62</v>
      </c>
      <c r="E51" s="15" t="s">
        <v>11</v>
      </c>
      <c r="F51" s="15" t="s">
        <v>102</v>
      </c>
      <c r="G51" s="16"/>
      <c r="H51" s="17" t="s">
        <v>14</v>
      </c>
      <c r="I51" s="17"/>
      <c r="K51" s="25">
        <f>SUMIFS($A$10:$A$400,$B$10:$B$400,"RT",$D$10:$D$400,"U13")</f>
        <v>4</v>
      </c>
      <c r="L51" s="25" t="s">
        <v>9</v>
      </c>
      <c r="M51" s="25" t="s">
        <v>64</v>
      </c>
      <c r="N51" s="20"/>
      <c r="O51" s="20"/>
      <c r="P51" s="20"/>
      <c r="Q51" s="20"/>
    </row>
    <row r="52" spans="1:17" s="18" customFormat="1" x14ac:dyDescent="0.3">
      <c r="A52" s="15">
        <v>15</v>
      </c>
      <c r="B52" s="15" t="s">
        <v>24</v>
      </c>
      <c r="C52" s="15">
        <v>40</v>
      </c>
      <c r="D52" s="28" t="s">
        <v>62</v>
      </c>
      <c r="E52" s="15" t="s">
        <v>11</v>
      </c>
      <c r="F52" s="15"/>
      <c r="G52" s="16"/>
      <c r="H52" s="17" t="s">
        <v>21</v>
      </c>
      <c r="I52" s="17"/>
      <c r="K52" s="25">
        <f>SUMIFS($A$10:$A$400,$B$10:$B$400,"RT",$D$10:$D$400,"U14")</f>
        <v>0</v>
      </c>
      <c r="L52" s="25" t="s">
        <v>9</v>
      </c>
      <c r="M52" s="25" t="s">
        <v>67</v>
      </c>
      <c r="N52" s="20">
        <v>2</v>
      </c>
      <c r="O52" s="20" t="s">
        <v>9</v>
      </c>
      <c r="P52" s="20">
        <v>30</v>
      </c>
      <c r="Q52" s="20" t="s">
        <v>28</v>
      </c>
    </row>
    <row r="53" spans="1:17" s="18" customFormat="1" x14ac:dyDescent="0.3">
      <c r="A53" s="15">
        <v>3</v>
      </c>
      <c r="B53" s="15" t="s">
        <v>9</v>
      </c>
      <c r="C53" s="15">
        <v>30</v>
      </c>
      <c r="D53" s="28" t="s">
        <v>62</v>
      </c>
      <c r="E53" s="15" t="s">
        <v>11</v>
      </c>
      <c r="F53" s="15"/>
      <c r="G53" s="16"/>
      <c r="H53" s="17" t="s">
        <v>14</v>
      </c>
      <c r="I53" s="17"/>
      <c r="K53" s="25">
        <f>SUMIFS($A$10:$A$400,$B$10:$B$400,"RT",$D$10:$D$400,"U15")</f>
        <v>22</v>
      </c>
      <c r="L53" s="25" t="s">
        <v>9</v>
      </c>
      <c r="M53" s="25" t="s">
        <v>68</v>
      </c>
      <c r="N53" s="20">
        <v>5</v>
      </c>
      <c r="O53" s="20" t="s">
        <v>9</v>
      </c>
      <c r="P53" s="20">
        <v>30</v>
      </c>
      <c r="Q53" s="20" t="s">
        <v>28</v>
      </c>
    </row>
    <row r="54" spans="1:17" s="18" customFormat="1" x14ac:dyDescent="0.3">
      <c r="A54" s="15">
        <v>5</v>
      </c>
      <c r="B54" s="15" t="s">
        <v>24</v>
      </c>
      <c r="C54" s="15">
        <v>30</v>
      </c>
      <c r="D54" s="28" t="s">
        <v>62</v>
      </c>
      <c r="E54" s="15" t="s">
        <v>11</v>
      </c>
      <c r="F54" s="15" t="s">
        <v>32</v>
      </c>
      <c r="G54" s="16"/>
      <c r="H54" s="17" t="s">
        <v>14</v>
      </c>
      <c r="I54" s="17"/>
      <c r="K54" s="25">
        <f>SUMIFS($A$10:$A$400,$B$10:$B$400,"RT",$D$10:$D$400,"U16")</f>
        <v>45</v>
      </c>
      <c r="L54" s="25" t="s">
        <v>9</v>
      </c>
      <c r="M54" s="25" t="s">
        <v>69</v>
      </c>
      <c r="N54" s="20">
        <v>1</v>
      </c>
      <c r="O54" s="20" t="s">
        <v>9</v>
      </c>
      <c r="P54" s="20">
        <v>30</v>
      </c>
      <c r="Q54" s="20" t="s">
        <v>29</v>
      </c>
    </row>
    <row r="55" spans="1:17" s="18" customFormat="1" x14ac:dyDescent="0.3">
      <c r="A55" s="15">
        <v>6</v>
      </c>
      <c r="B55" s="15" t="s">
        <v>9</v>
      </c>
      <c r="C55" s="15">
        <v>30</v>
      </c>
      <c r="D55" s="28" t="s">
        <v>62</v>
      </c>
      <c r="E55" s="15" t="s">
        <v>11</v>
      </c>
      <c r="F55" s="15"/>
      <c r="G55" s="16"/>
      <c r="H55" s="17" t="s">
        <v>14</v>
      </c>
      <c r="I55" s="17"/>
      <c r="K55" s="25">
        <f>SUMIFS($A$10:$A$400,$B$10:$B$400,"RT",$D$10:$D$400,"U17")</f>
        <v>0</v>
      </c>
      <c r="L55" s="25" t="s">
        <v>9</v>
      </c>
      <c r="M55" s="25" t="s">
        <v>70</v>
      </c>
      <c r="N55" s="20">
        <v>1</v>
      </c>
      <c r="O55" s="20" t="s">
        <v>9</v>
      </c>
      <c r="P55" s="20">
        <v>30</v>
      </c>
      <c r="Q55" s="20" t="s">
        <v>30</v>
      </c>
    </row>
    <row r="56" spans="1:17" s="18" customFormat="1" x14ac:dyDescent="0.3">
      <c r="A56" s="15">
        <v>10</v>
      </c>
      <c r="B56" s="15" t="s">
        <v>24</v>
      </c>
      <c r="C56" s="15">
        <v>30</v>
      </c>
      <c r="D56" s="28" t="s">
        <v>62</v>
      </c>
      <c r="E56" s="15" t="s">
        <v>11</v>
      </c>
      <c r="F56" s="15" t="s">
        <v>102</v>
      </c>
      <c r="G56" s="16"/>
      <c r="H56" s="17" t="s">
        <v>14</v>
      </c>
      <c r="I56" s="17"/>
      <c r="K56" s="25">
        <f>SUMIFS($A$10:$A$400,$B$10:$B$400,"RT",$D$10:$D$400,"U18")</f>
        <v>0</v>
      </c>
      <c r="L56" s="25" t="s">
        <v>9</v>
      </c>
      <c r="M56" s="25" t="s">
        <v>66</v>
      </c>
      <c r="N56" s="20">
        <v>1</v>
      </c>
      <c r="O56" s="20" t="s">
        <v>9</v>
      </c>
      <c r="P56" s="20">
        <v>20</v>
      </c>
      <c r="Q56" s="20" t="s">
        <v>31</v>
      </c>
    </row>
    <row r="57" spans="1:17" s="18" customFormat="1" x14ac:dyDescent="0.3">
      <c r="A57" s="15">
        <v>1</v>
      </c>
      <c r="B57" s="15" t="s">
        <v>9</v>
      </c>
      <c r="C57" s="15">
        <v>30</v>
      </c>
      <c r="D57" s="28" t="s">
        <v>62</v>
      </c>
      <c r="E57" s="15" t="s">
        <v>11</v>
      </c>
      <c r="F57" s="15"/>
      <c r="G57" s="16"/>
      <c r="H57" s="17" t="s">
        <v>21</v>
      </c>
      <c r="I57" s="17"/>
      <c r="K57" s="25">
        <f>SUMIFS($A$10:$A$400,$B$10:$B$400,"RT",$D$10:$D$400,"U19")</f>
        <v>32</v>
      </c>
      <c r="L57" s="25" t="s">
        <v>9</v>
      </c>
      <c r="M57" s="25" t="s">
        <v>62</v>
      </c>
      <c r="N57" s="20">
        <v>10</v>
      </c>
      <c r="O57" s="20" t="s">
        <v>9</v>
      </c>
      <c r="P57" s="20">
        <v>40</v>
      </c>
      <c r="Q57" s="20" t="s">
        <v>94</v>
      </c>
    </row>
    <row r="58" spans="1:17" s="18" customFormat="1" x14ac:dyDescent="0.3">
      <c r="A58" s="15">
        <v>6</v>
      </c>
      <c r="B58" s="15" t="s">
        <v>24</v>
      </c>
      <c r="C58" s="15">
        <v>30</v>
      </c>
      <c r="D58" s="28" t="s">
        <v>72</v>
      </c>
      <c r="E58" s="15" t="s">
        <v>50</v>
      </c>
      <c r="F58" s="15"/>
      <c r="G58" s="16"/>
      <c r="H58" s="17" t="s">
        <v>14</v>
      </c>
      <c r="I58" s="17"/>
      <c r="K58" s="25">
        <f>SUMIFS($A$10:$A$400,$B$10:$B$400,"RT",$D$10:$D$400,"U20")</f>
        <v>272</v>
      </c>
      <c r="L58" s="25" t="s">
        <v>9</v>
      </c>
      <c r="M58" s="25" t="s">
        <v>72</v>
      </c>
      <c r="N58" s="20">
        <v>10</v>
      </c>
      <c r="O58" s="20" t="s">
        <v>9</v>
      </c>
      <c r="P58" s="20">
        <v>30</v>
      </c>
      <c r="Q58" s="20" t="s">
        <v>95</v>
      </c>
    </row>
    <row r="59" spans="1:17" s="18" customFormat="1" x14ac:dyDescent="0.3">
      <c r="A59" s="15">
        <v>1</v>
      </c>
      <c r="B59" s="15" t="s">
        <v>13</v>
      </c>
      <c r="C59" s="15">
        <v>30</v>
      </c>
      <c r="D59" s="28" t="s">
        <v>72</v>
      </c>
      <c r="E59" s="15" t="s">
        <v>50</v>
      </c>
      <c r="F59" s="15"/>
      <c r="G59" s="16"/>
      <c r="H59" s="17" t="s">
        <v>14</v>
      </c>
      <c r="I59" s="17"/>
      <c r="K59" s="25">
        <f>SUMIFS($A$10:$A$400,$B$10:$B$400,"RT",$D$10:$D$400,"U21")</f>
        <v>0</v>
      </c>
      <c r="L59" s="25" t="s">
        <v>9</v>
      </c>
      <c r="M59" s="25" t="s">
        <v>73</v>
      </c>
      <c r="N59" s="20">
        <v>5</v>
      </c>
      <c r="O59" s="20" t="s">
        <v>9</v>
      </c>
      <c r="P59" s="20">
        <v>30</v>
      </c>
      <c r="Q59" s="20" t="s">
        <v>95</v>
      </c>
    </row>
    <row r="60" spans="1:17" s="18" customFormat="1" x14ac:dyDescent="0.3">
      <c r="A60" s="15">
        <v>4</v>
      </c>
      <c r="B60" s="15" t="s">
        <v>9</v>
      </c>
      <c r="C60" s="15">
        <v>30</v>
      </c>
      <c r="D60" s="28" t="s">
        <v>72</v>
      </c>
      <c r="E60" s="15" t="s">
        <v>50</v>
      </c>
      <c r="F60" s="15"/>
      <c r="G60" s="16"/>
      <c r="H60" s="17" t="s">
        <v>21</v>
      </c>
      <c r="I60" s="17"/>
      <c r="K60" s="25">
        <f>SUMIFS($A$10:$A$400,$B$10:$B$400,"RT",$D$10:$D$400,"U22")</f>
        <v>54</v>
      </c>
      <c r="L60" s="25" t="s">
        <v>9</v>
      </c>
      <c r="M60" s="25" t="s">
        <v>74</v>
      </c>
      <c r="N60" s="20">
        <v>1</v>
      </c>
      <c r="O60" s="20" t="s">
        <v>9</v>
      </c>
      <c r="P60" s="20">
        <v>30</v>
      </c>
      <c r="Q60" s="20" t="s">
        <v>64</v>
      </c>
    </row>
    <row r="61" spans="1:17" s="18" customFormat="1" x14ac:dyDescent="0.3">
      <c r="A61" s="15">
        <v>2</v>
      </c>
      <c r="B61" s="15" t="s">
        <v>9</v>
      </c>
      <c r="C61" s="15">
        <v>30</v>
      </c>
      <c r="D61" s="28" t="s">
        <v>72</v>
      </c>
      <c r="E61" s="15" t="s">
        <v>50</v>
      </c>
      <c r="F61" s="15"/>
      <c r="G61" s="16"/>
      <c r="H61" s="17" t="s">
        <v>14</v>
      </c>
      <c r="I61" s="17"/>
      <c r="K61" s="25">
        <f>SUMIFS($A$10:$A$400,$B$10:$B$400,"RT",$D$10:$D$400,"U23")</f>
        <v>97</v>
      </c>
      <c r="L61" s="25" t="s">
        <v>9</v>
      </c>
      <c r="M61" s="25" t="s">
        <v>75</v>
      </c>
      <c r="N61" s="20">
        <v>45</v>
      </c>
      <c r="O61" s="20" t="s">
        <v>9</v>
      </c>
      <c r="P61" s="20">
        <v>20</v>
      </c>
      <c r="Q61" s="20" t="s">
        <v>69</v>
      </c>
    </row>
    <row r="62" spans="1:17" s="18" customFormat="1" x14ac:dyDescent="0.3">
      <c r="A62" s="15">
        <v>10</v>
      </c>
      <c r="B62" s="15" t="s">
        <v>9</v>
      </c>
      <c r="C62" s="15">
        <v>30</v>
      </c>
      <c r="D62" s="28" t="s">
        <v>72</v>
      </c>
      <c r="E62" s="15" t="s">
        <v>50</v>
      </c>
      <c r="F62" s="15"/>
      <c r="G62" s="16"/>
      <c r="H62" s="17" t="s">
        <v>14</v>
      </c>
      <c r="I62" s="17"/>
      <c r="K62" s="25">
        <f>SUMIFS($A$10:$A$400,$B$10:$B$400,"RT",$D$10:$D$400,"U24")</f>
        <v>0</v>
      </c>
      <c r="L62" s="25" t="s">
        <v>9</v>
      </c>
      <c r="M62" s="25" t="s">
        <v>76</v>
      </c>
      <c r="N62" s="20">
        <v>3</v>
      </c>
      <c r="O62" s="20" t="s">
        <v>9</v>
      </c>
      <c r="P62" s="20">
        <v>30</v>
      </c>
      <c r="Q62" s="20" t="s">
        <v>64</v>
      </c>
    </row>
    <row r="63" spans="1:17" s="18" customFormat="1" x14ac:dyDescent="0.3">
      <c r="A63" s="15">
        <v>2</v>
      </c>
      <c r="B63" s="15" t="s">
        <v>9</v>
      </c>
      <c r="C63" s="15">
        <v>30</v>
      </c>
      <c r="D63" s="28" t="s">
        <v>72</v>
      </c>
      <c r="E63" s="15" t="s">
        <v>50</v>
      </c>
      <c r="F63" s="15"/>
      <c r="G63" s="16"/>
      <c r="H63" s="17" t="s">
        <v>21</v>
      </c>
      <c r="I63" s="17"/>
      <c r="K63" s="25">
        <f>SUMIFS($A$10:$A$400,$B$10:$B$400,"RT",$D$10:$D$400,"U25")</f>
        <v>43</v>
      </c>
      <c r="L63" s="25" t="s">
        <v>9</v>
      </c>
      <c r="M63" s="25" t="s">
        <v>71</v>
      </c>
      <c r="N63" s="20">
        <v>3</v>
      </c>
      <c r="O63" s="20" t="s">
        <v>9</v>
      </c>
      <c r="P63" s="20">
        <v>30</v>
      </c>
      <c r="Q63" s="20" t="s">
        <v>68</v>
      </c>
    </row>
    <row r="64" spans="1:17" s="18" customFormat="1" x14ac:dyDescent="0.3">
      <c r="A64" s="15">
        <v>17</v>
      </c>
      <c r="B64" s="15" t="s">
        <v>9</v>
      </c>
      <c r="C64" s="15">
        <v>30</v>
      </c>
      <c r="D64" s="28" t="s">
        <v>72</v>
      </c>
      <c r="E64" s="15" t="s">
        <v>50</v>
      </c>
      <c r="F64" s="15"/>
      <c r="G64" s="16"/>
      <c r="H64" s="17" t="s">
        <v>21</v>
      </c>
      <c r="I64" s="17"/>
      <c r="K64" s="25">
        <f>SUM(K38:K63)</f>
        <v>604</v>
      </c>
      <c r="L64" s="20"/>
      <c r="M64" s="20"/>
      <c r="N64" s="20">
        <v>2</v>
      </c>
      <c r="O64" s="20" t="s">
        <v>9</v>
      </c>
      <c r="P64" s="20">
        <v>30</v>
      </c>
      <c r="Q64" s="20" t="s">
        <v>68</v>
      </c>
    </row>
    <row r="65" spans="1:17" s="18" customFormat="1" x14ac:dyDescent="0.3">
      <c r="A65" s="15">
        <v>15</v>
      </c>
      <c r="B65" s="15" t="s">
        <v>24</v>
      </c>
      <c r="C65" s="15">
        <v>30</v>
      </c>
      <c r="D65" s="28" t="s">
        <v>72</v>
      </c>
      <c r="E65" s="15" t="s">
        <v>50</v>
      </c>
      <c r="F65" s="15"/>
      <c r="G65" s="16"/>
      <c r="H65" s="17" t="s">
        <v>21</v>
      </c>
      <c r="I65" s="17"/>
      <c r="K65" s="20"/>
      <c r="L65" s="20"/>
      <c r="M65" s="20"/>
      <c r="N65" s="20">
        <v>12</v>
      </c>
      <c r="O65" s="20" t="s">
        <v>9</v>
      </c>
      <c r="P65" s="20">
        <v>30</v>
      </c>
      <c r="Q65" s="20" t="s">
        <v>68</v>
      </c>
    </row>
    <row r="66" spans="1:17" s="18" customFormat="1" x14ac:dyDescent="0.3">
      <c r="A66" s="15">
        <v>15</v>
      </c>
      <c r="B66" s="15" t="s">
        <v>9</v>
      </c>
      <c r="C66" s="15">
        <v>30</v>
      </c>
      <c r="D66" s="28" t="s">
        <v>72</v>
      </c>
      <c r="E66" s="15" t="s">
        <v>50</v>
      </c>
      <c r="F66" s="15"/>
      <c r="G66" s="16"/>
      <c r="H66" s="17" t="s">
        <v>14</v>
      </c>
      <c r="I66" s="17"/>
      <c r="K66" s="20"/>
      <c r="L66" s="20"/>
      <c r="M66" s="20"/>
      <c r="N66" s="20">
        <v>1</v>
      </c>
      <c r="O66" s="20" t="s">
        <v>9</v>
      </c>
      <c r="P66" s="20">
        <v>30</v>
      </c>
      <c r="Q66" s="20" t="s">
        <v>68</v>
      </c>
    </row>
    <row r="67" spans="1:17" s="18" customFormat="1" x14ac:dyDescent="0.3">
      <c r="A67" s="15">
        <v>14</v>
      </c>
      <c r="B67" s="15" t="s">
        <v>9</v>
      </c>
      <c r="C67" s="15">
        <v>30</v>
      </c>
      <c r="D67" s="28" t="s">
        <v>72</v>
      </c>
      <c r="E67" s="15" t="s">
        <v>50</v>
      </c>
      <c r="F67" s="15"/>
      <c r="G67" s="16"/>
      <c r="H67" s="17" t="s">
        <v>14</v>
      </c>
      <c r="I67" s="17"/>
      <c r="K67" s="20"/>
      <c r="L67" s="20"/>
      <c r="M67" s="20"/>
      <c r="N67" s="20">
        <v>4</v>
      </c>
      <c r="O67" s="20" t="s">
        <v>9</v>
      </c>
      <c r="P67" s="20">
        <v>30</v>
      </c>
      <c r="Q67" s="20" t="s">
        <v>68</v>
      </c>
    </row>
    <row r="68" spans="1:17" s="18" customFormat="1" x14ac:dyDescent="0.3">
      <c r="A68" s="15">
        <v>5</v>
      </c>
      <c r="B68" s="15" t="s">
        <v>24</v>
      </c>
      <c r="C68" s="15">
        <v>30</v>
      </c>
      <c r="D68" s="28" t="s">
        <v>72</v>
      </c>
      <c r="E68" s="15" t="s">
        <v>50</v>
      </c>
      <c r="F68" s="15"/>
      <c r="G68" s="16"/>
      <c r="H68" s="17" t="s">
        <v>14</v>
      </c>
      <c r="I68" s="17"/>
      <c r="K68" s="20"/>
      <c r="L68" s="20"/>
      <c r="M68" s="20"/>
      <c r="N68" s="20">
        <v>9</v>
      </c>
      <c r="O68" s="20" t="s">
        <v>9</v>
      </c>
      <c r="P68" s="20">
        <v>30</v>
      </c>
      <c r="Q68" s="20" t="s">
        <v>62</v>
      </c>
    </row>
    <row r="69" spans="1:17" s="18" customFormat="1" x14ac:dyDescent="0.3">
      <c r="A69" s="15">
        <v>24</v>
      </c>
      <c r="B69" s="15" t="s">
        <v>9</v>
      </c>
      <c r="C69" s="15">
        <v>30</v>
      </c>
      <c r="D69" s="28" t="s">
        <v>72</v>
      </c>
      <c r="E69" s="15" t="s">
        <v>50</v>
      </c>
      <c r="F69" s="15" t="s">
        <v>103</v>
      </c>
      <c r="G69" s="16"/>
      <c r="H69" s="17" t="s">
        <v>14</v>
      </c>
      <c r="I69" s="17"/>
      <c r="K69" s="20"/>
      <c r="L69" s="20"/>
      <c r="M69" s="20"/>
      <c r="N69" s="20">
        <v>1</v>
      </c>
      <c r="O69" s="20" t="s">
        <v>9</v>
      </c>
      <c r="P69" s="20">
        <v>40</v>
      </c>
      <c r="Q69" s="20" t="s">
        <v>62</v>
      </c>
    </row>
    <row r="70" spans="1:17" s="18" customFormat="1" x14ac:dyDescent="0.3">
      <c r="A70" s="15">
        <v>45</v>
      </c>
      <c r="B70" s="15" t="s">
        <v>9</v>
      </c>
      <c r="C70" s="15">
        <v>30</v>
      </c>
      <c r="D70" s="28" t="s">
        <v>72</v>
      </c>
      <c r="E70" s="15" t="s">
        <v>50</v>
      </c>
      <c r="F70" s="15"/>
      <c r="G70" s="16"/>
      <c r="H70" s="17" t="s">
        <v>14</v>
      </c>
      <c r="I70" s="17"/>
      <c r="K70" s="20"/>
      <c r="L70" s="20"/>
      <c r="M70" s="20"/>
      <c r="N70" s="20">
        <v>8</v>
      </c>
      <c r="O70" s="20" t="s">
        <v>9</v>
      </c>
      <c r="P70" s="20">
        <v>40</v>
      </c>
      <c r="Q70" s="20" t="s">
        <v>62</v>
      </c>
    </row>
    <row r="71" spans="1:17" s="18" customFormat="1" x14ac:dyDescent="0.3">
      <c r="A71" s="15">
        <v>1</v>
      </c>
      <c r="B71" s="15" t="s">
        <v>13</v>
      </c>
      <c r="C71" s="15">
        <v>40</v>
      </c>
      <c r="D71" s="28" t="s">
        <v>72</v>
      </c>
      <c r="E71" s="15" t="s">
        <v>50</v>
      </c>
      <c r="F71" s="15" t="s">
        <v>46</v>
      </c>
      <c r="G71" s="16"/>
      <c r="H71" s="17" t="s">
        <v>14</v>
      </c>
      <c r="I71" s="17"/>
      <c r="K71" s="20"/>
      <c r="L71" s="20"/>
      <c r="M71" s="20"/>
      <c r="N71" s="20">
        <v>3</v>
      </c>
      <c r="O71" s="20" t="s">
        <v>9</v>
      </c>
      <c r="P71" s="20">
        <v>30</v>
      </c>
      <c r="Q71" s="20" t="s">
        <v>62</v>
      </c>
    </row>
    <row r="72" spans="1:17" s="18" customFormat="1" x14ac:dyDescent="0.3">
      <c r="A72" s="15">
        <v>5</v>
      </c>
      <c r="B72" s="15" t="s">
        <v>9</v>
      </c>
      <c r="C72" s="15">
        <v>30</v>
      </c>
      <c r="D72" s="28" t="s">
        <v>72</v>
      </c>
      <c r="E72" s="15" t="s">
        <v>50</v>
      </c>
      <c r="F72" s="15" t="s">
        <v>46</v>
      </c>
      <c r="G72" s="16"/>
      <c r="H72" s="17" t="s">
        <v>12</v>
      </c>
      <c r="I72" s="17"/>
      <c r="K72" s="20"/>
      <c r="L72" s="20"/>
      <c r="M72" s="20"/>
      <c r="N72" s="20">
        <v>1</v>
      </c>
      <c r="O72" s="20" t="s">
        <v>9</v>
      </c>
      <c r="P72" s="20">
        <v>40</v>
      </c>
      <c r="Q72" s="20" t="s">
        <v>62</v>
      </c>
    </row>
    <row r="73" spans="1:17" s="18" customFormat="1" x14ac:dyDescent="0.3">
      <c r="A73" s="15">
        <v>1</v>
      </c>
      <c r="B73" s="15" t="s">
        <v>13</v>
      </c>
      <c r="C73" s="15">
        <v>30</v>
      </c>
      <c r="D73" s="28" t="s">
        <v>72</v>
      </c>
      <c r="E73" s="15" t="s">
        <v>50</v>
      </c>
      <c r="F73" s="15" t="s">
        <v>46</v>
      </c>
      <c r="G73" s="16"/>
      <c r="H73" s="17" t="s">
        <v>12</v>
      </c>
      <c r="I73" s="17"/>
      <c r="K73" s="20"/>
      <c r="L73" s="20"/>
      <c r="M73" s="20"/>
      <c r="N73" s="20">
        <v>3</v>
      </c>
      <c r="O73" s="20" t="s">
        <v>9</v>
      </c>
      <c r="P73" s="20">
        <v>30</v>
      </c>
      <c r="Q73" s="20" t="s">
        <v>62</v>
      </c>
    </row>
    <row r="74" spans="1:17" s="18" customFormat="1" x14ac:dyDescent="0.3">
      <c r="A74" s="15">
        <v>25</v>
      </c>
      <c r="B74" s="15" t="s">
        <v>9</v>
      </c>
      <c r="C74" s="15">
        <v>30</v>
      </c>
      <c r="D74" s="28" t="s">
        <v>72</v>
      </c>
      <c r="E74" s="15" t="s">
        <v>50</v>
      </c>
      <c r="F74" s="15"/>
      <c r="G74" s="16"/>
      <c r="H74" s="17" t="s">
        <v>12</v>
      </c>
      <c r="I74" s="17"/>
      <c r="K74" s="20"/>
      <c r="L74" s="20"/>
      <c r="M74" s="20"/>
      <c r="N74" s="20">
        <v>6</v>
      </c>
      <c r="O74" s="20" t="s">
        <v>9</v>
      </c>
      <c r="P74" s="20">
        <v>30</v>
      </c>
      <c r="Q74" s="20" t="s">
        <v>62</v>
      </c>
    </row>
    <row r="75" spans="1:17" s="18" customFormat="1" x14ac:dyDescent="0.3">
      <c r="A75" s="15">
        <v>4</v>
      </c>
      <c r="B75" s="15" t="s">
        <v>13</v>
      </c>
      <c r="C75" s="15">
        <v>40</v>
      </c>
      <c r="D75" s="28" t="s">
        <v>72</v>
      </c>
      <c r="E75" s="15" t="s">
        <v>50</v>
      </c>
      <c r="F75" s="15"/>
      <c r="G75" s="16"/>
      <c r="H75" s="17" t="s">
        <v>12</v>
      </c>
      <c r="I75" s="17"/>
      <c r="K75" s="20"/>
      <c r="L75" s="20"/>
      <c r="M75" s="20"/>
      <c r="N75" s="20">
        <v>1</v>
      </c>
      <c r="O75" s="20" t="s">
        <v>9</v>
      </c>
      <c r="P75" s="20">
        <v>30</v>
      </c>
      <c r="Q75" s="20" t="s">
        <v>62</v>
      </c>
    </row>
    <row r="76" spans="1:17" s="18" customFormat="1" x14ac:dyDescent="0.3">
      <c r="A76" s="15">
        <v>2</v>
      </c>
      <c r="B76" s="15" t="s">
        <v>24</v>
      </c>
      <c r="C76" s="15">
        <v>20</v>
      </c>
      <c r="D76" s="28" t="s">
        <v>72</v>
      </c>
      <c r="E76" s="15" t="s">
        <v>50</v>
      </c>
      <c r="F76" s="15"/>
      <c r="G76" s="16"/>
      <c r="H76" s="17" t="s">
        <v>12</v>
      </c>
      <c r="I76" s="17"/>
      <c r="K76" s="20"/>
      <c r="L76" s="20"/>
      <c r="M76" s="20"/>
      <c r="N76" s="20">
        <v>4</v>
      </c>
      <c r="O76" s="20" t="s">
        <v>9</v>
      </c>
      <c r="P76" s="20">
        <v>30</v>
      </c>
      <c r="Q76" s="20" t="s">
        <v>72</v>
      </c>
    </row>
    <row r="77" spans="1:17" s="18" customFormat="1" x14ac:dyDescent="0.3">
      <c r="A77" s="15">
        <v>20</v>
      </c>
      <c r="B77" s="15" t="s">
        <v>13</v>
      </c>
      <c r="C77" s="15">
        <v>30</v>
      </c>
      <c r="D77" s="28" t="s">
        <v>72</v>
      </c>
      <c r="E77" s="15" t="s">
        <v>50</v>
      </c>
      <c r="F77" s="15"/>
      <c r="G77" s="16"/>
      <c r="H77" s="17" t="s">
        <v>12</v>
      </c>
      <c r="I77" s="17"/>
      <c r="K77" s="20"/>
      <c r="L77" s="20"/>
      <c r="M77" s="20"/>
      <c r="N77" s="20">
        <v>2</v>
      </c>
      <c r="O77" s="20" t="s">
        <v>9</v>
      </c>
      <c r="P77" s="20">
        <v>30</v>
      </c>
      <c r="Q77" s="20" t="s">
        <v>72</v>
      </c>
    </row>
    <row r="78" spans="1:17" s="18" customFormat="1" x14ac:dyDescent="0.3">
      <c r="A78" s="15">
        <v>12</v>
      </c>
      <c r="B78" s="15" t="s">
        <v>9</v>
      </c>
      <c r="C78" s="15">
        <v>30</v>
      </c>
      <c r="D78" s="28" t="s">
        <v>72</v>
      </c>
      <c r="E78" s="15" t="s">
        <v>50</v>
      </c>
      <c r="F78" s="15" t="s">
        <v>32</v>
      </c>
      <c r="G78" s="16">
        <v>0.45694444444444443</v>
      </c>
      <c r="H78" s="17" t="s">
        <v>12</v>
      </c>
      <c r="I78" s="17"/>
      <c r="K78" s="20"/>
      <c r="L78" s="20"/>
      <c r="M78" s="20"/>
      <c r="N78" s="20">
        <v>10</v>
      </c>
      <c r="O78" s="20" t="s">
        <v>9</v>
      </c>
      <c r="P78" s="20">
        <v>30</v>
      </c>
      <c r="Q78" s="20" t="s">
        <v>72</v>
      </c>
    </row>
    <row r="79" spans="1:17" s="18" customFormat="1" x14ac:dyDescent="0.3">
      <c r="A79" s="15">
        <v>20</v>
      </c>
      <c r="B79" s="15" t="s">
        <v>13</v>
      </c>
      <c r="C79" s="15">
        <v>20</v>
      </c>
      <c r="D79" s="28" t="s">
        <v>72</v>
      </c>
      <c r="E79" s="15" t="s">
        <v>50</v>
      </c>
      <c r="F79" s="15" t="s">
        <v>46</v>
      </c>
      <c r="G79" s="16"/>
      <c r="H79" s="17" t="s">
        <v>12</v>
      </c>
      <c r="I79" s="17"/>
      <c r="K79" s="20"/>
      <c r="L79" s="20"/>
      <c r="M79" s="20"/>
      <c r="N79" s="20">
        <v>2</v>
      </c>
      <c r="O79" s="20" t="s">
        <v>9</v>
      </c>
      <c r="P79" s="20">
        <v>30</v>
      </c>
      <c r="Q79" s="20" t="s">
        <v>72</v>
      </c>
    </row>
    <row r="80" spans="1:17" s="18" customFormat="1" x14ac:dyDescent="0.3">
      <c r="A80" s="15">
        <v>10</v>
      </c>
      <c r="B80" s="15" t="s">
        <v>9</v>
      </c>
      <c r="C80" s="15">
        <v>30</v>
      </c>
      <c r="D80" s="28" t="s">
        <v>72</v>
      </c>
      <c r="E80" s="15" t="s">
        <v>50</v>
      </c>
      <c r="F80" s="15" t="s">
        <v>46</v>
      </c>
      <c r="G80" s="16"/>
      <c r="H80" s="17" t="s">
        <v>12</v>
      </c>
      <c r="I80" s="17"/>
      <c r="K80" s="20"/>
      <c r="L80" s="20"/>
      <c r="M80" s="20"/>
      <c r="N80" s="20">
        <v>17</v>
      </c>
      <c r="O80" s="20" t="s">
        <v>9</v>
      </c>
      <c r="P80" s="20">
        <v>30</v>
      </c>
      <c r="Q80" s="20" t="s">
        <v>72</v>
      </c>
    </row>
    <row r="81" spans="1:17" s="18" customFormat="1" x14ac:dyDescent="0.3">
      <c r="A81" s="15">
        <v>5</v>
      </c>
      <c r="B81" s="15" t="s">
        <v>13</v>
      </c>
      <c r="C81" s="15">
        <v>50</v>
      </c>
      <c r="D81" s="28" t="s">
        <v>72</v>
      </c>
      <c r="E81" s="15" t="s">
        <v>50</v>
      </c>
      <c r="F81" s="15"/>
      <c r="G81" s="16"/>
      <c r="H81" s="17" t="s">
        <v>12</v>
      </c>
      <c r="I81" s="17"/>
      <c r="K81" s="20"/>
      <c r="L81" s="20"/>
      <c r="M81" s="20"/>
      <c r="N81" s="20">
        <v>15</v>
      </c>
      <c r="O81" s="20" t="s">
        <v>9</v>
      </c>
      <c r="P81" s="20">
        <v>30</v>
      </c>
      <c r="Q81" s="20" t="s">
        <v>72</v>
      </c>
    </row>
    <row r="82" spans="1:17" s="18" customFormat="1" x14ac:dyDescent="0.3">
      <c r="A82" s="15">
        <v>15</v>
      </c>
      <c r="B82" s="15" t="s">
        <v>9</v>
      </c>
      <c r="C82" s="15">
        <v>30</v>
      </c>
      <c r="D82" s="28" t="s">
        <v>72</v>
      </c>
      <c r="E82" s="15" t="s">
        <v>50</v>
      </c>
      <c r="F82" s="15"/>
      <c r="G82" s="16"/>
      <c r="H82" s="17" t="s">
        <v>12</v>
      </c>
      <c r="I82" s="17"/>
      <c r="K82" s="20"/>
      <c r="L82" s="20"/>
      <c r="M82" s="20"/>
      <c r="N82" s="20">
        <v>14</v>
      </c>
      <c r="O82" s="20" t="s">
        <v>9</v>
      </c>
      <c r="P82" s="20">
        <v>30</v>
      </c>
      <c r="Q82" s="20" t="s">
        <v>72</v>
      </c>
    </row>
    <row r="83" spans="1:17" s="18" customFormat="1" x14ac:dyDescent="0.3">
      <c r="A83" s="15">
        <v>4</v>
      </c>
      <c r="B83" s="15" t="s">
        <v>13</v>
      </c>
      <c r="C83" s="15">
        <v>30</v>
      </c>
      <c r="D83" s="28" t="s">
        <v>72</v>
      </c>
      <c r="E83" s="15" t="s">
        <v>50</v>
      </c>
      <c r="F83" s="15"/>
      <c r="G83" s="16"/>
      <c r="H83" s="17" t="s">
        <v>12</v>
      </c>
      <c r="I83" s="17"/>
      <c r="K83" s="20"/>
      <c r="L83" s="20"/>
      <c r="M83" s="20"/>
      <c r="N83" s="20">
        <v>24</v>
      </c>
      <c r="O83" s="20" t="s">
        <v>9</v>
      </c>
      <c r="P83" s="20">
        <v>30</v>
      </c>
      <c r="Q83" s="20" t="s">
        <v>72</v>
      </c>
    </row>
    <row r="84" spans="1:17" s="18" customFormat="1" x14ac:dyDescent="0.3">
      <c r="A84" s="15">
        <v>25</v>
      </c>
      <c r="B84" s="15" t="s">
        <v>9</v>
      </c>
      <c r="C84" s="15">
        <v>30</v>
      </c>
      <c r="D84" s="28" t="s">
        <v>72</v>
      </c>
      <c r="E84" s="15" t="s">
        <v>50</v>
      </c>
      <c r="F84" s="15" t="s">
        <v>16</v>
      </c>
      <c r="G84" s="16"/>
      <c r="H84" s="17" t="s">
        <v>12</v>
      </c>
      <c r="I84" s="17"/>
      <c r="K84" s="20"/>
      <c r="L84" s="20"/>
      <c r="M84" s="20"/>
      <c r="N84" s="20">
        <v>45</v>
      </c>
      <c r="O84" s="20" t="s">
        <v>9</v>
      </c>
      <c r="P84" s="20">
        <v>30</v>
      </c>
      <c r="Q84" s="20" t="s">
        <v>72</v>
      </c>
    </row>
    <row r="85" spans="1:17" s="18" customFormat="1" x14ac:dyDescent="0.3">
      <c r="A85" s="15">
        <v>2</v>
      </c>
      <c r="B85" s="15" t="s">
        <v>13</v>
      </c>
      <c r="C85" s="15">
        <v>50</v>
      </c>
      <c r="D85" s="28" t="s">
        <v>72</v>
      </c>
      <c r="E85" s="15" t="s">
        <v>50</v>
      </c>
      <c r="F85" s="15"/>
      <c r="G85" s="16"/>
      <c r="H85" s="17" t="s">
        <v>93</v>
      </c>
      <c r="I85" s="17" t="s">
        <v>124</v>
      </c>
      <c r="K85" s="20"/>
      <c r="L85" s="20"/>
      <c r="M85" s="20"/>
      <c r="N85" s="20">
        <v>5</v>
      </c>
      <c r="O85" s="20" t="s">
        <v>9</v>
      </c>
      <c r="P85" s="20">
        <v>30</v>
      </c>
      <c r="Q85" s="20" t="s">
        <v>72</v>
      </c>
    </row>
    <row r="86" spans="1:17" s="18" customFormat="1" x14ac:dyDescent="0.3">
      <c r="A86" s="15">
        <v>16</v>
      </c>
      <c r="B86" s="15" t="s">
        <v>13</v>
      </c>
      <c r="C86" s="15">
        <v>40</v>
      </c>
      <c r="D86" s="28" t="s">
        <v>72</v>
      </c>
      <c r="E86" s="15" t="s">
        <v>50</v>
      </c>
      <c r="F86" s="15"/>
      <c r="G86" s="16"/>
      <c r="H86" s="17" t="s">
        <v>93</v>
      </c>
      <c r="I86" s="17"/>
      <c r="K86" s="20"/>
      <c r="L86" s="20"/>
      <c r="M86" s="20"/>
      <c r="N86" s="20">
        <v>25</v>
      </c>
      <c r="O86" s="20" t="s">
        <v>9</v>
      </c>
      <c r="P86" s="20">
        <v>30</v>
      </c>
      <c r="Q86" s="20" t="s">
        <v>72</v>
      </c>
    </row>
    <row r="87" spans="1:17" s="18" customFormat="1" x14ac:dyDescent="0.3">
      <c r="A87" s="15">
        <v>1</v>
      </c>
      <c r="B87" s="15" t="s">
        <v>13</v>
      </c>
      <c r="C87" s="15">
        <v>60</v>
      </c>
      <c r="D87" s="28" t="s">
        <v>72</v>
      </c>
      <c r="E87" s="15" t="s">
        <v>50</v>
      </c>
      <c r="F87" s="15"/>
      <c r="G87" s="16"/>
      <c r="H87" s="17" t="s">
        <v>12</v>
      </c>
      <c r="I87" s="17" t="s">
        <v>123</v>
      </c>
      <c r="K87" s="20"/>
      <c r="L87" s="20"/>
      <c r="M87" s="20"/>
      <c r="N87" s="20">
        <v>12</v>
      </c>
      <c r="O87" s="20" t="s">
        <v>9</v>
      </c>
      <c r="P87" s="20">
        <v>30</v>
      </c>
      <c r="Q87" s="20" t="s">
        <v>72</v>
      </c>
    </row>
    <row r="88" spans="1:17" s="18" customFormat="1" x14ac:dyDescent="0.3">
      <c r="A88" s="15">
        <v>16</v>
      </c>
      <c r="B88" s="15" t="s">
        <v>9</v>
      </c>
      <c r="C88" s="15">
        <v>30</v>
      </c>
      <c r="D88" s="28" t="s">
        <v>72</v>
      </c>
      <c r="E88" s="15" t="s">
        <v>50</v>
      </c>
      <c r="F88" s="15"/>
      <c r="G88" s="16"/>
      <c r="H88" s="17" t="s">
        <v>12</v>
      </c>
      <c r="I88" s="17"/>
      <c r="K88" s="20"/>
      <c r="L88" s="20"/>
      <c r="M88" s="20"/>
      <c r="N88" s="20">
        <v>10</v>
      </c>
      <c r="O88" s="20" t="s">
        <v>9</v>
      </c>
      <c r="P88" s="20">
        <v>30</v>
      </c>
      <c r="Q88" s="20" t="s">
        <v>72</v>
      </c>
    </row>
    <row r="89" spans="1:17" s="18" customFormat="1" x14ac:dyDescent="0.3">
      <c r="A89" s="15">
        <v>2</v>
      </c>
      <c r="B89" s="15" t="s">
        <v>24</v>
      </c>
      <c r="C89" s="15">
        <v>20</v>
      </c>
      <c r="D89" s="28" t="s">
        <v>72</v>
      </c>
      <c r="E89" s="15" t="s">
        <v>50</v>
      </c>
      <c r="F89" s="15"/>
      <c r="G89" s="16"/>
      <c r="H89" s="17" t="s">
        <v>93</v>
      </c>
      <c r="I89" s="17"/>
      <c r="K89" s="20"/>
      <c r="L89" s="20"/>
      <c r="M89" s="20"/>
      <c r="N89" s="20">
        <v>15</v>
      </c>
      <c r="O89" s="20" t="s">
        <v>9</v>
      </c>
      <c r="P89" s="20">
        <v>30</v>
      </c>
      <c r="Q89" s="20" t="s">
        <v>72</v>
      </c>
    </row>
    <row r="90" spans="1:17" s="18" customFormat="1" x14ac:dyDescent="0.3">
      <c r="A90" s="15">
        <v>2</v>
      </c>
      <c r="B90" s="15" t="s">
        <v>13</v>
      </c>
      <c r="C90" s="15">
        <v>40</v>
      </c>
      <c r="D90" s="28" t="s">
        <v>72</v>
      </c>
      <c r="E90" s="15" t="s">
        <v>50</v>
      </c>
      <c r="F90" s="15"/>
      <c r="G90" s="16"/>
      <c r="H90" s="17" t="s">
        <v>93</v>
      </c>
      <c r="I90" s="17"/>
      <c r="K90" s="20"/>
      <c r="L90" s="20"/>
      <c r="M90" s="20"/>
      <c r="N90" s="20">
        <v>25</v>
      </c>
      <c r="O90" s="20" t="s">
        <v>9</v>
      </c>
      <c r="P90" s="20">
        <v>30</v>
      </c>
      <c r="Q90" s="20" t="s">
        <v>72</v>
      </c>
    </row>
    <row r="91" spans="1:17" s="18" customFormat="1" x14ac:dyDescent="0.3">
      <c r="A91" s="15">
        <v>3</v>
      </c>
      <c r="B91" s="15" t="s">
        <v>13</v>
      </c>
      <c r="C91" s="15">
        <v>30</v>
      </c>
      <c r="D91" s="28" t="s">
        <v>72</v>
      </c>
      <c r="E91" s="15" t="s">
        <v>50</v>
      </c>
      <c r="F91" s="15"/>
      <c r="G91" s="16"/>
      <c r="H91" s="17" t="s">
        <v>93</v>
      </c>
      <c r="I91" s="17"/>
      <c r="K91" s="20"/>
      <c r="L91" s="20"/>
      <c r="M91" s="20"/>
      <c r="N91" s="20">
        <v>16</v>
      </c>
      <c r="O91" s="20" t="s">
        <v>9</v>
      </c>
      <c r="P91" s="20">
        <v>30</v>
      </c>
      <c r="Q91" s="20" t="s">
        <v>72</v>
      </c>
    </row>
    <row r="92" spans="1:17" s="18" customFormat="1" x14ac:dyDescent="0.3">
      <c r="A92" s="15">
        <v>21</v>
      </c>
      <c r="B92" s="15" t="s">
        <v>9</v>
      </c>
      <c r="C92" s="15">
        <v>30</v>
      </c>
      <c r="D92" s="28" t="s">
        <v>72</v>
      </c>
      <c r="E92" s="15" t="s">
        <v>50</v>
      </c>
      <c r="F92" s="15"/>
      <c r="G92" s="16"/>
      <c r="H92" s="17" t="s">
        <v>12</v>
      </c>
      <c r="I92" s="17"/>
      <c r="K92" s="20"/>
      <c r="L92" s="20"/>
      <c r="M92" s="20"/>
      <c r="N92" s="20">
        <v>21</v>
      </c>
      <c r="O92" s="20" t="s">
        <v>9</v>
      </c>
      <c r="P92" s="20">
        <v>30</v>
      </c>
      <c r="Q92" s="20" t="s">
        <v>72</v>
      </c>
    </row>
    <row r="93" spans="1:17" s="18" customFormat="1" x14ac:dyDescent="0.3">
      <c r="A93" s="15">
        <v>4</v>
      </c>
      <c r="B93" s="15" t="s">
        <v>13</v>
      </c>
      <c r="C93" s="15">
        <v>40</v>
      </c>
      <c r="D93" s="28" t="s">
        <v>72</v>
      </c>
      <c r="E93" s="15" t="s">
        <v>50</v>
      </c>
      <c r="F93" s="15"/>
      <c r="G93" s="16"/>
      <c r="H93" s="17" t="s">
        <v>93</v>
      </c>
      <c r="I93" s="17"/>
      <c r="K93" s="20"/>
      <c r="L93" s="20"/>
      <c r="M93" s="20"/>
      <c r="N93" s="20">
        <v>10</v>
      </c>
      <c r="O93" s="20" t="s">
        <v>9</v>
      </c>
      <c r="P93" s="20">
        <v>30</v>
      </c>
      <c r="Q93" s="20" t="s">
        <v>72</v>
      </c>
    </row>
    <row r="94" spans="1:17" s="18" customFormat="1" x14ac:dyDescent="0.3">
      <c r="A94" s="15">
        <v>4</v>
      </c>
      <c r="B94" s="15" t="s">
        <v>13</v>
      </c>
      <c r="C94" s="15">
        <v>40</v>
      </c>
      <c r="D94" s="28" t="s">
        <v>72</v>
      </c>
      <c r="E94" s="15" t="s">
        <v>50</v>
      </c>
      <c r="F94" s="15"/>
      <c r="G94" s="16"/>
      <c r="H94" s="17" t="s">
        <v>12</v>
      </c>
      <c r="I94" s="17"/>
      <c r="K94" s="20"/>
      <c r="L94" s="20"/>
      <c r="M94" s="20"/>
      <c r="N94" s="20">
        <v>5</v>
      </c>
      <c r="O94" s="20" t="s">
        <v>9</v>
      </c>
      <c r="P94" s="20">
        <v>30</v>
      </c>
      <c r="Q94" s="20" t="s">
        <v>74</v>
      </c>
    </row>
    <row r="95" spans="1:17" s="18" customFormat="1" x14ac:dyDescent="0.3">
      <c r="A95" s="15">
        <v>10</v>
      </c>
      <c r="B95" s="15" t="s">
        <v>9</v>
      </c>
      <c r="C95" s="15">
        <v>30</v>
      </c>
      <c r="D95" s="28" t="s">
        <v>72</v>
      </c>
      <c r="E95" s="15" t="s">
        <v>50</v>
      </c>
      <c r="F95" s="15"/>
      <c r="G95" s="16"/>
      <c r="H95" s="17" t="s">
        <v>12</v>
      </c>
      <c r="I95" s="17"/>
      <c r="K95" s="20"/>
      <c r="L95" s="20"/>
      <c r="M95" s="20"/>
      <c r="N95" s="20">
        <v>15</v>
      </c>
      <c r="O95" s="20" t="s">
        <v>9</v>
      </c>
      <c r="P95" s="20">
        <v>20</v>
      </c>
      <c r="Q95" s="20" t="s">
        <v>74</v>
      </c>
    </row>
    <row r="96" spans="1:17" s="18" customFormat="1" x14ac:dyDescent="0.3">
      <c r="A96" s="15">
        <v>1</v>
      </c>
      <c r="B96" s="15" t="s">
        <v>13</v>
      </c>
      <c r="C96" s="15">
        <v>60</v>
      </c>
      <c r="D96" s="28" t="s">
        <v>72</v>
      </c>
      <c r="E96" s="15" t="s">
        <v>50</v>
      </c>
      <c r="F96" s="15"/>
      <c r="G96" s="16"/>
      <c r="H96" s="17" t="s">
        <v>93</v>
      </c>
      <c r="I96" s="17"/>
      <c r="K96" s="20"/>
      <c r="L96" s="20"/>
      <c r="M96" s="20"/>
      <c r="N96" s="20">
        <v>4</v>
      </c>
      <c r="O96" s="20" t="s">
        <v>9</v>
      </c>
      <c r="P96" s="20">
        <v>30</v>
      </c>
      <c r="Q96" s="20" t="s">
        <v>74</v>
      </c>
    </row>
    <row r="97" spans="1:17" s="18" customFormat="1" x14ac:dyDescent="0.3">
      <c r="A97" s="15">
        <v>6</v>
      </c>
      <c r="B97" s="15" t="s">
        <v>13</v>
      </c>
      <c r="C97" s="15">
        <v>40</v>
      </c>
      <c r="D97" s="28" t="s">
        <v>72</v>
      </c>
      <c r="E97" s="15" t="s">
        <v>50</v>
      </c>
      <c r="F97" s="15"/>
      <c r="G97" s="16"/>
      <c r="H97" s="17" t="s">
        <v>93</v>
      </c>
      <c r="I97" s="17"/>
      <c r="K97" s="20"/>
      <c r="L97" s="20"/>
      <c r="M97" s="20"/>
      <c r="N97" s="20">
        <v>25</v>
      </c>
      <c r="O97" s="20" t="s">
        <v>9</v>
      </c>
      <c r="P97" s="20">
        <v>20</v>
      </c>
      <c r="Q97" s="20" t="s">
        <v>74</v>
      </c>
    </row>
    <row r="98" spans="1:17" s="18" customFormat="1" x14ac:dyDescent="0.3">
      <c r="A98" s="15" t="s">
        <v>77</v>
      </c>
      <c r="B98" s="15" t="s">
        <v>77</v>
      </c>
      <c r="C98" s="15" t="s">
        <v>77</v>
      </c>
      <c r="D98" s="28" t="s">
        <v>73</v>
      </c>
      <c r="E98" s="15" t="s">
        <v>11</v>
      </c>
      <c r="F98" s="15"/>
      <c r="G98" s="16"/>
      <c r="H98" s="17" t="s">
        <v>7</v>
      </c>
      <c r="I98" s="17" t="s">
        <v>127</v>
      </c>
      <c r="K98" s="20"/>
      <c r="L98" s="20"/>
      <c r="M98" s="20"/>
      <c r="N98" s="20">
        <v>5</v>
      </c>
      <c r="O98" s="20" t="s">
        <v>9</v>
      </c>
      <c r="P98" s="20">
        <v>20</v>
      </c>
      <c r="Q98" s="20" t="s">
        <v>74</v>
      </c>
    </row>
    <row r="99" spans="1:17" s="18" customFormat="1" x14ac:dyDescent="0.3">
      <c r="A99" s="15">
        <v>5</v>
      </c>
      <c r="B99" s="15" t="s">
        <v>9</v>
      </c>
      <c r="C99" s="15">
        <v>30</v>
      </c>
      <c r="D99" s="28" t="s">
        <v>74</v>
      </c>
      <c r="E99" s="15" t="s">
        <v>11</v>
      </c>
      <c r="F99" s="15"/>
      <c r="G99" s="16">
        <v>0.46875</v>
      </c>
      <c r="H99" s="17" t="s">
        <v>93</v>
      </c>
      <c r="I99" s="17"/>
      <c r="K99" s="20"/>
      <c r="L99" s="20"/>
      <c r="M99" s="20"/>
      <c r="N99" s="20">
        <v>5</v>
      </c>
      <c r="O99" s="20" t="s">
        <v>9</v>
      </c>
      <c r="P99" s="20">
        <v>40</v>
      </c>
      <c r="Q99" s="20" t="s">
        <v>75</v>
      </c>
    </row>
    <row r="100" spans="1:17" s="18" customFormat="1" x14ac:dyDescent="0.3">
      <c r="A100" s="20">
        <v>15</v>
      </c>
      <c r="B100" s="15" t="s">
        <v>9</v>
      </c>
      <c r="C100" s="20">
        <v>20</v>
      </c>
      <c r="D100" s="28" t="s">
        <v>74</v>
      </c>
      <c r="E100" s="15" t="s">
        <v>11</v>
      </c>
      <c r="F100" s="20"/>
      <c r="G100" s="21"/>
      <c r="H100" s="18" t="s">
        <v>12</v>
      </c>
      <c r="K100" s="20"/>
      <c r="L100" s="20"/>
      <c r="M100" s="20"/>
      <c r="N100" s="20">
        <v>22</v>
      </c>
      <c r="O100" s="20" t="s">
        <v>9</v>
      </c>
      <c r="P100" s="20">
        <v>30</v>
      </c>
      <c r="Q100" s="20" t="s">
        <v>75</v>
      </c>
    </row>
    <row r="101" spans="1:17" s="18" customFormat="1" x14ac:dyDescent="0.3">
      <c r="A101" s="20">
        <v>4</v>
      </c>
      <c r="B101" s="20" t="s">
        <v>9</v>
      </c>
      <c r="C101" s="20">
        <v>30</v>
      </c>
      <c r="D101" s="28" t="s">
        <v>74</v>
      </c>
      <c r="E101" s="20" t="s">
        <v>11</v>
      </c>
      <c r="F101" s="20"/>
      <c r="G101" s="21"/>
      <c r="H101" s="18" t="s">
        <v>93</v>
      </c>
      <c r="K101" s="20"/>
      <c r="L101" s="20"/>
      <c r="M101" s="20"/>
      <c r="N101" s="20">
        <v>38</v>
      </c>
      <c r="O101" s="20" t="s">
        <v>9</v>
      </c>
      <c r="P101" s="20">
        <v>30</v>
      </c>
      <c r="Q101" s="20" t="s">
        <v>75</v>
      </c>
    </row>
    <row r="102" spans="1:17" s="18" customFormat="1" x14ac:dyDescent="0.3">
      <c r="A102" s="20">
        <v>25</v>
      </c>
      <c r="B102" s="20" t="s">
        <v>9</v>
      </c>
      <c r="C102" s="20">
        <v>20</v>
      </c>
      <c r="D102" s="28" t="s">
        <v>74</v>
      </c>
      <c r="E102" s="20" t="s">
        <v>11</v>
      </c>
      <c r="F102" s="20"/>
      <c r="G102" s="21"/>
      <c r="H102" s="18" t="s">
        <v>12</v>
      </c>
      <c r="K102" s="20"/>
      <c r="L102" s="20"/>
      <c r="M102" s="20"/>
      <c r="N102" s="20">
        <v>10</v>
      </c>
      <c r="O102" s="20" t="s">
        <v>9</v>
      </c>
      <c r="P102" s="20">
        <v>40</v>
      </c>
      <c r="Q102" s="20" t="s">
        <v>75</v>
      </c>
    </row>
    <row r="103" spans="1:17" s="18" customFormat="1" x14ac:dyDescent="0.3">
      <c r="A103" s="20">
        <v>20</v>
      </c>
      <c r="B103" s="20" t="s">
        <v>13</v>
      </c>
      <c r="C103" s="20">
        <v>40</v>
      </c>
      <c r="D103" s="28" t="s">
        <v>74</v>
      </c>
      <c r="E103" s="20" t="s">
        <v>11</v>
      </c>
      <c r="F103" s="20"/>
      <c r="G103" s="21"/>
      <c r="H103" s="18" t="s">
        <v>12</v>
      </c>
      <c r="K103" s="20"/>
      <c r="L103" s="20"/>
      <c r="M103" s="20"/>
      <c r="N103" s="20">
        <v>22</v>
      </c>
      <c r="O103" s="20" t="s">
        <v>9</v>
      </c>
      <c r="P103" s="20">
        <v>30</v>
      </c>
      <c r="Q103" s="20" t="s">
        <v>75</v>
      </c>
    </row>
    <row r="104" spans="1:17" s="18" customFormat="1" x14ac:dyDescent="0.3">
      <c r="A104" s="20">
        <v>13</v>
      </c>
      <c r="B104" s="20" t="s">
        <v>13</v>
      </c>
      <c r="C104" s="20">
        <v>30</v>
      </c>
      <c r="D104" s="28" t="s">
        <v>74</v>
      </c>
      <c r="E104" s="20" t="s">
        <v>11</v>
      </c>
      <c r="F104" s="20"/>
      <c r="G104" s="21"/>
      <c r="H104" s="18" t="s">
        <v>12</v>
      </c>
      <c r="K104" s="20"/>
      <c r="L104" s="20"/>
      <c r="M104" s="20"/>
      <c r="N104" s="20">
        <v>12</v>
      </c>
      <c r="O104" s="20" t="s">
        <v>9</v>
      </c>
      <c r="P104" s="20">
        <v>30</v>
      </c>
      <c r="Q104" s="20" t="s">
        <v>71</v>
      </c>
    </row>
    <row r="105" spans="1:17" s="18" customFormat="1" x14ac:dyDescent="0.3">
      <c r="A105" s="20">
        <v>4</v>
      </c>
      <c r="B105" s="20" t="s">
        <v>13</v>
      </c>
      <c r="C105" s="20">
        <v>50</v>
      </c>
      <c r="D105" s="28" t="s">
        <v>74</v>
      </c>
      <c r="E105" s="20" t="s">
        <v>11</v>
      </c>
      <c r="F105" s="20"/>
      <c r="G105" s="21"/>
      <c r="H105" s="18" t="s">
        <v>12</v>
      </c>
      <c r="K105" s="20"/>
      <c r="L105" s="20"/>
      <c r="M105" s="20"/>
      <c r="N105" s="20">
        <v>7</v>
      </c>
      <c r="O105" s="20" t="s">
        <v>9</v>
      </c>
      <c r="P105" s="20">
        <v>30</v>
      </c>
      <c r="Q105" s="20" t="s">
        <v>71</v>
      </c>
    </row>
    <row r="106" spans="1:17" s="18" customFormat="1" x14ac:dyDescent="0.3">
      <c r="A106" s="20">
        <v>1</v>
      </c>
      <c r="B106" s="20" t="s">
        <v>13</v>
      </c>
      <c r="C106" s="20">
        <v>60</v>
      </c>
      <c r="D106" s="28" t="s">
        <v>74</v>
      </c>
      <c r="E106" s="20" t="s">
        <v>11</v>
      </c>
      <c r="F106" s="20"/>
      <c r="G106" s="21"/>
      <c r="H106" s="18" t="s">
        <v>12</v>
      </c>
      <c r="K106" s="20"/>
      <c r="L106" s="20"/>
      <c r="M106" s="20"/>
      <c r="N106" s="20">
        <v>7</v>
      </c>
      <c r="O106" s="20" t="s">
        <v>9</v>
      </c>
      <c r="P106" s="20">
        <v>30</v>
      </c>
      <c r="Q106" s="20" t="s">
        <v>71</v>
      </c>
    </row>
    <row r="107" spans="1:17" s="18" customFormat="1" x14ac:dyDescent="0.3">
      <c r="A107" s="20">
        <v>5</v>
      </c>
      <c r="B107" s="20" t="s">
        <v>9</v>
      </c>
      <c r="C107" s="20">
        <v>20</v>
      </c>
      <c r="D107" s="28" t="s">
        <v>74</v>
      </c>
      <c r="E107" s="20" t="s">
        <v>11</v>
      </c>
      <c r="F107" s="20"/>
      <c r="G107" s="21"/>
      <c r="H107" s="18" t="s">
        <v>12</v>
      </c>
      <c r="K107" s="20"/>
      <c r="L107" s="20"/>
      <c r="M107" s="20"/>
      <c r="N107" s="20">
        <v>9</v>
      </c>
      <c r="O107" s="20" t="s">
        <v>9</v>
      </c>
      <c r="P107" s="20">
        <v>30</v>
      </c>
      <c r="Q107" s="20" t="s">
        <v>71</v>
      </c>
    </row>
    <row r="108" spans="1:17" s="18" customFormat="1" x14ac:dyDescent="0.3">
      <c r="A108" s="20">
        <v>5</v>
      </c>
      <c r="B108" s="20" t="s">
        <v>9</v>
      </c>
      <c r="C108" s="20">
        <v>40</v>
      </c>
      <c r="D108" s="29" t="s">
        <v>75</v>
      </c>
      <c r="E108" s="20" t="s">
        <v>11</v>
      </c>
      <c r="F108" s="20"/>
      <c r="G108" s="21">
        <v>0.47916666666666669</v>
      </c>
      <c r="H108" s="18" t="s">
        <v>21</v>
      </c>
      <c r="I108" s="18" t="s">
        <v>108</v>
      </c>
      <c r="K108" s="20"/>
      <c r="L108" s="20"/>
      <c r="M108" s="20"/>
      <c r="N108" s="20">
        <v>5</v>
      </c>
      <c r="O108" s="20" t="s">
        <v>9</v>
      </c>
      <c r="P108" s="20">
        <v>30</v>
      </c>
      <c r="Q108" s="20" t="s">
        <v>71</v>
      </c>
    </row>
    <row r="109" spans="1:17" s="18" customFormat="1" x14ac:dyDescent="0.3">
      <c r="A109" s="20">
        <v>22</v>
      </c>
      <c r="B109" s="20" t="s">
        <v>9</v>
      </c>
      <c r="C109" s="20">
        <v>30</v>
      </c>
      <c r="D109" s="29" t="s">
        <v>75</v>
      </c>
      <c r="E109" s="20" t="s">
        <v>11</v>
      </c>
      <c r="F109" s="20" t="s">
        <v>103</v>
      </c>
      <c r="G109" s="21"/>
      <c r="H109" s="18" t="s">
        <v>21</v>
      </c>
      <c r="K109" s="20"/>
      <c r="L109" s="20"/>
      <c r="M109" s="20"/>
      <c r="N109" s="20">
        <v>3</v>
      </c>
      <c r="O109" s="20" t="s">
        <v>9</v>
      </c>
      <c r="P109" s="20">
        <v>30</v>
      </c>
      <c r="Q109" s="20" t="s">
        <v>71</v>
      </c>
    </row>
    <row r="110" spans="1:17" s="18" customFormat="1" x14ac:dyDescent="0.3">
      <c r="A110" s="20">
        <v>38</v>
      </c>
      <c r="B110" s="20" t="s">
        <v>9</v>
      </c>
      <c r="C110" s="20">
        <v>30</v>
      </c>
      <c r="D110" s="29" t="s">
        <v>75</v>
      </c>
      <c r="E110" s="20" t="s">
        <v>11</v>
      </c>
      <c r="F110" s="20"/>
      <c r="G110" s="21"/>
      <c r="H110" s="18" t="s">
        <v>21</v>
      </c>
      <c r="K110" s="20"/>
      <c r="L110" s="20"/>
      <c r="M110" s="20"/>
      <c r="N110" s="25">
        <f>SUM(N52:N109)</f>
        <v>604</v>
      </c>
      <c r="O110" s="20"/>
      <c r="P110" s="20"/>
      <c r="Q110" s="20"/>
    </row>
    <row r="111" spans="1:17" s="18" customFormat="1" x14ac:dyDescent="0.3">
      <c r="A111" s="20">
        <v>10</v>
      </c>
      <c r="B111" s="20" t="s">
        <v>9</v>
      </c>
      <c r="C111" s="20">
        <v>40</v>
      </c>
      <c r="D111" s="29" t="s">
        <v>75</v>
      </c>
      <c r="E111" s="20" t="s">
        <v>11</v>
      </c>
      <c r="F111" s="20"/>
      <c r="G111" s="21"/>
      <c r="H111" s="18" t="s">
        <v>21</v>
      </c>
      <c r="K111" s="20"/>
      <c r="L111" s="20"/>
      <c r="M111" s="20"/>
      <c r="N111" s="20"/>
    </row>
    <row r="112" spans="1:17" s="18" customFormat="1" x14ac:dyDescent="0.3">
      <c r="A112" s="20">
        <v>5</v>
      </c>
      <c r="B112" s="20" t="s">
        <v>13</v>
      </c>
      <c r="C112" s="20">
        <v>30</v>
      </c>
      <c r="D112" s="29" t="s">
        <v>75</v>
      </c>
      <c r="E112" s="20" t="s">
        <v>11</v>
      </c>
      <c r="F112" s="20"/>
      <c r="G112" s="21"/>
      <c r="H112" s="18" t="s">
        <v>21</v>
      </c>
      <c r="K112" s="20"/>
      <c r="L112" s="20"/>
      <c r="M112" s="20"/>
      <c r="N112" s="20"/>
    </row>
    <row r="113" spans="1:14" s="18" customFormat="1" x14ac:dyDescent="0.3">
      <c r="A113" s="20">
        <v>22</v>
      </c>
      <c r="B113" s="20" t="s">
        <v>9</v>
      </c>
      <c r="C113" s="20">
        <v>30</v>
      </c>
      <c r="D113" s="29" t="s">
        <v>75</v>
      </c>
      <c r="E113" s="20" t="s">
        <v>11</v>
      </c>
      <c r="F113" s="20"/>
      <c r="G113" s="21"/>
      <c r="H113" s="18" t="s">
        <v>21</v>
      </c>
      <c r="K113" s="20"/>
      <c r="L113" s="20"/>
      <c r="M113" s="20"/>
      <c r="N113" s="20"/>
    </row>
    <row r="114" spans="1:14" s="18" customFormat="1" x14ac:dyDescent="0.3">
      <c r="A114" s="20">
        <v>5</v>
      </c>
      <c r="B114" s="20" t="s">
        <v>24</v>
      </c>
      <c r="C114" s="20">
        <v>30</v>
      </c>
      <c r="D114" s="29" t="s">
        <v>75</v>
      </c>
      <c r="E114" s="20" t="s">
        <v>11</v>
      </c>
      <c r="F114" s="20"/>
      <c r="G114" s="21"/>
      <c r="H114" s="18" t="s">
        <v>21</v>
      </c>
      <c r="K114" s="20"/>
      <c r="L114" s="20"/>
      <c r="M114" s="20"/>
      <c r="N114" s="20"/>
    </row>
    <row r="115" spans="1:14" s="18" customFormat="1" x14ac:dyDescent="0.3">
      <c r="A115" s="20">
        <v>1</v>
      </c>
      <c r="B115" s="20" t="s">
        <v>24</v>
      </c>
      <c r="C115" s="20">
        <v>50</v>
      </c>
      <c r="D115" s="29" t="s">
        <v>75</v>
      </c>
      <c r="E115" s="20" t="s">
        <v>11</v>
      </c>
      <c r="F115" s="20"/>
      <c r="G115" s="21"/>
      <c r="H115" s="18" t="s">
        <v>21</v>
      </c>
      <c r="K115" s="20"/>
      <c r="L115" s="20"/>
      <c r="M115" s="20"/>
      <c r="N115" s="20"/>
    </row>
    <row r="116" spans="1:14" s="18" customFormat="1" x14ac:dyDescent="0.3">
      <c r="A116" s="20" t="s">
        <v>77</v>
      </c>
      <c r="B116" s="20" t="s">
        <v>77</v>
      </c>
      <c r="C116" s="20" t="s">
        <v>77</v>
      </c>
      <c r="D116" s="29" t="s">
        <v>76</v>
      </c>
      <c r="E116" s="20" t="s">
        <v>107</v>
      </c>
      <c r="F116" s="20"/>
      <c r="G116" s="21"/>
      <c r="H116" s="18" t="s">
        <v>7</v>
      </c>
      <c r="I116" s="18" t="s">
        <v>78</v>
      </c>
      <c r="K116" s="20"/>
      <c r="L116" s="20"/>
      <c r="M116" s="20"/>
      <c r="N116" s="20"/>
    </row>
    <row r="117" spans="1:14" s="18" customFormat="1" x14ac:dyDescent="0.3">
      <c r="A117" s="20">
        <v>12</v>
      </c>
      <c r="B117" s="20" t="s">
        <v>9</v>
      </c>
      <c r="C117" s="20">
        <v>30</v>
      </c>
      <c r="D117" s="29" t="s">
        <v>71</v>
      </c>
      <c r="E117" s="20" t="s">
        <v>11</v>
      </c>
      <c r="F117" s="20" t="s">
        <v>46</v>
      </c>
      <c r="G117" s="21">
        <v>0.48402777777777778</v>
      </c>
      <c r="H117" s="18" t="s">
        <v>21</v>
      </c>
      <c r="K117" s="20"/>
      <c r="L117" s="20"/>
      <c r="M117" s="20"/>
      <c r="N117" s="20"/>
    </row>
    <row r="118" spans="1:14" s="18" customFormat="1" x14ac:dyDescent="0.3">
      <c r="A118" s="20">
        <v>7</v>
      </c>
      <c r="B118" s="20" t="s">
        <v>9</v>
      </c>
      <c r="C118" s="20">
        <v>30</v>
      </c>
      <c r="D118" s="29" t="s">
        <v>71</v>
      </c>
      <c r="E118" s="20" t="s">
        <v>11</v>
      </c>
      <c r="F118" s="20" t="s">
        <v>26</v>
      </c>
      <c r="G118" s="21"/>
      <c r="H118" s="18" t="s">
        <v>21</v>
      </c>
      <c r="K118" s="20"/>
      <c r="L118" s="20"/>
      <c r="M118" s="20"/>
      <c r="N118" s="20"/>
    </row>
    <row r="119" spans="1:14" s="18" customFormat="1" x14ac:dyDescent="0.3">
      <c r="A119" s="20">
        <v>5</v>
      </c>
      <c r="B119" s="20" t="s">
        <v>13</v>
      </c>
      <c r="C119" s="20">
        <v>40</v>
      </c>
      <c r="D119" s="29" t="s">
        <v>71</v>
      </c>
      <c r="E119" s="20" t="s">
        <v>11</v>
      </c>
      <c r="F119" s="20" t="s">
        <v>103</v>
      </c>
      <c r="G119" s="21"/>
      <c r="H119" s="18" t="s">
        <v>21</v>
      </c>
      <c r="K119" s="20"/>
      <c r="L119" s="20"/>
      <c r="M119" s="20"/>
      <c r="N119" s="20"/>
    </row>
    <row r="120" spans="1:14" s="18" customFormat="1" x14ac:dyDescent="0.3">
      <c r="A120" s="20">
        <v>7</v>
      </c>
      <c r="B120" s="20" t="s">
        <v>9</v>
      </c>
      <c r="C120" s="20">
        <v>30</v>
      </c>
      <c r="D120" s="29" t="s">
        <v>71</v>
      </c>
      <c r="E120" s="20" t="s">
        <v>11</v>
      </c>
      <c r="F120" s="20" t="s">
        <v>32</v>
      </c>
      <c r="G120" s="21"/>
      <c r="H120" s="18" t="s">
        <v>21</v>
      </c>
      <c r="K120" s="20"/>
      <c r="L120" s="20"/>
      <c r="M120" s="20"/>
      <c r="N120" s="20"/>
    </row>
    <row r="121" spans="1:14" s="18" customFormat="1" x14ac:dyDescent="0.3">
      <c r="A121" s="20">
        <v>15</v>
      </c>
      <c r="B121" s="20" t="s">
        <v>24</v>
      </c>
      <c r="C121" s="20">
        <v>30</v>
      </c>
      <c r="D121" s="29" t="s">
        <v>71</v>
      </c>
      <c r="E121" s="20" t="s">
        <v>11</v>
      </c>
      <c r="F121" s="20"/>
      <c r="G121" s="21"/>
      <c r="H121" s="18" t="s">
        <v>21</v>
      </c>
      <c r="K121" s="20"/>
      <c r="L121" s="20"/>
      <c r="M121" s="20"/>
      <c r="N121" s="20"/>
    </row>
    <row r="122" spans="1:14" s="18" customFormat="1" x14ac:dyDescent="0.3">
      <c r="A122" s="20">
        <v>9</v>
      </c>
      <c r="B122" s="20" t="s">
        <v>9</v>
      </c>
      <c r="C122" s="20">
        <v>30</v>
      </c>
      <c r="D122" s="29" t="s">
        <v>71</v>
      </c>
      <c r="E122" s="20" t="s">
        <v>11</v>
      </c>
      <c r="F122" s="20" t="s">
        <v>16</v>
      </c>
      <c r="G122" s="21"/>
      <c r="H122" s="18" t="s">
        <v>7</v>
      </c>
      <c r="K122" s="20"/>
      <c r="L122" s="20"/>
      <c r="M122" s="20"/>
      <c r="N122" s="20"/>
    </row>
    <row r="123" spans="1:14" s="18" customFormat="1" x14ac:dyDescent="0.3">
      <c r="A123" s="20">
        <v>5</v>
      </c>
      <c r="B123" s="20" t="s">
        <v>9</v>
      </c>
      <c r="C123" s="20">
        <v>30</v>
      </c>
      <c r="D123" s="29" t="s">
        <v>71</v>
      </c>
      <c r="E123" s="20" t="s">
        <v>11</v>
      </c>
      <c r="F123" s="20"/>
      <c r="G123" s="21"/>
      <c r="H123" s="18" t="s">
        <v>21</v>
      </c>
      <c r="K123" s="20"/>
      <c r="L123" s="20"/>
      <c r="M123" s="20"/>
      <c r="N123" s="20"/>
    </row>
    <row r="124" spans="1:14" s="18" customFormat="1" x14ac:dyDescent="0.3">
      <c r="A124" s="20">
        <v>3</v>
      </c>
      <c r="B124" s="20" t="s">
        <v>9</v>
      </c>
      <c r="C124" s="20">
        <v>30</v>
      </c>
      <c r="D124" s="29" t="s">
        <v>71</v>
      </c>
      <c r="E124" s="20" t="s">
        <v>11</v>
      </c>
      <c r="F124" s="20" t="s">
        <v>103</v>
      </c>
      <c r="G124" s="21"/>
      <c r="H124" s="18" t="s">
        <v>21</v>
      </c>
      <c r="K124" s="20"/>
      <c r="L124" s="20"/>
      <c r="M124" s="20"/>
      <c r="N124" s="20"/>
    </row>
    <row r="125" spans="1:14" s="18" customFormat="1" x14ac:dyDescent="0.3">
      <c r="A125" s="20">
        <v>1</v>
      </c>
      <c r="B125" s="20" t="s">
        <v>13</v>
      </c>
      <c r="C125" s="20">
        <v>80</v>
      </c>
      <c r="D125" s="29" t="s">
        <v>71</v>
      </c>
      <c r="E125" s="20" t="s">
        <v>11</v>
      </c>
      <c r="F125" s="20"/>
      <c r="G125" s="21">
        <v>0.48958333333333331</v>
      </c>
      <c r="H125" s="18" t="s">
        <v>21</v>
      </c>
      <c r="K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9"/>
      <c r="E126" s="20"/>
      <c r="F126" s="20"/>
      <c r="G126" s="21"/>
      <c r="K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9"/>
      <c r="E127" s="20"/>
      <c r="F127" s="20"/>
      <c r="G127" s="21"/>
      <c r="K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9"/>
      <c r="E128" s="20"/>
      <c r="F128" s="20"/>
      <c r="G128" s="21"/>
      <c r="K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9"/>
      <c r="E129" s="20"/>
      <c r="F129" s="20"/>
      <c r="G129" s="21"/>
      <c r="K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9"/>
      <c r="E130" s="20"/>
      <c r="F130" s="20"/>
      <c r="G130" s="21"/>
      <c r="K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9"/>
      <c r="E131" s="20"/>
      <c r="F131" s="20"/>
      <c r="G131" s="21"/>
      <c r="K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9"/>
      <c r="E132" s="20"/>
      <c r="F132" s="20"/>
      <c r="G132" s="21"/>
      <c r="K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9"/>
      <c r="E133" s="20"/>
      <c r="F133" s="20"/>
      <c r="G133" s="21"/>
      <c r="K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9"/>
      <c r="E134" s="20"/>
      <c r="F134" s="20"/>
      <c r="G134" s="21"/>
      <c r="K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9"/>
      <c r="E135" s="20"/>
      <c r="F135" s="20"/>
      <c r="G135" s="21"/>
      <c r="K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9"/>
      <c r="E136" s="20"/>
      <c r="F136" s="20"/>
      <c r="G136" s="21"/>
      <c r="K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9"/>
      <c r="E137" s="20"/>
      <c r="F137" s="20"/>
      <c r="G137" s="21"/>
      <c r="K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9"/>
      <c r="E138" s="20"/>
      <c r="F138" s="20"/>
      <c r="G138" s="21"/>
      <c r="K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9"/>
      <c r="E139" s="20"/>
      <c r="F139" s="20"/>
      <c r="G139" s="21"/>
      <c r="K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9"/>
      <c r="E140" s="20"/>
      <c r="F140" s="20"/>
      <c r="G140" s="21"/>
      <c r="K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9"/>
      <c r="E141" s="20"/>
      <c r="F141" s="20"/>
      <c r="G141" s="21"/>
      <c r="K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9"/>
      <c r="E142" s="20"/>
      <c r="F142" s="20"/>
      <c r="G142" s="21"/>
      <c r="K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9"/>
      <c r="E143" s="20"/>
      <c r="F143" s="20"/>
      <c r="G143" s="21"/>
      <c r="K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9"/>
      <c r="E144" s="20"/>
      <c r="F144" s="20"/>
      <c r="G144" s="21"/>
      <c r="K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9"/>
      <c r="E145" s="20"/>
      <c r="F145" s="20"/>
      <c r="G145" s="21"/>
      <c r="K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9"/>
      <c r="E146" s="20"/>
      <c r="F146" s="20"/>
      <c r="G146" s="21"/>
      <c r="K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9"/>
      <c r="E147" s="20"/>
      <c r="F147" s="20"/>
      <c r="G147" s="21"/>
      <c r="K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9"/>
      <c r="E148" s="20"/>
      <c r="F148" s="20"/>
      <c r="G148" s="21"/>
      <c r="K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9"/>
      <c r="E149" s="20"/>
      <c r="F149" s="20"/>
      <c r="G149" s="21"/>
      <c r="K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9"/>
      <c r="E150" s="20"/>
      <c r="F150" s="20"/>
      <c r="G150" s="21"/>
      <c r="K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9"/>
      <c r="E151" s="20"/>
      <c r="F151" s="20"/>
      <c r="G151" s="21"/>
      <c r="K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9"/>
      <c r="E152" s="20"/>
      <c r="F152" s="20"/>
      <c r="G152" s="21"/>
      <c r="K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9"/>
      <c r="E153" s="20"/>
      <c r="F153" s="20"/>
      <c r="G153" s="21"/>
      <c r="K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9"/>
      <c r="E154" s="20"/>
      <c r="F154" s="20"/>
      <c r="G154" s="21"/>
      <c r="K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9"/>
      <c r="E155" s="20"/>
      <c r="F155" s="20"/>
      <c r="G155" s="21"/>
      <c r="K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9"/>
      <c r="E156" s="20"/>
      <c r="F156" s="20"/>
      <c r="G156" s="21"/>
      <c r="K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9"/>
      <c r="E157" s="20"/>
      <c r="F157" s="20"/>
      <c r="G157" s="21"/>
      <c r="K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9"/>
      <c r="E158" s="20"/>
      <c r="F158" s="20"/>
      <c r="G158" s="21"/>
      <c r="K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9"/>
      <c r="E159" s="20"/>
      <c r="F159" s="20"/>
      <c r="G159" s="21"/>
      <c r="K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9"/>
      <c r="E160" s="20"/>
      <c r="F160" s="20"/>
      <c r="G160" s="21"/>
      <c r="K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9"/>
      <c r="E161" s="20"/>
      <c r="F161" s="20"/>
      <c r="G161" s="21"/>
      <c r="K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9"/>
      <c r="E162" s="20"/>
      <c r="F162" s="20"/>
      <c r="G162" s="21"/>
      <c r="K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9"/>
      <c r="E163" s="20"/>
      <c r="F163" s="20"/>
      <c r="G163" s="21"/>
      <c r="K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9"/>
      <c r="E164" s="20"/>
      <c r="F164" s="20"/>
      <c r="G164" s="21"/>
      <c r="K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9"/>
      <c r="E165" s="20"/>
      <c r="F165" s="20"/>
      <c r="G165" s="21"/>
      <c r="K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9"/>
      <c r="E166" s="20"/>
      <c r="F166" s="20"/>
      <c r="G166" s="21"/>
      <c r="K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9"/>
      <c r="E167" s="20"/>
      <c r="F167" s="20"/>
      <c r="G167" s="21"/>
      <c r="K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9"/>
      <c r="E168" s="20"/>
      <c r="F168" s="20"/>
      <c r="G168" s="21"/>
      <c r="K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9"/>
      <c r="E169" s="20"/>
      <c r="F169" s="20"/>
      <c r="G169" s="21"/>
      <c r="K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9"/>
      <c r="E170" s="20"/>
      <c r="F170" s="20"/>
      <c r="G170" s="21"/>
      <c r="K170" s="2"/>
      <c r="L170" s="2"/>
      <c r="M170" s="2"/>
      <c r="N170" s="20"/>
    </row>
    <row r="171" spans="1:14" s="18" customFormat="1" x14ac:dyDescent="0.3">
      <c r="A171" s="20"/>
      <c r="B171" s="20"/>
      <c r="C171" s="20"/>
      <c r="D171" s="29"/>
      <c r="E171" s="20"/>
      <c r="F171" s="20"/>
      <c r="G171" s="21"/>
      <c r="K171" s="2"/>
      <c r="L171" s="2"/>
      <c r="M171" s="2"/>
      <c r="N171" s="20"/>
    </row>
    <row r="172" spans="1:14" s="18" customFormat="1" x14ac:dyDescent="0.3">
      <c r="A172" s="20"/>
      <c r="B172" s="20"/>
      <c r="C172" s="20"/>
      <c r="D172" s="29"/>
      <c r="E172" s="20"/>
      <c r="F172" s="20"/>
      <c r="G172" s="21"/>
      <c r="K172" s="2"/>
      <c r="L172" s="2"/>
      <c r="M172" s="2"/>
      <c r="N172" s="20"/>
    </row>
    <row r="173" spans="1:14" s="18" customFormat="1" x14ac:dyDescent="0.3">
      <c r="A173" s="20"/>
      <c r="B173" s="20"/>
      <c r="C173" s="20"/>
      <c r="D173" s="29"/>
      <c r="E173" s="20"/>
      <c r="F173" s="20"/>
      <c r="G173" s="21"/>
      <c r="K173" s="2"/>
      <c r="L173" s="2"/>
      <c r="M173" s="2"/>
      <c r="N173" s="20"/>
    </row>
    <row r="174" spans="1:14" s="18" customFormat="1" x14ac:dyDescent="0.3">
      <c r="A174" s="20"/>
      <c r="B174" s="20"/>
      <c r="C174" s="20"/>
      <c r="D174" s="29"/>
      <c r="E174" s="20"/>
      <c r="F174" s="20"/>
      <c r="G174" s="21"/>
      <c r="K174" s="2"/>
      <c r="L174" s="2"/>
      <c r="M174" s="2"/>
      <c r="N174" s="20"/>
    </row>
    <row r="175" spans="1:14" s="18" customFormat="1" x14ac:dyDescent="0.3">
      <c r="A175" s="20"/>
      <c r="B175" s="20"/>
      <c r="C175" s="20"/>
      <c r="D175" s="29"/>
      <c r="E175" s="20"/>
      <c r="F175" s="20"/>
      <c r="G175" s="21"/>
      <c r="K175" s="2"/>
      <c r="L175" s="2"/>
      <c r="M175" s="2"/>
      <c r="N175" s="20"/>
    </row>
    <row r="176" spans="1:14" s="18" customFormat="1" x14ac:dyDescent="0.3">
      <c r="A176" s="20"/>
      <c r="B176" s="20"/>
      <c r="C176" s="20"/>
      <c r="D176" s="29"/>
      <c r="E176" s="20"/>
      <c r="F176" s="20"/>
      <c r="G176" s="21"/>
      <c r="K176" s="2"/>
      <c r="L176" s="2"/>
      <c r="M176" s="2"/>
      <c r="N176" s="20"/>
    </row>
    <row r="177" spans="1:16" s="18" customFormat="1" x14ac:dyDescent="0.3">
      <c r="A177" s="20"/>
      <c r="B177" s="20"/>
      <c r="C177" s="20"/>
      <c r="D177" s="29"/>
      <c r="E177" s="20"/>
      <c r="F177" s="20"/>
      <c r="G177" s="21"/>
      <c r="K177" s="2"/>
      <c r="L177" s="2"/>
      <c r="M177" s="2"/>
      <c r="N177" s="20"/>
    </row>
    <row r="178" spans="1:16" s="18" customFormat="1" x14ac:dyDescent="0.3">
      <c r="A178" s="20"/>
      <c r="B178" s="20"/>
      <c r="C178" s="20"/>
      <c r="D178" s="29"/>
      <c r="E178" s="20"/>
      <c r="F178" s="20"/>
      <c r="G178" s="21"/>
      <c r="K178" s="2"/>
      <c r="L178" s="2"/>
      <c r="M178" s="2"/>
      <c r="N178" s="20"/>
    </row>
    <row r="179" spans="1:16" s="18" customFormat="1" x14ac:dyDescent="0.3">
      <c r="A179" s="20"/>
      <c r="B179" s="20"/>
      <c r="C179" s="20"/>
      <c r="D179" s="29"/>
      <c r="E179" s="20"/>
      <c r="F179" s="20"/>
      <c r="G179" s="21"/>
      <c r="K179" s="2"/>
      <c r="L179" s="2"/>
      <c r="M179" s="2"/>
      <c r="N179" s="20"/>
    </row>
    <row r="180" spans="1:16" s="18" customFormat="1" x14ac:dyDescent="0.3">
      <c r="A180" s="20"/>
      <c r="B180" s="20"/>
      <c r="C180" s="20"/>
      <c r="D180" s="29"/>
      <c r="E180" s="20"/>
      <c r="F180" s="20"/>
      <c r="G180" s="21"/>
      <c r="K180" s="2"/>
      <c r="L180" s="2"/>
      <c r="M180" s="2"/>
      <c r="N180" s="20"/>
    </row>
    <row r="181" spans="1:16" s="18" customFormat="1" x14ac:dyDescent="0.3">
      <c r="A181" s="20"/>
      <c r="B181" s="20"/>
      <c r="C181" s="20"/>
      <c r="D181" s="29"/>
      <c r="E181" s="20"/>
      <c r="F181" s="20"/>
      <c r="G181" s="21"/>
      <c r="K181" s="2"/>
      <c r="L181" s="2"/>
      <c r="M181" s="2"/>
      <c r="N181" s="20"/>
    </row>
    <row r="182" spans="1:16" s="18" customFormat="1" x14ac:dyDescent="0.3">
      <c r="A182" s="20"/>
      <c r="B182" s="20"/>
      <c r="C182" s="20"/>
      <c r="D182" s="29"/>
      <c r="E182" s="20"/>
      <c r="F182" s="20"/>
      <c r="G182" s="21"/>
      <c r="K182" s="2"/>
      <c r="L182" s="2"/>
      <c r="M182" s="2"/>
      <c r="N182" s="20"/>
    </row>
    <row r="183" spans="1:16" s="18" customFormat="1" x14ac:dyDescent="0.3">
      <c r="A183" s="20"/>
      <c r="B183" s="20"/>
      <c r="C183" s="20"/>
      <c r="D183" s="29"/>
      <c r="E183" s="20"/>
      <c r="F183" s="20"/>
      <c r="G183" s="21"/>
      <c r="K183" s="2"/>
      <c r="L183" s="2"/>
      <c r="M183" s="2"/>
      <c r="N183" s="20"/>
    </row>
    <row r="184" spans="1:16" s="18" customFormat="1" x14ac:dyDescent="0.3">
      <c r="A184" s="20"/>
      <c r="B184" s="20"/>
      <c r="C184" s="20"/>
      <c r="D184" s="29"/>
      <c r="E184" s="20"/>
      <c r="F184" s="20"/>
      <c r="G184" s="21"/>
      <c r="K184" s="2"/>
      <c r="L184" s="2"/>
      <c r="M184" s="2"/>
      <c r="N184" s="20"/>
    </row>
    <row r="185" spans="1:16" s="18" customFormat="1" x14ac:dyDescent="0.3">
      <c r="A185" s="20"/>
      <c r="B185" s="20"/>
      <c r="C185" s="20"/>
      <c r="D185" s="29"/>
      <c r="E185" s="20"/>
      <c r="F185" s="20"/>
      <c r="G185" s="21"/>
      <c r="K185" s="2"/>
      <c r="L185" s="2"/>
      <c r="M185" s="2"/>
      <c r="N185" s="20"/>
    </row>
    <row r="186" spans="1:16" s="18" customFormat="1" x14ac:dyDescent="0.3">
      <c r="A186" s="20"/>
      <c r="B186" s="20"/>
      <c r="C186" s="20"/>
      <c r="D186" s="29"/>
      <c r="E186" s="20"/>
      <c r="F186" s="20"/>
      <c r="G186" s="21"/>
      <c r="K186" s="2"/>
      <c r="L186" s="2"/>
      <c r="M186" s="2"/>
      <c r="N186" s="20"/>
    </row>
    <row r="187" spans="1:16" s="18" customFormat="1" x14ac:dyDescent="0.3">
      <c r="A187" s="20"/>
      <c r="B187" s="20"/>
      <c r="C187" s="20"/>
      <c r="D187" s="29"/>
      <c r="E187" s="20"/>
      <c r="F187" s="20"/>
      <c r="G187" s="21"/>
      <c r="K187" s="2"/>
      <c r="L187" s="2"/>
      <c r="M187" s="2"/>
      <c r="N187" s="20"/>
    </row>
    <row r="188" spans="1:16" s="18" customFormat="1" x14ac:dyDescent="0.3">
      <c r="A188" s="20"/>
      <c r="B188" s="20"/>
      <c r="C188" s="20"/>
      <c r="D188" s="29"/>
      <c r="E188" s="20"/>
      <c r="F188" s="20"/>
      <c r="G188" s="21"/>
      <c r="K188" s="2"/>
      <c r="L188" s="2"/>
      <c r="M188" s="2"/>
      <c r="N188" s="20"/>
    </row>
    <row r="189" spans="1:16" s="18" customFormat="1" x14ac:dyDescent="0.3">
      <c r="A189" s="20"/>
      <c r="B189" s="20"/>
      <c r="C189" s="20"/>
      <c r="D189" s="29"/>
      <c r="E189" s="20"/>
      <c r="F189" s="20"/>
      <c r="G189" s="21"/>
      <c r="K189" s="2"/>
      <c r="L189" s="2"/>
      <c r="M189" s="2"/>
      <c r="N189" s="20"/>
    </row>
    <row r="190" spans="1:16" x14ac:dyDescent="0.3">
      <c r="O190" s="18"/>
      <c r="P190" s="18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43"/>
  <sheetViews>
    <sheetView workbookViewId="0">
      <selection activeCell="E3" sqref="E3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3" max="243" width="14.33203125" customWidth="1"/>
    <col min="244" max="244" width="15" customWidth="1"/>
    <col min="246" max="246" width="12.88671875" customWidth="1"/>
    <col min="247" max="247" width="12.33203125" customWidth="1"/>
    <col min="499" max="499" width="14.33203125" customWidth="1"/>
    <col min="500" max="500" width="15" customWidth="1"/>
    <col min="502" max="502" width="12.88671875" customWidth="1"/>
    <col min="503" max="503" width="12.33203125" customWidth="1"/>
    <col min="755" max="755" width="14.33203125" customWidth="1"/>
    <col min="756" max="756" width="15" customWidth="1"/>
    <col min="758" max="758" width="12.88671875" customWidth="1"/>
    <col min="759" max="759" width="12.33203125" customWidth="1"/>
    <col min="1011" max="1011" width="14.33203125" customWidth="1"/>
    <col min="1012" max="1012" width="15" customWidth="1"/>
    <col min="1014" max="1014" width="12.88671875" customWidth="1"/>
    <col min="1015" max="1015" width="12.33203125" customWidth="1"/>
    <col min="1267" max="1267" width="14.33203125" customWidth="1"/>
    <col min="1268" max="1268" width="15" customWidth="1"/>
    <col min="1270" max="1270" width="12.88671875" customWidth="1"/>
    <col min="1271" max="1271" width="12.33203125" customWidth="1"/>
    <col min="1523" max="1523" width="14.33203125" customWidth="1"/>
    <col min="1524" max="1524" width="15" customWidth="1"/>
    <col min="1526" max="1526" width="12.88671875" customWidth="1"/>
    <col min="1527" max="1527" width="12.33203125" customWidth="1"/>
    <col min="1779" max="1779" width="14.33203125" customWidth="1"/>
    <col min="1780" max="1780" width="15" customWidth="1"/>
    <col min="1782" max="1782" width="12.88671875" customWidth="1"/>
    <col min="1783" max="1783" width="12.33203125" customWidth="1"/>
    <col min="2035" max="2035" width="14.33203125" customWidth="1"/>
    <col min="2036" max="2036" width="15" customWidth="1"/>
    <col min="2038" max="2038" width="12.88671875" customWidth="1"/>
    <col min="2039" max="2039" width="12.33203125" customWidth="1"/>
    <col min="2291" max="2291" width="14.33203125" customWidth="1"/>
    <col min="2292" max="2292" width="15" customWidth="1"/>
    <col min="2294" max="2294" width="12.88671875" customWidth="1"/>
    <col min="2295" max="2295" width="12.33203125" customWidth="1"/>
    <col min="2547" max="2547" width="14.33203125" customWidth="1"/>
    <col min="2548" max="2548" width="15" customWidth="1"/>
    <col min="2550" max="2550" width="12.88671875" customWidth="1"/>
    <col min="2551" max="2551" width="12.33203125" customWidth="1"/>
    <col min="2803" max="2803" width="14.33203125" customWidth="1"/>
    <col min="2804" max="2804" width="15" customWidth="1"/>
    <col min="2806" max="2806" width="12.88671875" customWidth="1"/>
    <col min="2807" max="2807" width="12.33203125" customWidth="1"/>
    <col min="3059" max="3059" width="14.33203125" customWidth="1"/>
    <col min="3060" max="3060" width="15" customWidth="1"/>
    <col min="3062" max="3062" width="12.88671875" customWidth="1"/>
    <col min="3063" max="3063" width="12.33203125" customWidth="1"/>
    <col min="3315" max="3315" width="14.33203125" customWidth="1"/>
    <col min="3316" max="3316" width="15" customWidth="1"/>
    <col min="3318" max="3318" width="12.88671875" customWidth="1"/>
    <col min="3319" max="3319" width="12.33203125" customWidth="1"/>
    <col min="3571" max="3571" width="14.33203125" customWidth="1"/>
    <col min="3572" max="3572" width="15" customWidth="1"/>
    <col min="3574" max="3574" width="12.88671875" customWidth="1"/>
    <col min="3575" max="3575" width="12.33203125" customWidth="1"/>
    <col min="3827" max="3827" width="14.33203125" customWidth="1"/>
    <col min="3828" max="3828" width="15" customWidth="1"/>
    <col min="3830" max="3830" width="12.88671875" customWidth="1"/>
    <col min="3831" max="3831" width="12.33203125" customWidth="1"/>
    <col min="4083" max="4083" width="14.33203125" customWidth="1"/>
    <col min="4084" max="4084" width="15" customWidth="1"/>
    <col min="4086" max="4086" width="12.88671875" customWidth="1"/>
    <col min="4087" max="4087" width="12.33203125" customWidth="1"/>
    <col min="4339" max="4339" width="14.33203125" customWidth="1"/>
    <col min="4340" max="4340" width="15" customWidth="1"/>
    <col min="4342" max="4342" width="12.88671875" customWidth="1"/>
    <col min="4343" max="4343" width="12.33203125" customWidth="1"/>
    <col min="4595" max="4595" width="14.33203125" customWidth="1"/>
    <col min="4596" max="4596" width="15" customWidth="1"/>
    <col min="4598" max="4598" width="12.88671875" customWidth="1"/>
    <col min="4599" max="4599" width="12.33203125" customWidth="1"/>
    <col min="4851" max="4851" width="14.33203125" customWidth="1"/>
    <col min="4852" max="4852" width="15" customWidth="1"/>
    <col min="4854" max="4854" width="12.88671875" customWidth="1"/>
    <col min="4855" max="4855" width="12.33203125" customWidth="1"/>
    <col min="5107" max="5107" width="14.33203125" customWidth="1"/>
    <col min="5108" max="5108" width="15" customWidth="1"/>
    <col min="5110" max="5110" width="12.88671875" customWidth="1"/>
    <col min="5111" max="5111" width="12.33203125" customWidth="1"/>
    <col min="5363" max="5363" width="14.33203125" customWidth="1"/>
    <col min="5364" max="5364" width="15" customWidth="1"/>
    <col min="5366" max="5366" width="12.88671875" customWidth="1"/>
    <col min="5367" max="5367" width="12.33203125" customWidth="1"/>
    <col min="5619" max="5619" width="14.33203125" customWidth="1"/>
    <col min="5620" max="5620" width="15" customWidth="1"/>
    <col min="5622" max="5622" width="12.88671875" customWidth="1"/>
    <col min="5623" max="5623" width="12.33203125" customWidth="1"/>
    <col min="5875" max="5875" width="14.33203125" customWidth="1"/>
    <col min="5876" max="5876" width="15" customWidth="1"/>
    <col min="5878" max="5878" width="12.88671875" customWidth="1"/>
    <col min="5879" max="5879" width="12.33203125" customWidth="1"/>
    <col min="6131" max="6131" width="14.33203125" customWidth="1"/>
    <col min="6132" max="6132" width="15" customWidth="1"/>
    <col min="6134" max="6134" width="12.88671875" customWidth="1"/>
    <col min="6135" max="6135" width="12.33203125" customWidth="1"/>
    <col min="6387" max="6387" width="14.33203125" customWidth="1"/>
    <col min="6388" max="6388" width="15" customWidth="1"/>
    <col min="6390" max="6390" width="12.88671875" customWidth="1"/>
    <col min="6391" max="6391" width="12.33203125" customWidth="1"/>
    <col min="6643" max="6643" width="14.33203125" customWidth="1"/>
    <col min="6644" max="6644" width="15" customWidth="1"/>
    <col min="6646" max="6646" width="12.88671875" customWidth="1"/>
    <col min="6647" max="6647" width="12.33203125" customWidth="1"/>
    <col min="6899" max="6899" width="14.33203125" customWidth="1"/>
    <col min="6900" max="6900" width="15" customWidth="1"/>
    <col min="6902" max="6902" width="12.88671875" customWidth="1"/>
    <col min="6903" max="6903" width="12.33203125" customWidth="1"/>
    <col min="7155" max="7155" width="14.33203125" customWidth="1"/>
    <col min="7156" max="7156" width="15" customWidth="1"/>
    <col min="7158" max="7158" width="12.88671875" customWidth="1"/>
    <col min="7159" max="7159" width="12.33203125" customWidth="1"/>
    <col min="7411" max="7411" width="14.33203125" customWidth="1"/>
    <col min="7412" max="7412" width="15" customWidth="1"/>
    <col min="7414" max="7414" width="12.88671875" customWidth="1"/>
    <col min="7415" max="7415" width="12.33203125" customWidth="1"/>
    <col min="7667" max="7667" width="14.33203125" customWidth="1"/>
    <col min="7668" max="7668" width="15" customWidth="1"/>
    <col min="7670" max="7670" width="12.88671875" customWidth="1"/>
    <col min="7671" max="7671" width="12.33203125" customWidth="1"/>
    <col min="7923" max="7923" width="14.33203125" customWidth="1"/>
    <col min="7924" max="7924" width="15" customWidth="1"/>
    <col min="7926" max="7926" width="12.88671875" customWidth="1"/>
    <col min="7927" max="7927" width="12.33203125" customWidth="1"/>
    <col min="8179" max="8179" width="14.33203125" customWidth="1"/>
    <col min="8180" max="8180" width="15" customWidth="1"/>
    <col min="8182" max="8182" width="12.88671875" customWidth="1"/>
    <col min="8183" max="8183" width="12.33203125" customWidth="1"/>
    <col min="8435" max="8435" width="14.33203125" customWidth="1"/>
    <col min="8436" max="8436" width="15" customWidth="1"/>
    <col min="8438" max="8438" width="12.88671875" customWidth="1"/>
    <col min="8439" max="8439" width="12.33203125" customWidth="1"/>
    <col min="8691" max="8691" width="14.33203125" customWidth="1"/>
    <col min="8692" max="8692" width="15" customWidth="1"/>
    <col min="8694" max="8694" width="12.88671875" customWidth="1"/>
    <col min="8695" max="8695" width="12.33203125" customWidth="1"/>
    <col min="8947" max="8947" width="14.33203125" customWidth="1"/>
    <col min="8948" max="8948" width="15" customWidth="1"/>
    <col min="8950" max="8950" width="12.88671875" customWidth="1"/>
    <col min="8951" max="8951" width="12.33203125" customWidth="1"/>
    <col min="9203" max="9203" width="14.33203125" customWidth="1"/>
    <col min="9204" max="9204" width="15" customWidth="1"/>
    <col min="9206" max="9206" width="12.88671875" customWidth="1"/>
    <col min="9207" max="9207" width="12.33203125" customWidth="1"/>
    <col min="9459" max="9459" width="14.33203125" customWidth="1"/>
    <col min="9460" max="9460" width="15" customWidth="1"/>
    <col min="9462" max="9462" width="12.88671875" customWidth="1"/>
    <col min="9463" max="9463" width="12.33203125" customWidth="1"/>
    <col min="9715" max="9715" width="14.33203125" customWidth="1"/>
    <col min="9716" max="9716" width="15" customWidth="1"/>
    <col min="9718" max="9718" width="12.88671875" customWidth="1"/>
    <col min="9719" max="9719" width="12.33203125" customWidth="1"/>
    <col min="9971" max="9971" width="14.33203125" customWidth="1"/>
    <col min="9972" max="9972" width="15" customWidth="1"/>
    <col min="9974" max="9974" width="12.88671875" customWidth="1"/>
    <col min="9975" max="9975" width="12.33203125" customWidth="1"/>
    <col min="10227" max="10227" width="14.33203125" customWidth="1"/>
    <col min="10228" max="10228" width="15" customWidth="1"/>
    <col min="10230" max="10230" width="12.88671875" customWidth="1"/>
    <col min="10231" max="10231" width="12.33203125" customWidth="1"/>
    <col min="10483" max="10483" width="14.33203125" customWidth="1"/>
    <col min="10484" max="10484" width="15" customWidth="1"/>
    <col min="10486" max="10486" width="12.88671875" customWidth="1"/>
    <col min="10487" max="10487" width="12.33203125" customWidth="1"/>
    <col min="10739" max="10739" width="14.33203125" customWidth="1"/>
    <col min="10740" max="10740" width="15" customWidth="1"/>
    <col min="10742" max="10742" width="12.88671875" customWidth="1"/>
    <col min="10743" max="10743" width="12.33203125" customWidth="1"/>
    <col min="10995" max="10995" width="14.33203125" customWidth="1"/>
    <col min="10996" max="10996" width="15" customWidth="1"/>
    <col min="10998" max="10998" width="12.88671875" customWidth="1"/>
    <col min="10999" max="10999" width="12.33203125" customWidth="1"/>
    <col min="11251" max="11251" width="14.33203125" customWidth="1"/>
    <col min="11252" max="11252" width="15" customWidth="1"/>
    <col min="11254" max="11254" width="12.88671875" customWidth="1"/>
    <col min="11255" max="11255" width="12.33203125" customWidth="1"/>
    <col min="11507" max="11507" width="14.33203125" customWidth="1"/>
    <col min="11508" max="11508" width="15" customWidth="1"/>
    <col min="11510" max="11510" width="12.88671875" customWidth="1"/>
    <col min="11511" max="11511" width="12.33203125" customWidth="1"/>
    <col min="11763" max="11763" width="14.33203125" customWidth="1"/>
    <col min="11764" max="11764" width="15" customWidth="1"/>
    <col min="11766" max="11766" width="12.88671875" customWidth="1"/>
    <col min="11767" max="11767" width="12.33203125" customWidth="1"/>
    <col min="12019" max="12019" width="14.33203125" customWidth="1"/>
    <col min="12020" max="12020" width="15" customWidth="1"/>
    <col min="12022" max="12022" width="12.88671875" customWidth="1"/>
    <col min="12023" max="12023" width="12.33203125" customWidth="1"/>
    <col min="12275" max="12275" width="14.33203125" customWidth="1"/>
    <col min="12276" max="12276" width="15" customWidth="1"/>
    <col min="12278" max="12278" width="12.88671875" customWidth="1"/>
    <col min="12279" max="12279" width="12.33203125" customWidth="1"/>
    <col min="12531" max="12531" width="14.33203125" customWidth="1"/>
    <col min="12532" max="12532" width="15" customWidth="1"/>
    <col min="12534" max="12534" width="12.88671875" customWidth="1"/>
    <col min="12535" max="12535" width="12.33203125" customWidth="1"/>
    <col min="12787" max="12787" width="14.33203125" customWidth="1"/>
    <col min="12788" max="12788" width="15" customWidth="1"/>
    <col min="12790" max="12790" width="12.88671875" customWidth="1"/>
    <col min="12791" max="12791" width="12.33203125" customWidth="1"/>
    <col min="13043" max="13043" width="14.33203125" customWidth="1"/>
    <col min="13044" max="13044" width="15" customWidth="1"/>
    <col min="13046" max="13046" width="12.88671875" customWidth="1"/>
    <col min="13047" max="13047" width="12.33203125" customWidth="1"/>
    <col min="13299" max="13299" width="14.33203125" customWidth="1"/>
    <col min="13300" max="13300" width="15" customWidth="1"/>
    <col min="13302" max="13302" width="12.88671875" customWidth="1"/>
    <col min="13303" max="13303" width="12.33203125" customWidth="1"/>
    <col min="13555" max="13555" width="14.33203125" customWidth="1"/>
    <col min="13556" max="13556" width="15" customWidth="1"/>
    <col min="13558" max="13558" width="12.88671875" customWidth="1"/>
    <col min="13559" max="13559" width="12.33203125" customWidth="1"/>
    <col min="13811" max="13811" width="14.33203125" customWidth="1"/>
    <col min="13812" max="13812" width="15" customWidth="1"/>
    <col min="13814" max="13814" width="12.88671875" customWidth="1"/>
    <col min="13815" max="13815" width="12.33203125" customWidth="1"/>
    <col min="14067" max="14067" width="14.33203125" customWidth="1"/>
    <col min="14068" max="14068" width="15" customWidth="1"/>
    <col min="14070" max="14070" width="12.88671875" customWidth="1"/>
    <col min="14071" max="14071" width="12.33203125" customWidth="1"/>
    <col min="14323" max="14323" width="14.33203125" customWidth="1"/>
    <col min="14324" max="14324" width="15" customWidth="1"/>
    <col min="14326" max="14326" width="12.88671875" customWidth="1"/>
    <col min="14327" max="14327" width="12.33203125" customWidth="1"/>
    <col min="14579" max="14579" width="14.33203125" customWidth="1"/>
    <col min="14580" max="14580" width="15" customWidth="1"/>
    <col min="14582" max="14582" width="12.88671875" customWidth="1"/>
    <col min="14583" max="14583" width="12.33203125" customWidth="1"/>
    <col min="14835" max="14835" width="14.33203125" customWidth="1"/>
    <col min="14836" max="14836" width="15" customWidth="1"/>
    <col min="14838" max="14838" width="12.88671875" customWidth="1"/>
    <col min="14839" max="14839" width="12.33203125" customWidth="1"/>
    <col min="15091" max="15091" width="14.33203125" customWidth="1"/>
    <col min="15092" max="15092" width="15" customWidth="1"/>
    <col min="15094" max="15094" width="12.88671875" customWidth="1"/>
    <col min="15095" max="15095" width="12.33203125" customWidth="1"/>
    <col min="15347" max="15347" width="14.33203125" customWidth="1"/>
    <col min="15348" max="15348" width="15" customWidth="1"/>
    <col min="15350" max="15350" width="12.88671875" customWidth="1"/>
    <col min="15351" max="15351" width="12.33203125" customWidth="1"/>
    <col min="15603" max="15603" width="14.33203125" customWidth="1"/>
    <col min="15604" max="15604" width="15" customWidth="1"/>
    <col min="15606" max="15606" width="12.88671875" customWidth="1"/>
    <col min="15607" max="15607" width="12.33203125" customWidth="1"/>
    <col min="15859" max="15859" width="14.33203125" customWidth="1"/>
    <col min="15860" max="15860" width="15" customWidth="1"/>
    <col min="15862" max="15862" width="12.88671875" customWidth="1"/>
    <col min="15863" max="15863" width="12.33203125" customWidth="1"/>
    <col min="16115" max="16115" width="14.33203125" customWidth="1"/>
    <col min="16116" max="16116" width="15" customWidth="1"/>
    <col min="16118" max="16118" width="12.88671875" customWidth="1"/>
    <col min="16119" max="16119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468</v>
      </c>
      <c r="E4" s="4"/>
    </row>
    <row r="5" spans="1:17" x14ac:dyDescent="0.3">
      <c r="A5" s="8" t="s">
        <v>347</v>
      </c>
      <c r="B5" s="10">
        <v>42221</v>
      </c>
      <c r="E5" s="4"/>
    </row>
    <row r="6" spans="1:17" x14ac:dyDescent="0.3">
      <c r="A6" s="8" t="s">
        <v>348</v>
      </c>
      <c r="B6" s="9" t="s">
        <v>187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D8" s="42" t="s">
        <v>491</v>
      </c>
      <c r="K8" s="4" t="s">
        <v>356</v>
      </c>
      <c r="N8" s="1" t="s">
        <v>356</v>
      </c>
      <c r="O8"/>
      <c r="P8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 t="s">
        <v>0</v>
      </c>
      <c r="O9" s="1" t="s">
        <v>208</v>
      </c>
      <c r="P9" s="1" t="s">
        <v>2</v>
      </c>
      <c r="Q9" s="1" t="s">
        <v>3</v>
      </c>
    </row>
    <row r="10" spans="1:17" s="18" customFormat="1" x14ac:dyDescent="0.3">
      <c r="A10" s="15">
        <v>10</v>
      </c>
      <c r="B10" s="15" t="s">
        <v>9</v>
      </c>
      <c r="C10" s="15">
        <v>60</v>
      </c>
      <c r="D10" s="15" t="s">
        <v>10</v>
      </c>
      <c r="E10" s="15" t="s">
        <v>210</v>
      </c>
      <c r="F10" s="15"/>
      <c r="G10" s="16">
        <v>0.6645833333333333</v>
      </c>
      <c r="H10" s="17" t="s">
        <v>21</v>
      </c>
      <c r="I10" s="17"/>
      <c r="K10" s="25">
        <f>SUMIFS($A$10:$A$400,$B$10:$B$400,"CH",$D$10:$D$400,"U1")</f>
        <v>2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80</v>
      </c>
      <c r="Q10" s="20" t="s">
        <v>10</v>
      </c>
    </row>
    <row r="11" spans="1:17" s="18" customFormat="1" x14ac:dyDescent="0.3">
      <c r="A11" s="15">
        <v>2</v>
      </c>
      <c r="B11" s="15" t="s">
        <v>9</v>
      </c>
      <c r="C11" s="15">
        <v>90</v>
      </c>
      <c r="D11" s="15" t="s">
        <v>10</v>
      </c>
      <c r="E11" s="15" t="s">
        <v>210</v>
      </c>
      <c r="F11" s="15"/>
      <c r="G11" s="16"/>
      <c r="H11" s="17" t="s">
        <v>21</v>
      </c>
      <c r="I11" s="17"/>
      <c r="K11" s="25">
        <f>SUMIFS($A$10:$A$400,$B$10:$B$400,"CH",$D$10:$D$400,"U2")</f>
        <v>7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80</v>
      </c>
      <c r="Q11" s="20" t="s">
        <v>10</v>
      </c>
    </row>
    <row r="12" spans="1:17" s="18" customFormat="1" x14ac:dyDescent="0.3">
      <c r="A12" s="15">
        <v>1</v>
      </c>
      <c r="B12" s="15" t="s">
        <v>9</v>
      </c>
      <c r="C12" s="15">
        <v>80</v>
      </c>
      <c r="D12" s="15" t="s">
        <v>10</v>
      </c>
      <c r="E12" s="15" t="s">
        <v>210</v>
      </c>
      <c r="F12" s="15"/>
      <c r="G12" s="16"/>
      <c r="H12" s="17" t="s">
        <v>21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7</v>
      </c>
      <c r="O12" s="20" t="s">
        <v>13</v>
      </c>
      <c r="P12" s="20">
        <v>60</v>
      </c>
      <c r="Q12" s="20" t="s">
        <v>19</v>
      </c>
    </row>
    <row r="13" spans="1:17" s="18" customFormat="1" x14ac:dyDescent="0.3">
      <c r="A13" s="15">
        <v>1</v>
      </c>
      <c r="B13" s="15" t="s">
        <v>9</v>
      </c>
      <c r="C13" s="15">
        <v>100</v>
      </c>
      <c r="D13" s="15" t="s">
        <v>10</v>
      </c>
      <c r="E13" s="15" t="s">
        <v>210</v>
      </c>
      <c r="F13" s="15"/>
      <c r="G13" s="16"/>
      <c r="H13" s="17" t="s">
        <v>21</v>
      </c>
      <c r="I13" s="17"/>
      <c r="K13" s="25">
        <f>SUMIFS($A$10:$A$400,$B$10:$B$400,"CH",$D$10:$D$400,"U4")</f>
        <v>4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80</v>
      </c>
      <c r="Q13" s="20" t="s">
        <v>29</v>
      </c>
    </row>
    <row r="14" spans="1:17" s="18" customFormat="1" x14ac:dyDescent="0.3">
      <c r="A14" s="15">
        <v>3</v>
      </c>
      <c r="B14" s="15" t="s">
        <v>9</v>
      </c>
      <c r="C14" s="15">
        <v>60</v>
      </c>
      <c r="D14" s="15" t="s">
        <v>10</v>
      </c>
      <c r="E14" s="15" t="s">
        <v>210</v>
      </c>
      <c r="F14" s="15" t="s">
        <v>26</v>
      </c>
      <c r="G14" s="16"/>
      <c r="H14" s="17" t="s">
        <v>21</v>
      </c>
      <c r="I14" s="17"/>
      <c r="K14" s="25">
        <f>SUMIFS($A$10:$A$400,$B$10:$B$400,"CH",$D$10:$D$400,"U5")</f>
        <v>1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50</v>
      </c>
      <c r="Q14" s="20" t="s">
        <v>29</v>
      </c>
    </row>
    <row r="15" spans="1:17" s="18" customFormat="1" x14ac:dyDescent="0.3">
      <c r="A15" s="15">
        <v>1</v>
      </c>
      <c r="B15" s="15" t="s">
        <v>13</v>
      </c>
      <c r="C15" s="15">
        <v>80</v>
      </c>
      <c r="D15" s="15" t="s">
        <v>10</v>
      </c>
      <c r="E15" s="15" t="s">
        <v>210</v>
      </c>
      <c r="F15" s="15" t="s">
        <v>26</v>
      </c>
      <c r="G15" s="16"/>
      <c r="H15" s="17" t="s">
        <v>21</v>
      </c>
      <c r="I15" s="17"/>
      <c r="K15" s="25">
        <f>SUMIFS($A$10:$A$400,$B$10:$B$400,"CH",$D$10:$D$400,"U6")</f>
        <v>14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60</v>
      </c>
      <c r="Q15" s="20" t="s">
        <v>29</v>
      </c>
    </row>
    <row r="16" spans="1:17" s="18" customFormat="1" x14ac:dyDescent="0.3">
      <c r="A16" s="15">
        <v>3</v>
      </c>
      <c r="B16" s="15" t="s">
        <v>9</v>
      </c>
      <c r="C16" s="15">
        <v>50</v>
      </c>
      <c r="D16" s="15" t="s">
        <v>10</v>
      </c>
      <c r="E16" s="15" t="s">
        <v>210</v>
      </c>
      <c r="F16" s="15" t="s">
        <v>26</v>
      </c>
      <c r="G16" s="16"/>
      <c r="H16" s="17" t="s">
        <v>21</v>
      </c>
      <c r="I16" s="17"/>
      <c r="K16" s="25">
        <f>SUMIFS($A$10:$A$400,$B$10:$B$400,"CH",$D$10:$D$400,"U7")</f>
        <v>21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50</v>
      </c>
      <c r="Q16" s="20" t="s">
        <v>30</v>
      </c>
    </row>
    <row r="17" spans="1:17" s="18" customFormat="1" x14ac:dyDescent="0.3">
      <c r="A17" s="15">
        <v>1</v>
      </c>
      <c r="B17" s="15" t="s">
        <v>13</v>
      </c>
      <c r="C17" s="15">
        <v>80</v>
      </c>
      <c r="D17" s="15" t="s">
        <v>10</v>
      </c>
      <c r="E17" s="15" t="s">
        <v>210</v>
      </c>
      <c r="F17" s="15" t="s">
        <v>26</v>
      </c>
      <c r="G17" s="16"/>
      <c r="H17" s="17" t="s">
        <v>21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13</v>
      </c>
      <c r="O17" s="20" t="s">
        <v>13</v>
      </c>
      <c r="P17" s="20">
        <v>80</v>
      </c>
      <c r="Q17" s="20" t="s">
        <v>31</v>
      </c>
    </row>
    <row r="18" spans="1:17" s="18" customFormat="1" x14ac:dyDescent="0.3">
      <c r="A18" s="15">
        <v>18</v>
      </c>
      <c r="B18" s="15" t="s">
        <v>9</v>
      </c>
      <c r="C18" s="15">
        <v>50</v>
      </c>
      <c r="D18" s="15" t="s">
        <v>10</v>
      </c>
      <c r="E18" s="15" t="s">
        <v>210</v>
      </c>
      <c r="F18" s="15"/>
      <c r="G18" s="16"/>
      <c r="H18" s="17" t="s">
        <v>21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100</v>
      </c>
      <c r="Q18" s="20" t="s">
        <v>31</v>
      </c>
    </row>
    <row r="19" spans="1:17" s="18" customFormat="1" x14ac:dyDescent="0.3">
      <c r="A19" s="15">
        <v>7</v>
      </c>
      <c r="B19" s="15" t="s">
        <v>9</v>
      </c>
      <c r="C19" s="15">
        <v>40</v>
      </c>
      <c r="D19" s="15" t="s">
        <v>19</v>
      </c>
      <c r="E19" s="15" t="s">
        <v>60</v>
      </c>
      <c r="F19" s="15"/>
      <c r="G19" s="16">
        <v>0.67152777777777783</v>
      </c>
      <c r="H19" s="17" t="s">
        <v>21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60</v>
      </c>
      <c r="Q19" s="20" t="s">
        <v>51</v>
      </c>
    </row>
    <row r="20" spans="1:17" s="18" customFormat="1" x14ac:dyDescent="0.3">
      <c r="A20" s="15">
        <v>7</v>
      </c>
      <c r="B20" s="15" t="s">
        <v>13</v>
      </c>
      <c r="C20" s="15">
        <v>60</v>
      </c>
      <c r="D20" s="15" t="s">
        <v>19</v>
      </c>
      <c r="E20" s="15" t="s">
        <v>60</v>
      </c>
      <c r="F20" s="15"/>
      <c r="G20" s="16"/>
      <c r="H20" s="17" t="s">
        <v>21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13</v>
      </c>
      <c r="P20" s="20">
        <v>50</v>
      </c>
      <c r="Q20" s="20" t="s">
        <v>51</v>
      </c>
    </row>
    <row r="21" spans="1:17" s="18" customFormat="1" x14ac:dyDescent="0.3">
      <c r="A21" s="15"/>
      <c r="B21" s="15"/>
      <c r="C21" s="15"/>
      <c r="D21" s="15" t="s">
        <v>28</v>
      </c>
      <c r="E21" s="15" t="s">
        <v>210</v>
      </c>
      <c r="F21" s="15"/>
      <c r="G21" s="16">
        <v>0.66875000000000007</v>
      </c>
      <c r="H21" s="17" t="s">
        <v>21</v>
      </c>
      <c r="I21" s="17" t="s">
        <v>186</v>
      </c>
      <c r="K21" s="25">
        <f>SUMIFS($A$10:$A$400,$B$10:$B$400,"CH",$D$10:$D$400,"U12")</f>
        <v>3</v>
      </c>
      <c r="L21" s="25" t="s">
        <v>13</v>
      </c>
      <c r="M21" s="25" t="s">
        <v>63</v>
      </c>
      <c r="N21" s="20">
        <v>10</v>
      </c>
      <c r="O21" s="20" t="s">
        <v>13</v>
      </c>
      <c r="P21" s="20">
        <v>80</v>
      </c>
      <c r="Q21" s="20" t="s">
        <v>51</v>
      </c>
    </row>
    <row r="22" spans="1:17" s="18" customFormat="1" x14ac:dyDescent="0.3">
      <c r="A22" s="15">
        <v>20</v>
      </c>
      <c r="B22" s="15" t="s">
        <v>9</v>
      </c>
      <c r="C22" s="15">
        <v>40</v>
      </c>
      <c r="D22" s="15" t="s">
        <v>29</v>
      </c>
      <c r="E22" s="15" t="s">
        <v>11</v>
      </c>
      <c r="F22" s="15"/>
      <c r="G22" s="16"/>
      <c r="H22" s="17" t="s">
        <v>21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2</v>
      </c>
      <c r="O22" s="20" t="s">
        <v>13</v>
      </c>
      <c r="P22" s="20">
        <v>100</v>
      </c>
      <c r="Q22" s="20" t="s">
        <v>51</v>
      </c>
    </row>
    <row r="23" spans="1:17" s="18" customFormat="1" x14ac:dyDescent="0.3">
      <c r="A23" s="15">
        <v>15</v>
      </c>
      <c r="B23" s="15" t="s">
        <v>9</v>
      </c>
      <c r="C23" s="15">
        <v>30</v>
      </c>
      <c r="D23" s="15" t="s">
        <v>29</v>
      </c>
      <c r="E23" s="15" t="s">
        <v>11</v>
      </c>
      <c r="F23" s="15"/>
      <c r="G23" s="16"/>
      <c r="H23" s="17" t="s">
        <v>21</v>
      </c>
      <c r="I23" s="17"/>
      <c r="K23" s="25">
        <f>SUMIFS($A$10:$A$400,$B$10:$B$400,"CH",$D$10:$D$400,"U14")</f>
        <v>2</v>
      </c>
      <c r="L23" s="25" t="s">
        <v>13</v>
      </c>
      <c r="M23" s="25" t="s">
        <v>67</v>
      </c>
      <c r="N23" s="20">
        <v>7</v>
      </c>
      <c r="O23" s="20" t="s">
        <v>13</v>
      </c>
      <c r="P23" s="20">
        <v>60</v>
      </c>
      <c r="Q23" s="20" t="s">
        <v>51</v>
      </c>
    </row>
    <row r="24" spans="1:17" s="18" customFormat="1" x14ac:dyDescent="0.3">
      <c r="A24" s="15">
        <v>7</v>
      </c>
      <c r="B24" s="15" t="s">
        <v>182</v>
      </c>
      <c r="C24" s="15">
        <v>50</v>
      </c>
      <c r="D24" s="15" t="s">
        <v>29</v>
      </c>
      <c r="E24" s="15" t="s">
        <v>11</v>
      </c>
      <c r="F24" s="15"/>
      <c r="G24" s="16"/>
      <c r="H24" s="17" t="s">
        <v>21</v>
      </c>
      <c r="I24" s="17"/>
      <c r="K24" s="25">
        <f>SUMIFS($A$10:$A$400,$B$10:$B$400,"CH",$D$10:$D$400,"U15")</f>
        <v>15</v>
      </c>
      <c r="L24" s="25" t="s">
        <v>13</v>
      </c>
      <c r="M24" s="25" t="s">
        <v>68</v>
      </c>
      <c r="N24" s="20">
        <v>5</v>
      </c>
      <c r="O24" s="20" t="s">
        <v>13</v>
      </c>
      <c r="P24" s="20">
        <v>80</v>
      </c>
      <c r="Q24" s="20"/>
    </row>
    <row r="25" spans="1:17" s="18" customFormat="1" x14ac:dyDescent="0.3">
      <c r="A25" s="15">
        <v>1</v>
      </c>
      <c r="B25" s="15" t="s">
        <v>9</v>
      </c>
      <c r="C25" s="15">
        <v>90</v>
      </c>
      <c r="D25" s="15" t="s">
        <v>29</v>
      </c>
      <c r="E25" s="15" t="s">
        <v>11</v>
      </c>
      <c r="F25" s="15"/>
      <c r="G25" s="16"/>
      <c r="H25" s="17" t="s">
        <v>21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1</v>
      </c>
      <c r="O25" s="20" t="s">
        <v>13</v>
      </c>
      <c r="P25" s="20">
        <v>120</v>
      </c>
      <c r="Q25" s="20"/>
    </row>
    <row r="26" spans="1:17" s="18" customFormat="1" x14ac:dyDescent="0.3">
      <c r="A26" s="15">
        <v>5</v>
      </c>
      <c r="B26" s="15" t="s">
        <v>9</v>
      </c>
      <c r="C26" s="15">
        <v>80</v>
      </c>
      <c r="D26" s="15" t="s">
        <v>29</v>
      </c>
      <c r="E26" s="15" t="s">
        <v>11</v>
      </c>
      <c r="F26" s="15"/>
      <c r="G26" s="16"/>
      <c r="H26" s="17" t="s">
        <v>21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1</v>
      </c>
      <c r="O26" s="20" t="s">
        <v>13</v>
      </c>
      <c r="P26" s="20">
        <v>110</v>
      </c>
      <c r="Q26" s="20"/>
    </row>
    <row r="27" spans="1:17" s="18" customFormat="1" x14ac:dyDescent="0.3">
      <c r="A27" s="15">
        <v>2</v>
      </c>
      <c r="B27" s="15" t="s">
        <v>9</v>
      </c>
      <c r="C27" s="15">
        <v>100</v>
      </c>
      <c r="D27" s="15" t="s">
        <v>29</v>
      </c>
      <c r="E27" s="15" t="s">
        <v>11</v>
      </c>
      <c r="F27" s="15"/>
      <c r="G27" s="16"/>
      <c r="H27" s="17" t="s">
        <v>21</v>
      </c>
      <c r="I27" s="17"/>
      <c r="K27" s="25">
        <f>SUMIFS($A$10:$A$400,$B$10:$B$400,"CH",$D$10:$D$400,"U18")</f>
        <v>25</v>
      </c>
      <c r="L27" s="25" t="s">
        <v>13</v>
      </c>
      <c r="M27" s="25" t="s">
        <v>66</v>
      </c>
      <c r="N27" s="20">
        <v>1</v>
      </c>
      <c r="O27" s="20" t="s">
        <v>13</v>
      </c>
      <c r="P27" s="20">
        <v>90</v>
      </c>
      <c r="Q27" s="20"/>
    </row>
    <row r="28" spans="1:17" s="18" customFormat="1" x14ac:dyDescent="0.3">
      <c r="A28" s="15">
        <v>2</v>
      </c>
      <c r="B28" s="15" t="s">
        <v>13</v>
      </c>
      <c r="C28" s="15">
        <v>80</v>
      </c>
      <c r="D28" s="15" t="s">
        <v>29</v>
      </c>
      <c r="E28" s="15" t="s">
        <v>11</v>
      </c>
      <c r="F28" s="15"/>
      <c r="G28" s="16"/>
      <c r="H28" s="17" t="s">
        <v>21</v>
      </c>
      <c r="I28" s="17"/>
      <c r="K28" s="25">
        <f>SUMIFS($A$10:$A$400,$B$10:$B$400,"CH",$D$10:$D$400,"U19")</f>
        <v>78</v>
      </c>
      <c r="L28" s="25" t="s">
        <v>13</v>
      </c>
      <c r="M28" s="25" t="s">
        <v>62</v>
      </c>
      <c r="N28" s="20">
        <v>5</v>
      </c>
      <c r="O28" s="20" t="s">
        <v>13</v>
      </c>
      <c r="P28" s="20">
        <v>50</v>
      </c>
      <c r="Q28" s="20"/>
    </row>
    <row r="29" spans="1:17" s="18" customFormat="1" x14ac:dyDescent="0.3">
      <c r="A29" s="15">
        <v>15</v>
      </c>
      <c r="B29" s="15" t="s">
        <v>182</v>
      </c>
      <c r="C29" s="15">
        <v>40</v>
      </c>
      <c r="D29" s="15" t="s">
        <v>29</v>
      </c>
      <c r="E29" s="15" t="s">
        <v>11</v>
      </c>
      <c r="F29" s="15"/>
      <c r="G29" s="16"/>
      <c r="H29" s="17" t="s">
        <v>21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2</v>
      </c>
      <c r="O29" s="20" t="s">
        <v>13</v>
      </c>
      <c r="P29" s="20">
        <v>70</v>
      </c>
      <c r="Q29" s="20"/>
    </row>
    <row r="30" spans="1:17" s="18" customFormat="1" x14ac:dyDescent="0.3">
      <c r="A30" s="15">
        <v>10</v>
      </c>
      <c r="B30" s="15" t="s">
        <v>9</v>
      </c>
      <c r="C30" s="15">
        <v>30</v>
      </c>
      <c r="D30" s="15" t="s">
        <v>29</v>
      </c>
      <c r="E30" s="15" t="s">
        <v>11</v>
      </c>
      <c r="F30" s="15"/>
      <c r="G30" s="16"/>
      <c r="H30" s="17" t="s">
        <v>21</v>
      </c>
      <c r="I30" s="17"/>
      <c r="K30" s="25">
        <f>SUMIFS($A$10:$A$400,$B$10:$B$400,"CH",$D$10:$D$400,"")</f>
        <v>157</v>
      </c>
      <c r="L30" s="25" t="s">
        <v>13</v>
      </c>
      <c r="M30" s="25"/>
      <c r="N30" s="20">
        <v>1</v>
      </c>
      <c r="O30" s="20" t="s">
        <v>13</v>
      </c>
      <c r="P30" s="20">
        <v>120</v>
      </c>
      <c r="Q30" s="20"/>
    </row>
    <row r="31" spans="1:17" s="18" customFormat="1" x14ac:dyDescent="0.3">
      <c r="A31" s="15">
        <v>13</v>
      </c>
      <c r="B31" s="15" t="s">
        <v>9</v>
      </c>
      <c r="C31" s="15">
        <v>40</v>
      </c>
      <c r="D31" s="15" t="s">
        <v>29</v>
      </c>
      <c r="E31" s="15" t="s">
        <v>11</v>
      </c>
      <c r="F31" s="15"/>
      <c r="G31" s="16"/>
      <c r="H31" s="17" t="s">
        <v>21</v>
      </c>
      <c r="I31" s="17"/>
      <c r="K31" s="25">
        <f>SUMIFS($A$10:$A$400,$B$10:$B$400,"CH",$D$10:$D$400,"NW")</f>
        <v>1</v>
      </c>
      <c r="L31" s="25" t="s">
        <v>13</v>
      </c>
      <c r="M31" s="25" t="s">
        <v>27</v>
      </c>
      <c r="N31" s="20">
        <v>2</v>
      </c>
      <c r="O31" s="20" t="s">
        <v>13</v>
      </c>
      <c r="P31" s="20">
        <v>90</v>
      </c>
      <c r="Q31" s="20"/>
    </row>
    <row r="32" spans="1:17" s="18" customFormat="1" x14ac:dyDescent="0.3">
      <c r="A32" s="15">
        <v>10</v>
      </c>
      <c r="B32" s="15" t="s">
        <v>9</v>
      </c>
      <c r="C32" s="15">
        <v>40</v>
      </c>
      <c r="D32" s="15" t="s">
        <v>29</v>
      </c>
      <c r="E32" s="15" t="s">
        <v>11</v>
      </c>
      <c r="F32" s="15"/>
      <c r="G32" s="16"/>
      <c r="H32" s="17" t="s">
        <v>21</v>
      </c>
      <c r="I32" s="17"/>
      <c r="K32" s="25">
        <f>SUM(K10:K31)</f>
        <v>330</v>
      </c>
      <c r="L32" s="25"/>
      <c r="M32" s="25"/>
      <c r="N32" s="20">
        <v>1</v>
      </c>
      <c r="O32" s="20" t="s">
        <v>13</v>
      </c>
      <c r="P32" s="20">
        <v>80</v>
      </c>
      <c r="Q32" s="20"/>
    </row>
    <row r="33" spans="1:17" s="18" customFormat="1" x14ac:dyDescent="0.3">
      <c r="A33" s="15">
        <v>17</v>
      </c>
      <c r="B33" s="15" t="s">
        <v>9</v>
      </c>
      <c r="C33" s="15">
        <v>30</v>
      </c>
      <c r="D33" s="15" t="s">
        <v>29</v>
      </c>
      <c r="E33" s="15" t="s">
        <v>11</v>
      </c>
      <c r="F33" s="15"/>
      <c r="G33" s="16"/>
      <c r="H33" s="17" t="s">
        <v>21</v>
      </c>
      <c r="I33" s="17"/>
      <c r="K33" s="25"/>
      <c r="L33" s="25"/>
      <c r="M33" s="25"/>
      <c r="N33" s="20">
        <v>14</v>
      </c>
      <c r="O33" s="20" t="s">
        <v>13</v>
      </c>
      <c r="P33" s="20">
        <v>80</v>
      </c>
      <c r="Q33" s="20"/>
    </row>
    <row r="34" spans="1:17" s="18" customFormat="1" x14ac:dyDescent="0.3">
      <c r="A34" s="15">
        <v>1</v>
      </c>
      <c r="B34" s="15" t="s">
        <v>9</v>
      </c>
      <c r="C34" s="15">
        <v>50</v>
      </c>
      <c r="D34" s="15" t="s">
        <v>29</v>
      </c>
      <c r="E34" s="15" t="s">
        <v>11</v>
      </c>
      <c r="F34" s="15"/>
      <c r="G34" s="16"/>
      <c r="H34" s="17" t="s">
        <v>21</v>
      </c>
      <c r="I34" s="17"/>
      <c r="K34" s="25">
        <f>SUMIFS($A$10:$A$400,$B$10:$B$400,"RT",$D$10:$D$400,"U1")</f>
        <v>38</v>
      </c>
      <c r="L34" s="25" t="s">
        <v>9</v>
      </c>
      <c r="M34" s="25" t="s">
        <v>10</v>
      </c>
      <c r="N34" s="20">
        <v>14</v>
      </c>
      <c r="O34" s="20" t="s">
        <v>13</v>
      </c>
      <c r="P34" s="20">
        <v>100</v>
      </c>
      <c r="Q34" s="20"/>
    </row>
    <row r="35" spans="1:17" s="18" customFormat="1" x14ac:dyDescent="0.3">
      <c r="A35" s="15">
        <v>1</v>
      </c>
      <c r="B35" s="15" t="s">
        <v>9</v>
      </c>
      <c r="C35" s="15">
        <v>60</v>
      </c>
      <c r="D35" s="15" t="s">
        <v>29</v>
      </c>
      <c r="E35" s="15" t="s">
        <v>11</v>
      </c>
      <c r="F35" s="15"/>
      <c r="G35" s="16"/>
      <c r="H35" s="17" t="s">
        <v>21</v>
      </c>
      <c r="I35" s="17"/>
      <c r="K35" s="25">
        <f>SUMIFS($A$10:$A$400,$B$10:$B$400,"RT",$D$10:$D$400,"U2")</f>
        <v>7</v>
      </c>
      <c r="L35" s="25" t="s">
        <v>9</v>
      </c>
      <c r="M35" s="25" t="s">
        <v>19</v>
      </c>
      <c r="N35" s="20">
        <v>1</v>
      </c>
      <c r="O35" s="20" t="s">
        <v>13</v>
      </c>
      <c r="P35" s="20">
        <v>120</v>
      </c>
      <c r="Q35" s="20"/>
    </row>
    <row r="36" spans="1:17" s="18" customFormat="1" x14ac:dyDescent="0.3">
      <c r="A36" s="15">
        <v>1</v>
      </c>
      <c r="B36" s="15" t="s">
        <v>9</v>
      </c>
      <c r="C36" s="15">
        <v>80</v>
      </c>
      <c r="D36" s="15" t="s">
        <v>29</v>
      </c>
      <c r="E36" s="15" t="s">
        <v>11</v>
      </c>
      <c r="F36" s="15"/>
      <c r="G36" s="16"/>
      <c r="H36" s="17" t="s">
        <v>21</v>
      </c>
      <c r="I36" s="17"/>
      <c r="K36" s="25">
        <f>SUMIFS($A$10:$A$400,$B$10:$B$400,"RT",$D$10:$D$400,"U3")</f>
        <v>0</v>
      </c>
      <c r="L36" s="25" t="s">
        <v>9</v>
      </c>
      <c r="M36" s="25" t="s">
        <v>28</v>
      </c>
      <c r="N36" s="20">
        <v>3</v>
      </c>
      <c r="O36" s="20" t="s">
        <v>13</v>
      </c>
      <c r="P36" s="20">
        <v>60</v>
      </c>
      <c r="Q36" s="20"/>
    </row>
    <row r="37" spans="1:17" s="18" customFormat="1" x14ac:dyDescent="0.3">
      <c r="A37" s="15">
        <v>1</v>
      </c>
      <c r="B37" s="15" t="s">
        <v>13</v>
      </c>
      <c r="C37" s="15">
        <v>50</v>
      </c>
      <c r="D37" s="15" t="s">
        <v>29</v>
      </c>
      <c r="E37" s="15" t="s">
        <v>11</v>
      </c>
      <c r="F37" s="15"/>
      <c r="G37" s="16"/>
      <c r="H37" s="17" t="s">
        <v>21</v>
      </c>
      <c r="I37" s="17"/>
      <c r="K37" s="25">
        <f>SUMIFS($A$10:$A$400,$B$10:$B$400,"RT",$D$10:$D$400,"U4")</f>
        <v>99</v>
      </c>
      <c r="L37" s="25" t="s">
        <v>9</v>
      </c>
      <c r="M37" s="25" t="s">
        <v>29</v>
      </c>
      <c r="N37" s="20">
        <v>1</v>
      </c>
      <c r="O37" s="20" t="s">
        <v>13</v>
      </c>
      <c r="P37" s="20">
        <v>70</v>
      </c>
      <c r="Q37" s="20"/>
    </row>
    <row r="38" spans="1:17" s="18" customFormat="1" x14ac:dyDescent="0.3">
      <c r="A38" s="15">
        <v>3</v>
      </c>
      <c r="B38" s="15" t="s">
        <v>9</v>
      </c>
      <c r="C38" s="15">
        <v>40</v>
      </c>
      <c r="D38" s="15" t="s">
        <v>29</v>
      </c>
      <c r="E38" s="15" t="s">
        <v>11</v>
      </c>
      <c r="F38" s="15"/>
      <c r="G38" s="16"/>
      <c r="H38" s="17" t="s">
        <v>21</v>
      </c>
      <c r="I38" s="17"/>
      <c r="K38" s="25">
        <f>SUMIFS($A$10:$A$400,$B$10:$B$400,"RT",$D$10:$D$400,"U5")</f>
        <v>14</v>
      </c>
      <c r="L38" s="25" t="s">
        <v>9</v>
      </c>
      <c r="M38" s="25" t="s">
        <v>30</v>
      </c>
      <c r="N38" s="20">
        <v>6</v>
      </c>
      <c r="O38" s="20" t="s">
        <v>13</v>
      </c>
      <c r="P38" s="20">
        <v>90</v>
      </c>
      <c r="Q38" s="20"/>
    </row>
    <row r="39" spans="1:17" s="18" customFormat="1" x14ac:dyDescent="0.3">
      <c r="A39" s="15">
        <v>1</v>
      </c>
      <c r="B39" s="15" t="s">
        <v>13</v>
      </c>
      <c r="C39" s="15">
        <v>60</v>
      </c>
      <c r="D39" s="15" t="s">
        <v>29</v>
      </c>
      <c r="E39" s="15" t="s">
        <v>11</v>
      </c>
      <c r="F39" s="15"/>
      <c r="G39" s="16"/>
      <c r="H39" s="17" t="s">
        <v>21</v>
      </c>
      <c r="I39" s="17"/>
      <c r="K39" s="25">
        <f>SUMIFS($A$10:$A$400,$B$10:$B$400,"RT",$D$10:$D$400,"U6")</f>
        <v>66</v>
      </c>
      <c r="L39" s="25" t="s">
        <v>9</v>
      </c>
      <c r="M39" s="25" t="s">
        <v>31</v>
      </c>
      <c r="N39" s="20">
        <v>5</v>
      </c>
      <c r="O39" s="20" t="s">
        <v>13</v>
      </c>
      <c r="P39" s="20">
        <v>70</v>
      </c>
      <c r="Q39" s="20"/>
    </row>
    <row r="40" spans="1:17" s="18" customFormat="1" x14ac:dyDescent="0.3">
      <c r="A40" s="15">
        <v>1</v>
      </c>
      <c r="B40" s="15" t="s">
        <v>13</v>
      </c>
      <c r="C40" s="15">
        <v>50</v>
      </c>
      <c r="D40" s="15" t="s">
        <v>30</v>
      </c>
      <c r="E40" s="15" t="s">
        <v>11</v>
      </c>
      <c r="F40" s="15"/>
      <c r="G40" s="16"/>
      <c r="H40" s="17" t="s">
        <v>43</v>
      </c>
      <c r="I40" s="17"/>
      <c r="K40" s="25">
        <f>SUMIFS($A$10:$A$400,$B$10:$B$400,"RT",$D$10:$D$400,"U7")</f>
        <v>120</v>
      </c>
      <c r="L40" s="25" t="s">
        <v>9</v>
      </c>
      <c r="M40" s="25" t="s">
        <v>51</v>
      </c>
      <c r="N40" s="20">
        <v>2</v>
      </c>
      <c r="O40" s="20" t="s">
        <v>13</v>
      </c>
      <c r="P40" s="20">
        <v>70</v>
      </c>
      <c r="Q40" s="20"/>
    </row>
    <row r="41" spans="1:17" s="18" customFormat="1" x14ac:dyDescent="0.3">
      <c r="A41" s="15">
        <v>5</v>
      </c>
      <c r="B41" s="15" t="s">
        <v>9</v>
      </c>
      <c r="C41" s="15">
        <v>50</v>
      </c>
      <c r="D41" s="15" t="s">
        <v>30</v>
      </c>
      <c r="E41" s="15" t="s">
        <v>11</v>
      </c>
      <c r="F41" s="15"/>
      <c r="G41" s="16"/>
      <c r="H41" s="17" t="s">
        <v>43</v>
      </c>
      <c r="I41" s="17"/>
      <c r="K41" s="25">
        <f>SUMIFS($A$10:$A$400,$B$10:$B$400,"RT",$D$10:$D$400,"U8")</f>
        <v>0</v>
      </c>
      <c r="L41" s="25" t="s">
        <v>9</v>
      </c>
      <c r="M41" s="25" t="s">
        <v>52</v>
      </c>
      <c r="N41" s="20">
        <v>2</v>
      </c>
      <c r="O41" s="20" t="s">
        <v>13</v>
      </c>
      <c r="P41" s="20">
        <v>60</v>
      </c>
      <c r="Q41" s="20"/>
    </row>
    <row r="42" spans="1:17" s="18" customFormat="1" x14ac:dyDescent="0.3">
      <c r="A42" s="15">
        <v>3</v>
      </c>
      <c r="B42" s="15" t="s">
        <v>9</v>
      </c>
      <c r="C42" s="15">
        <v>40</v>
      </c>
      <c r="D42" s="15" t="s">
        <v>30</v>
      </c>
      <c r="E42" s="15" t="s">
        <v>11</v>
      </c>
      <c r="F42" s="15"/>
      <c r="G42" s="16"/>
      <c r="H42" s="17" t="s">
        <v>43</v>
      </c>
      <c r="I42" s="17"/>
      <c r="K42" s="25">
        <f>SUMIFS($A$10:$A$400,$B$10:$B$400,"RT",$D$10:$D$400,"U9")</f>
        <v>0</v>
      </c>
      <c r="L42" s="25" t="s">
        <v>9</v>
      </c>
      <c r="M42" s="25" t="s">
        <v>55</v>
      </c>
      <c r="N42" s="20">
        <v>2</v>
      </c>
      <c r="O42" s="20" t="s">
        <v>13</v>
      </c>
      <c r="P42" s="20">
        <v>70</v>
      </c>
      <c r="Q42" s="20"/>
    </row>
    <row r="43" spans="1:17" s="18" customFormat="1" x14ac:dyDescent="0.3">
      <c r="A43" s="15">
        <v>6</v>
      </c>
      <c r="B43" s="15" t="s">
        <v>9</v>
      </c>
      <c r="C43" s="15">
        <v>30</v>
      </c>
      <c r="D43" s="15" t="s">
        <v>30</v>
      </c>
      <c r="E43" s="15" t="s">
        <v>11</v>
      </c>
      <c r="F43" s="15"/>
      <c r="G43" s="16"/>
      <c r="H43" s="17" t="s">
        <v>21</v>
      </c>
      <c r="I43" s="17"/>
      <c r="K43" s="25">
        <f>SUMIFS($A$10:$A$400,$B$10:$B$400,"RT",$D$10:$D$400,"U10")</f>
        <v>0</v>
      </c>
      <c r="L43" s="25" t="s">
        <v>9</v>
      </c>
      <c r="M43" s="25" t="s">
        <v>56</v>
      </c>
      <c r="N43" s="20">
        <v>2</v>
      </c>
      <c r="O43" s="20" t="s">
        <v>13</v>
      </c>
      <c r="P43" s="20">
        <v>70</v>
      </c>
      <c r="Q43" s="20" t="s">
        <v>63</v>
      </c>
    </row>
    <row r="44" spans="1:17" s="18" customFormat="1" x14ac:dyDescent="0.3">
      <c r="A44" s="15">
        <v>21</v>
      </c>
      <c r="B44" s="15" t="s">
        <v>9</v>
      </c>
      <c r="C44" s="15">
        <v>30</v>
      </c>
      <c r="D44" s="15" t="s">
        <v>31</v>
      </c>
      <c r="E44" s="15" t="s">
        <v>60</v>
      </c>
      <c r="F44" s="15"/>
      <c r="G44" s="16">
        <v>0.6743055555555556</v>
      </c>
      <c r="H44" s="17" t="s">
        <v>43</v>
      </c>
      <c r="I44" s="17" t="s">
        <v>253</v>
      </c>
      <c r="K44" s="25">
        <f>SUMIFS($A$10:$A$400,$B$10:$B$400,"RT",$D$10:$D$400,"U11")</f>
        <v>0</v>
      </c>
      <c r="L44" s="25" t="s">
        <v>9</v>
      </c>
      <c r="M44" s="25" t="s">
        <v>58</v>
      </c>
      <c r="N44" s="20">
        <v>1</v>
      </c>
      <c r="O44" s="20" t="s">
        <v>13</v>
      </c>
      <c r="P44" s="20">
        <v>100</v>
      </c>
      <c r="Q44" s="20" t="s">
        <v>63</v>
      </c>
    </row>
    <row r="45" spans="1:17" s="18" customFormat="1" x14ac:dyDescent="0.3">
      <c r="A45" s="15">
        <v>7</v>
      </c>
      <c r="B45" s="15" t="s">
        <v>182</v>
      </c>
      <c r="C45" s="15">
        <v>40</v>
      </c>
      <c r="D45" s="15" t="s">
        <v>31</v>
      </c>
      <c r="E45" s="15" t="s">
        <v>60</v>
      </c>
      <c r="F45" s="15"/>
      <c r="G45" s="16"/>
      <c r="H45" s="17" t="s">
        <v>43</v>
      </c>
      <c r="I45" s="17"/>
      <c r="K45" s="25">
        <f>SUMIFS($A$10:$A$400,$B$10:$B$400,"RT",$D$10:$D$400,"U12")</f>
        <v>46</v>
      </c>
      <c r="L45" s="25" t="s">
        <v>9</v>
      </c>
      <c r="M45" s="25" t="s">
        <v>63</v>
      </c>
      <c r="N45" s="20">
        <v>1</v>
      </c>
      <c r="O45" s="20" t="s">
        <v>13</v>
      </c>
      <c r="P45" s="20">
        <v>70</v>
      </c>
      <c r="Q45" s="20" t="s">
        <v>67</v>
      </c>
    </row>
    <row r="46" spans="1:17" s="18" customFormat="1" x14ac:dyDescent="0.3">
      <c r="A46" s="15">
        <v>2</v>
      </c>
      <c r="B46" s="15" t="s">
        <v>9</v>
      </c>
      <c r="C46" s="15">
        <v>30</v>
      </c>
      <c r="D46" s="15" t="s">
        <v>31</v>
      </c>
      <c r="E46" s="15" t="s">
        <v>60</v>
      </c>
      <c r="F46" s="15"/>
      <c r="G46" s="16"/>
      <c r="H46" s="17" t="s">
        <v>43</v>
      </c>
      <c r="I46" s="17"/>
      <c r="K46" s="25">
        <f>SUMIFS($A$10:$A$400,$B$10:$B$400,"RT",$D$10:$D$400,"U13")</f>
        <v>0</v>
      </c>
      <c r="L46" s="25" t="s">
        <v>9</v>
      </c>
      <c r="M46" s="25" t="s">
        <v>64</v>
      </c>
      <c r="N46" s="20">
        <v>1</v>
      </c>
      <c r="O46" s="20" t="s">
        <v>13</v>
      </c>
      <c r="P46" s="20">
        <v>70</v>
      </c>
      <c r="Q46" s="20" t="s">
        <v>67</v>
      </c>
    </row>
    <row r="47" spans="1:17" s="18" customFormat="1" x14ac:dyDescent="0.3">
      <c r="A47" s="15">
        <v>1</v>
      </c>
      <c r="B47" s="15" t="s">
        <v>9</v>
      </c>
      <c r="C47" s="15">
        <v>120</v>
      </c>
      <c r="D47" s="15" t="s">
        <v>31</v>
      </c>
      <c r="E47" s="15" t="s">
        <v>60</v>
      </c>
      <c r="F47" s="15"/>
      <c r="G47" s="16"/>
      <c r="H47" s="17" t="s">
        <v>21</v>
      </c>
      <c r="I47" s="17"/>
      <c r="K47" s="25">
        <f>SUMIFS($A$10:$A$400,$B$10:$B$400,"RT",$D$10:$D$400,"U14")</f>
        <v>60</v>
      </c>
      <c r="L47" s="25" t="s">
        <v>9</v>
      </c>
      <c r="M47" s="25" t="s">
        <v>67</v>
      </c>
      <c r="N47" s="20">
        <v>15</v>
      </c>
      <c r="O47" s="20" t="s">
        <v>13</v>
      </c>
      <c r="P47" s="20">
        <v>100</v>
      </c>
      <c r="Q47" s="20" t="s">
        <v>68</v>
      </c>
    </row>
    <row r="48" spans="1:17" s="18" customFormat="1" x14ac:dyDescent="0.3">
      <c r="A48" s="15">
        <v>13</v>
      </c>
      <c r="B48" s="15" t="s">
        <v>13</v>
      </c>
      <c r="C48" s="15">
        <v>80</v>
      </c>
      <c r="D48" s="15" t="s">
        <v>31</v>
      </c>
      <c r="E48" s="15" t="s">
        <v>60</v>
      </c>
      <c r="F48" s="15"/>
      <c r="G48" s="16"/>
      <c r="H48" s="17" t="s">
        <v>21</v>
      </c>
      <c r="I48" s="17"/>
      <c r="K48" s="25">
        <f>SUMIFS($A$10:$A$400,$B$10:$B$400,"RT",$D$10:$D$400,"U15")</f>
        <v>33</v>
      </c>
      <c r="L48" s="25" t="s">
        <v>9</v>
      </c>
      <c r="M48" s="25" t="s">
        <v>68</v>
      </c>
      <c r="N48" s="20">
        <v>5</v>
      </c>
      <c r="O48" s="20" t="s">
        <v>13</v>
      </c>
      <c r="P48" s="20">
        <v>60</v>
      </c>
      <c r="Q48" s="20" t="s">
        <v>66</v>
      </c>
    </row>
    <row r="49" spans="1:17" s="18" customFormat="1" x14ac:dyDescent="0.3">
      <c r="A49" s="15">
        <v>1</v>
      </c>
      <c r="B49" s="15" t="s">
        <v>13</v>
      </c>
      <c r="C49" s="15">
        <v>100</v>
      </c>
      <c r="D49" s="15" t="s">
        <v>31</v>
      </c>
      <c r="E49" s="15" t="s">
        <v>60</v>
      </c>
      <c r="F49" s="15"/>
      <c r="G49" s="16"/>
      <c r="H49" s="17" t="s">
        <v>21</v>
      </c>
      <c r="I49" s="17"/>
      <c r="K49" s="25">
        <f>SUMIFS($A$10:$A$400,$B$10:$B$400,"RT",$D$10:$D$400,"U16")</f>
        <v>0</v>
      </c>
      <c r="L49" s="25" t="s">
        <v>9</v>
      </c>
      <c r="M49" s="25" t="s">
        <v>69</v>
      </c>
      <c r="N49" s="20">
        <v>1</v>
      </c>
      <c r="O49" s="20" t="s">
        <v>13</v>
      </c>
      <c r="P49" s="20">
        <v>90</v>
      </c>
      <c r="Q49" s="20" t="s">
        <v>66</v>
      </c>
    </row>
    <row r="50" spans="1:17" s="18" customFormat="1" x14ac:dyDescent="0.3">
      <c r="A50" s="15">
        <v>10</v>
      </c>
      <c r="B50" s="15" t="s">
        <v>9</v>
      </c>
      <c r="C50" s="15">
        <v>50</v>
      </c>
      <c r="D50" s="15" t="s">
        <v>31</v>
      </c>
      <c r="E50" s="15" t="s">
        <v>60</v>
      </c>
      <c r="F50" s="15"/>
      <c r="G50" s="16"/>
      <c r="H50" s="17" t="s">
        <v>21</v>
      </c>
      <c r="I50" s="17"/>
      <c r="K50" s="25">
        <f>SUMIFS($A$10:$A$400,$B$10:$B$400,"RT",$D$10:$D$400,"U17")</f>
        <v>0</v>
      </c>
      <c r="L50" s="25" t="s">
        <v>9</v>
      </c>
      <c r="M50" s="25" t="s">
        <v>70</v>
      </c>
      <c r="N50" s="20">
        <v>1</v>
      </c>
      <c r="O50" s="20" t="s">
        <v>13</v>
      </c>
      <c r="P50" s="20">
        <v>60</v>
      </c>
      <c r="Q50" s="20" t="s">
        <v>66</v>
      </c>
    </row>
    <row r="51" spans="1:17" s="18" customFormat="1" x14ac:dyDescent="0.3">
      <c r="A51" s="15">
        <v>20</v>
      </c>
      <c r="B51" s="15" t="s">
        <v>9</v>
      </c>
      <c r="C51" s="15">
        <v>30</v>
      </c>
      <c r="D51" s="15" t="s">
        <v>31</v>
      </c>
      <c r="E51" s="15" t="s">
        <v>60</v>
      </c>
      <c r="F51" s="15"/>
      <c r="G51" s="16"/>
      <c r="H51" s="17" t="s">
        <v>21</v>
      </c>
      <c r="I51" s="17"/>
      <c r="K51" s="25">
        <f>SUMIFS($A$10:$A$400,$B$10:$B$400,"RT",$D$10:$D$400,"U18")</f>
        <v>166</v>
      </c>
      <c r="L51" s="25" t="s">
        <v>9</v>
      </c>
      <c r="M51" s="25" t="s">
        <v>66</v>
      </c>
      <c r="N51" s="20">
        <v>7</v>
      </c>
      <c r="O51" s="20" t="s">
        <v>13</v>
      </c>
      <c r="P51" s="20">
        <v>80</v>
      </c>
      <c r="Q51" s="20" t="s">
        <v>66</v>
      </c>
    </row>
    <row r="52" spans="1:17" s="18" customFormat="1" x14ac:dyDescent="0.3">
      <c r="A52" s="15">
        <v>10</v>
      </c>
      <c r="B52" s="15" t="s">
        <v>182</v>
      </c>
      <c r="C52" s="15">
        <v>50</v>
      </c>
      <c r="D52" s="15" t="s">
        <v>31</v>
      </c>
      <c r="E52" s="15" t="s">
        <v>60</v>
      </c>
      <c r="F52" s="15"/>
      <c r="G52" s="16"/>
      <c r="H52" s="17" t="s">
        <v>21</v>
      </c>
      <c r="I52" s="17"/>
      <c r="K52" s="25">
        <f>SUMIFS($A$10:$A$400,$B$10:$B$400,"RT",$D$10:$D$400,"U19")</f>
        <v>323</v>
      </c>
      <c r="L52" s="25" t="s">
        <v>9</v>
      </c>
      <c r="M52" s="25" t="s">
        <v>62</v>
      </c>
      <c r="N52" s="20">
        <v>2</v>
      </c>
      <c r="O52" s="20" t="s">
        <v>13</v>
      </c>
      <c r="P52" s="20">
        <v>70</v>
      </c>
      <c r="Q52" s="20" t="s">
        <v>66</v>
      </c>
    </row>
    <row r="53" spans="1:17" s="18" customFormat="1" x14ac:dyDescent="0.3">
      <c r="A53" s="15">
        <v>5</v>
      </c>
      <c r="B53" s="15" t="s">
        <v>9</v>
      </c>
      <c r="C53" s="15">
        <v>30</v>
      </c>
      <c r="D53" s="15" t="s">
        <v>31</v>
      </c>
      <c r="E53" s="15" t="s">
        <v>60</v>
      </c>
      <c r="F53" s="15"/>
      <c r="G53" s="16"/>
      <c r="H53" s="17" t="s">
        <v>43</v>
      </c>
      <c r="I53" s="17"/>
      <c r="K53" s="25">
        <f>SUMIFS($A$10:$A$400,$B$10:$B$400,"RT",$D$10:$D$400,"U20")</f>
        <v>10</v>
      </c>
      <c r="L53" s="25" t="s">
        <v>9</v>
      </c>
      <c r="M53" s="25" t="s">
        <v>72</v>
      </c>
      <c r="N53" s="20">
        <v>25</v>
      </c>
      <c r="O53" s="20" t="s">
        <v>13</v>
      </c>
      <c r="P53" s="20">
        <v>80</v>
      </c>
      <c r="Q53" s="20" t="s">
        <v>62</v>
      </c>
    </row>
    <row r="54" spans="1:17" s="18" customFormat="1" x14ac:dyDescent="0.3">
      <c r="A54" s="15">
        <v>1</v>
      </c>
      <c r="B54" s="15" t="s">
        <v>182</v>
      </c>
      <c r="C54" s="15">
        <v>70</v>
      </c>
      <c r="D54" s="15" t="s">
        <v>31</v>
      </c>
      <c r="E54" s="15" t="s">
        <v>60</v>
      </c>
      <c r="F54" s="15"/>
      <c r="G54" s="16"/>
      <c r="H54" s="17" t="s">
        <v>43</v>
      </c>
      <c r="I54" s="17"/>
      <c r="K54" s="25">
        <f>SUMIFS($A$10:$A$400,$B$10:$B$400,"RT",$D$10:$D$400,"")</f>
        <v>1063</v>
      </c>
      <c r="L54" s="25" t="s">
        <v>9</v>
      </c>
      <c r="M54" s="25"/>
      <c r="N54" s="20">
        <v>30</v>
      </c>
      <c r="O54" s="20" t="s">
        <v>13</v>
      </c>
      <c r="P54" s="20">
        <v>40</v>
      </c>
      <c r="Q54" s="20" t="s">
        <v>62</v>
      </c>
    </row>
    <row r="55" spans="1:17" s="18" customFormat="1" x14ac:dyDescent="0.3">
      <c r="A55" s="15">
        <v>2</v>
      </c>
      <c r="B55" s="15" t="s">
        <v>9</v>
      </c>
      <c r="C55" s="15">
        <v>40</v>
      </c>
      <c r="D55" s="15" t="s">
        <v>31</v>
      </c>
      <c r="E55" s="15" t="s">
        <v>60</v>
      </c>
      <c r="F55" s="15"/>
      <c r="G55" s="16"/>
      <c r="H55" s="17" t="s">
        <v>43</v>
      </c>
      <c r="I55" s="17"/>
      <c r="K55" s="25">
        <f>SUMIFS($A$10:$A$400,$B$10:$B$400,"RT",$D$10:$D$400,"NW")</f>
        <v>16</v>
      </c>
      <c r="L55" s="25" t="s">
        <v>9</v>
      </c>
      <c r="M55" s="25" t="s">
        <v>27</v>
      </c>
      <c r="N55" s="20">
        <v>8</v>
      </c>
      <c r="O55" s="20" t="s">
        <v>13</v>
      </c>
      <c r="P55" s="20">
        <v>70</v>
      </c>
      <c r="Q55" s="20" t="s">
        <v>66</v>
      </c>
    </row>
    <row r="56" spans="1:17" s="18" customFormat="1" x14ac:dyDescent="0.3">
      <c r="A56" s="15">
        <v>5</v>
      </c>
      <c r="B56" s="15" t="s">
        <v>9</v>
      </c>
      <c r="C56" s="15">
        <v>50</v>
      </c>
      <c r="D56" s="15" t="s">
        <v>31</v>
      </c>
      <c r="E56" s="15" t="s">
        <v>60</v>
      </c>
      <c r="F56" s="15"/>
      <c r="G56" s="16"/>
      <c r="H56" s="17" t="s">
        <v>43</v>
      </c>
      <c r="I56" s="17"/>
      <c r="K56" s="25">
        <f>SUM(K34:K55)</f>
        <v>2061</v>
      </c>
      <c r="L56" s="20"/>
      <c r="M56" s="20"/>
      <c r="N56" s="20">
        <v>1</v>
      </c>
      <c r="O56" s="20" t="s">
        <v>13</v>
      </c>
      <c r="P56" s="20">
        <v>50</v>
      </c>
      <c r="Q56" s="20" t="s">
        <v>66</v>
      </c>
    </row>
    <row r="57" spans="1:17" s="18" customFormat="1" x14ac:dyDescent="0.3">
      <c r="A57" s="15">
        <v>1</v>
      </c>
      <c r="B57" s="15" t="s">
        <v>9</v>
      </c>
      <c r="C57" s="15">
        <v>30</v>
      </c>
      <c r="D57" s="15" t="s">
        <v>51</v>
      </c>
      <c r="E57" s="15" t="s">
        <v>11</v>
      </c>
      <c r="F57" s="15"/>
      <c r="G57" s="16"/>
      <c r="H57" s="17" t="s">
        <v>43</v>
      </c>
      <c r="I57" s="17"/>
      <c r="K57" s="20"/>
      <c r="L57" s="20"/>
      <c r="M57" s="20"/>
      <c r="N57" s="20">
        <v>1</v>
      </c>
      <c r="O57" s="20" t="s">
        <v>13</v>
      </c>
      <c r="P57" s="20">
        <v>120</v>
      </c>
      <c r="Q57" s="20" t="s">
        <v>62</v>
      </c>
    </row>
    <row r="58" spans="1:17" s="18" customFormat="1" x14ac:dyDescent="0.3">
      <c r="A58" s="15">
        <v>1</v>
      </c>
      <c r="B58" s="15" t="s">
        <v>9</v>
      </c>
      <c r="C58" s="15">
        <v>40</v>
      </c>
      <c r="D58" s="15" t="s">
        <v>51</v>
      </c>
      <c r="E58" s="15" t="s">
        <v>11</v>
      </c>
      <c r="F58" s="15"/>
      <c r="G58" s="16"/>
      <c r="H58" s="17" t="s">
        <v>43</v>
      </c>
      <c r="I58" s="17"/>
      <c r="K58" s="20"/>
      <c r="L58" s="20"/>
      <c r="M58" s="20"/>
      <c r="N58" s="20">
        <v>2</v>
      </c>
      <c r="O58" s="20" t="s">
        <v>13</v>
      </c>
      <c r="P58" s="20">
        <v>70</v>
      </c>
      <c r="Q58" s="20" t="s">
        <v>62</v>
      </c>
    </row>
    <row r="59" spans="1:17" s="18" customFormat="1" x14ac:dyDescent="0.3">
      <c r="A59" s="15">
        <v>1</v>
      </c>
      <c r="B59" s="15" t="s">
        <v>13</v>
      </c>
      <c r="C59" s="15">
        <v>60</v>
      </c>
      <c r="D59" s="15" t="s">
        <v>51</v>
      </c>
      <c r="E59" s="15" t="s">
        <v>11</v>
      </c>
      <c r="F59" s="15"/>
      <c r="G59" s="16"/>
      <c r="H59" s="17" t="s">
        <v>43</v>
      </c>
      <c r="I59" s="17"/>
      <c r="K59" s="20"/>
      <c r="L59" s="20"/>
      <c r="M59" s="20"/>
      <c r="N59" s="20">
        <v>6</v>
      </c>
      <c r="O59" s="20" t="s">
        <v>13</v>
      </c>
      <c r="P59" s="20">
        <v>90</v>
      </c>
      <c r="Q59" s="20" t="s">
        <v>62</v>
      </c>
    </row>
    <row r="60" spans="1:17" s="18" customFormat="1" x14ac:dyDescent="0.3">
      <c r="A60" s="15">
        <v>1</v>
      </c>
      <c r="B60" s="15" t="s">
        <v>13</v>
      </c>
      <c r="C60" s="15">
        <v>50</v>
      </c>
      <c r="D60" s="15" t="s">
        <v>51</v>
      </c>
      <c r="E60" s="15" t="s">
        <v>11</v>
      </c>
      <c r="F60" s="15"/>
      <c r="G60" s="16"/>
      <c r="H60" s="17" t="s">
        <v>43</v>
      </c>
      <c r="I60" s="17"/>
      <c r="K60" s="20"/>
      <c r="L60" s="20"/>
      <c r="M60" s="20"/>
      <c r="N60" s="20">
        <v>5</v>
      </c>
      <c r="O60" s="20" t="s">
        <v>13</v>
      </c>
      <c r="P60" s="20">
        <v>60</v>
      </c>
      <c r="Q60" s="20" t="s">
        <v>62</v>
      </c>
    </row>
    <row r="61" spans="1:17" s="18" customFormat="1" x14ac:dyDescent="0.3">
      <c r="A61" s="15">
        <v>10</v>
      </c>
      <c r="B61" s="15" t="s">
        <v>9</v>
      </c>
      <c r="C61" s="15">
        <v>50</v>
      </c>
      <c r="D61" s="15" t="s">
        <v>51</v>
      </c>
      <c r="E61" s="15" t="s">
        <v>11</v>
      </c>
      <c r="F61" s="15"/>
      <c r="G61" s="16"/>
      <c r="H61" s="17" t="s">
        <v>43</v>
      </c>
      <c r="I61" s="17"/>
      <c r="K61" s="20"/>
      <c r="L61" s="20"/>
      <c r="M61" s="20"/>
      <c r="N61" s="20">
        <v>5</v>
      </c>
      <c r="O61" s="20" t="s">
        <v>13</v>
      </c>
      <c r="P61" s="20">
        <v>100</v>
      </c>
      <c r="Q61" s="20" t="s">
        <v>62</v>
      </c>
    </row>
    <row r="62" spans="1:17" s="18" customFormat="1" x14ac:dyDescent="0.3">
      <c r="A62" s="15">
        <v>3</v>
      </c>
      <c r="B62" s="15" t="s">
        <v>182</v>
      </c>
      <c r="C62" s="15">
        <v>70</v>
      </c>
      <c r="D62" s="15" t="s">
        <v>51</v>
      </c>
      <c r="E62" s="15" t="s">
        <v>11</v>
      </c>
      <c r="F62" s="15"/>
      <c r="G62" s="16"/>
      <c r="H62" s="17" t="s">
        <v>43</v>
      </c>
      <c r="I62" s="17"/>
      <c r="K62" s="20"/>
      <c r="L62" s="20"/>
      <c r="M62" s="20"/>
      <c r="N62" s="20">
        <v>1</v>
      </c>
      <c r="O62" s="20" t="s">
        <v>13</v>
      </c>
      <c r="P62" s="20">
        <v>60</v>
      </c>
      <c r="Q62" s="20" t="s">
        <v>62</v>
      </c>
    </row>
    <row r="63" spans="1:17" s="18" customFormat="1" x14ac:dyDescent="0.3">
      <c r="A63" s="15">
        <v>13</v>
      </c>
      <c r="B63" s="15" t="s">
        <v>9</v>
      </c>
      <c r="C63" s="15">
        <v>30</v>
      </c>
      <c r="D63" s="15" t="s">
        <v>51</v>
      </c>
      <c r="E63" s="15" t="s">
        <v>11</v>
      </c>
      <c r="F63" s="15"/>
      <c r="G63" s="16"/>
      <c r="H63" s="17" t="s">
        <v>43</v>
      </c>
      <c r="I63" s="17"/>
      <c r="K63" s="20"/>
      <c r="L63" s="20"/>
      <c r="M63" s="20"/>
      <c r="N63" s="20">
        <v>1</v>
      </c>
      <c r="O63" s="20" t="s">
        <v>13</v>
      </c>
      <c r="P63" s="20">
        <v>50</v>
      </c>
      <c r="Q63" s="20" t="s">
        <v>62</v>
      </c>
    </row>
    <row r="64" spans="1:17" s="18" customFormat="1" x14ac:dyDescent="0.3">
      <c r="A64" s="15">
        <v>4</v>
      </c>
      <c r="B64" s="15" t="s">
        <v>182</v>
      </c>
      <c r="C64" s="15">
        <v>50</v>
      </c>
      <c r="D64" s="15" t="s">
        <v>51</v>
      </c>
      <c r="E64" s="15" t="s">
        <v>11</v>
      </c>
      <c r="F64" s="15"/>
      <c r="G64" s="16"/>
      <c r="H64" s="17" t="s">
        <v>43</v>
      </c>
      <c r="I64" s="17"/>
      <c r="K64" s="20"/>
      <c r="L64" s="20"/>
      <c r="M64" s="20"/>
      <c r="N64" s="20">
        <v>2</v>
      </c>
      <c r="O64" s="20" t="s">
        <v>13</v>
      </c>
      <c r="P64" s="20">
        <v>60</v>
      </c>
      <c r="Q64" s="20" t="s">
        <v>62</v>
      </c>
    </row>
    <row r="65" spans="1:17" s="18" customFormat="1" x14ac:dyDescent="0.3">
      <c r="A65" s="15">
        <v>3</v>
      </c>
      <c r="B65" s="15" t="s">
        <v>9</v>
      </c>
      <c r="C65" s="15">
        <v>40</v>
      </c>
      <c r="D65" s="15" t="s">
        <v>51</v>
      </c>
      <c r="E65" s="15" t="s">
        <v>11</v>
      </c>
      <c r="F65" s="15"/>
      <c r="G65" s="16"/>
      <c r="H65" s="17" t="s">
        <v>43</v>
      </c>
      <c r="I65" s="17"/>
      <c r="K65" s="20"/>
      <c r="L65" s="20"/>
      <c r="M65" s="20"/>
      <c r="N65" s="20">
        <v>2</v>
      </c>
      <c r="O65" s="20" t="s">
        <v>13</v>
      </c>
      <c r="P65" s="20">
        <v>100</v>
      </c>
      <c r="Q65" s="20"/>
    </row>
    <row r="66" spans="1:17" s="18" customFormat="1" x14ac:dyDescent="0.3">
      <c r="A66" s="15">
        <v>30</v>
      </c>
      <c r="B66" s="15" t="s">
        <v>9</v>
      </c>
      <c r="C66" s="15">
        <v>30</v>
      </c>
      <c r="D66" s="15" t="s">
        <v>51</v>
      </c>
      <c r="E66" s="15" t="s">
        <v>11</v>
      </c>
      <c r="F66" s="15"/>
      <c r="G66" s="16"/>
      <c r="H66" s="17" t="s">
        <v>43</v>
      </c>
      <c r="I66" s="17"/>
      <c r="K66" s="20"/>
      <c r="L66" s="20"/>
      <c r="M66" s="20"/>
      <c r="N66" s="20">
        <v>3</v>
      </c>
      <c r="O66" s="20" t="s">
        <v>13</v>
      </c>
      <c r="P66" s="20">
        <v>40</v>
      </c>
      <c r="Q66" s="20"/>
    </row>
    <row r="67" spans="1:17" s="18" customFormat="1" x14ac:dyDescent="0.3">
      <c r="A67" s="15">
        <v>15</v>
      </c>
      <c r="B67" s="15" t="s">
        <v>9</v>
      </c>
      <c r="C67" s="15">
        <v>40</v>
      </c>
      <c r="D67" s="15" t="s">
        <v>51</v>
      </c>
      <c r="E67" s="15" t="s">
        <v>11</v>
      </c>
      <c r="F67" s="15"/>
      <c r="G67" s="16"/>
      <c r="H67" s="17" t="s">
        <v>43</v>
      </c>
      <c r="I67" s="17"/>
      <c r="K67" s="20"/>
      <c r="L67" s="20"/>
      <c r="M67" s="20"/>
      <c r="N67" s="20">
        <v>5</v>
      </c>
      <c r="O67" s="20" t="s">
        <v>13</v>
      </c>
      <c r="P67" s="20">
        <v>60</v>
      </c>
      <c r="Q67" s="20"/>
    </row>
    <row r="68" spans="1:17" s="18" customFormat="1" x14ac:dyDescent="0.3">
      <c r="A68" s="15">
        <v>5</v>
      </c>
      <c r="B68" s="15" t="s">
        <v>9</v>
      </c>
      <c r="C68" s="15">
        <v>70</v>
      </c>
      <c r="D68" s="15" t="s">
        <v>51</v>
      </c>
      <c r="E68" s="15" t="s">
        <v>11</v>
      </c>
      <c r="F68" s="15"/>
      <c r="G68" s="16"/>
      <c r="H68" s="17" t="s">
        <v>43</v>
      </c>
      <c r="I68" s="17"/>
      <c r="K68" s="20"/>
      <c r="L68" s="20"/>
      <c r="M68" s="20"/>
      <c r="N68" s="20">
        <v>1</v>
      </c>
      <c r="O68" s="20" t="s">
        <v>13</v>
      </c>
      <c r="P68" s="20">
        <v>50</v>
      </c>
      <c r="Q68" s="20"/>
    </row>
    <row r="69" spans="1:17" s="18" customFormat="1" x14ac:dyDescent="0.3">
      <c r="A69" s="15">
        <v>3</v>
      </c>
      <c r="B69" s="15" t="s">
        <v>182</v>
      </c>
      <c r="C69" s="15">
        <v>70</v>
      </c>
      <c r="D69" s="15" t="s">
        <v>51</v>
      </c>
      <c r="E69" s="15" t="s">
        <v>11</v>
      </c>
      <c r="F69" s="15"/>
      <c r="G69" s="16"/>
      <c r="H69" s="17" t="s">
        <v>43</v>
      </c>
      <c r="I69" s="17"/>
      <c r="K69" s="20"/>
      <c r="L69" s="20"/>
      <c r="M69" s="20"/>
      <c r="N69" s="20">
        <v>10</v>
      </c>
      <c r="O69" s="20" t="s">
        <v>13</v>
      </c>
      <c r="P69" s="20">
        <v>80</v>
      </c>
      <c r="Q69" s="20"/>
    </row>
    <row r="70" spans="1:17" s="18" customFormat="1" x14ac:dyDescent="0.3">
      <c r="A70" s="15">
        <v>30</v>
      </c>
      <c r="B70" s="15" t="s">
        <v>9</v>
      </c>
      <c r="C70" s="15">
        <v>40</v>
      </c>
      <c r="D70" s="15" t="s">
        <v>51</v>
      </c>
      <c r="E70" s="15" t="s">
        <v>11</v>
      </c>
      <c r="F70" s="15"/>
      <c r="G70" s="16"/>
      <c r="H70" s="17" t="s">
        <v>43</v>
      </c>
      <c r="I70" s="17"/>
      <c r="K70" s="20"/>
      <c r="L70" s="20"/>
      <c r="M70" s="20"/>
      <c r="N70" s="20">
        <v>5</v>
      </c>
      <c r="O70" s="20" t="s">
        <v>13</v>
      </c>
      <c r="P70" s="20">
        <v>60</v>
      </c>
      <c r="Q70" s="20"/>
    </row>
    <row r="71" spans="1:17" s="18" customFormat="1" x14ac:dyDescent="0.3">
      <c r="A71" s="15">
        <v>10</v>
      </c>
      <c r="B71" s="15" t="s">
        <v>9</v>
      </c>
      <c r="C71" s="15">
        <v>30</v>
      </c>
      <c r="D71" s="15" t="s">
        <v>51</v>
      </c>
      <c r="E71" s="15" t="s">
        <v>11</v>
      </c>
      <c r="F71" s="15"/>
      <c r="G71" s="16"/>
      <c r="H71" s="17" t="s">
        <v>43</v>
      </c>
      <c r="I71" s="17"/>
      <c r="K71" s="20"/>
      <c r="L71" s="20"/>
      <c r="M71" s="20"/>
      <c r="N71" s="20">
        <v>1</v>
      </c>
      <c r="O71" s="20" t="s">
        <v>13</v>
      </c>
      <c r="P71" s="20">
        <v>50</v>
      </c>
      <c r="Q71" s="20"/>
    </row>
    <row r="72" spans="1:17" s="18" customFormat="1" x14ac:dyDescent="0.3">
      <c r="A72" s="15">
        <v>2</v>
      </c>
      <c r="B72" s="15" t="s">
        <v>9</v>
      </c>
      <c r="C72" s="15">
        <v>40</v>
      </c>
      <c r="D72" s="15" t="s">
        <v>51</v>
      </c>
      <c r="E72" s="15" t="s">
        <v>11</v>
      </c>
      <c r="F72" s="15" t="s">
        <v>232</v>
      </c>
      <c r="G72" s="16"/>
      <c r="H72" s="17" t="s">
        <v>43</v>
      </c>
      <c r="I72" s="17"/>
      <c r="K72" s="20"/>
      <c r="L72" s="20"/>
      <c r="M72" s="20"/>
      <c r="N72" s="20">
        <v>1</v>
      </c>
      <c r="O72" s="20" t="s">
        <v>13</v>
      </c>
      <c r="P72" s="20">
        <v>50</v>
      </c>
      <c r="Q72" s="20"/>
    </row>
    <row r="73" spans="1:17" s="18" customFormat="1" x14ac:dyDescent="0.3">
      <c r="A73" s="15">
        <v>10</v>
      </c>
      <c r="B73" s="15" t="s">
        <v>13</v>
      </c>
      <c r="C73" s="15">
        <v>80</v>
      </c>
      <c r="D73" s="15" t="s">
        <v>51</v>
      </c>
      <c r="E73" s="15" t="s">
        <v>11</v>
      </c>
      <c r="F73" s="15"/>
      <c r="G73" s="16"/>
      <c r="H73" s="17" t="s">
        <v>43</v>
      </c>
      <c r="I73" s="17"/>
      <c r="K73" s="20"/>
      <c r="L73" s="20"/>
      <c r="M73" s="20"/>
      <c r="N73" s="20">
        <v>2</v>
      </c>
      <c r="O73" s="20" t="s">
        <v>13</v>
      </c>
      <c r="P73" s="20">
        <v>50</v>
      </c>
      <c r="Q73" s="20"/>
    </row>
    <row r="74" spans="1:17" s="18" customFormat="1" x14ac:dyDescent="0.3">
      <c r="A74" s="15">
        <v>2</v>
      </c>
      <c r="B74" s="15" t="s">
        <v>13</v>
      </c>
      <c r="C74" s="15">
        <v>100</v>
      </c>
      <c r="D74" s="15" t="s">
        <v>51</v>
      </c>
      <c r="E74" s="15" t="s">
        <v>11</v>
      </c>
      <c r="F74" s="15"/>
      <c r="G74" s="16"/>
      <c r="H74" s="17" t="s">
        <v>43</v>
      </c>
      <c r="I74" s="17"/>
      <c r="K74" s="20"/>
      <c r="L74" s="20"/>
      <c r="M74" s="20"/>
      <c r="N74" s="20">
        <v>9</v>
      </c>
      <c r="O74" s="20" t="s">
        <v>13</v>
      </c>
      <c r="P74" s="20">
        <v>60</v>
      </c>
      <c r="Q74" s="20"/>
    </row>
    <row r="75" spans="1:17" s="18" customFormat="1" x14ac:dyDescent="0.3">
      <c r="A75" s="15">
        <v>7</v>
      </c>
      <c r="B75" s="15" t="s">
        <v>13</v>
      </c>
      <c r="C75" s="15">
        <v>60</v>
      </c>
      <c r="D75" s="15" t="s">
        <v>51</v>
      </c>
      <c r="E75" s="15" t="s">
        <v>11</v>
      </c>
      <c r="F75" s="15"/>
      <c r="G75" s="16"/>
      <c r="H75" s="17" t="s">
        <v>43</v>
      </c>
      <c r="I75" s="17"/>
      <c r="K75" s="20"/>
      <c r="L75" s="20"/>
      <c r="M75" s="20"/>
      <c r="N75" s="20">
        <v>1</v>
      </c>
      <c r="O75" s="20" t="s">
        <v>13</v>
      </c>
      <c r="P75" s="20">
        <v>90</v>
      </c>
      <c r="Q75" s="20"/>
    </row>
    <row r="76" spans="1:17" s="18" customFormat="1" x14ac:dyDescent="0.3">
      <c r="A76" s="15">
        <v>5</v>
      </c>
      <c r="B76" s="15" t="s">
        <v>182</v>
      </c>
      <c r="C76" s="15">
        <v>60</v>
      </c>
      <c r="D76" s="15" t="s">
        <v>51</v>
      </c>
      <c r="E76" s="15" t="s">
        <v>11</v>
      </c>
      <c r="F76" s="15"/>
      <c r="G76" s="16"/>
      <c r="H76" s="17" t="s">
        <v>43</v>
      </c>
      <c r="I76" s="17"/>
      <c r="K76" s="20"/>
      <c r="L76" s="20"/>
      <c r="M76" s="20"/>
      <c r="N76" s="20">
        <v>1</v>
      </c>
      <c r="O76" s="20" t="s">
        <v>13</v>
      </c>
      <c r="P76" s="20">
        <v>100</v>
      </c>
      <c r="Q76" s="20"/>
    </row>
    <row r="77" spans="1:17" s="18" customFormat="1" x14ac:dyDescent="0.3">
      <c r="A77" s="15">
        <v>2</v>
      </c>
      <c r="B77" s="15" t="s">
        <v>182</v>
      </c>
      <c r="C77" s="15">
        <v>30</v>
      </c>
      <c r="D77" s="15" t="s">
        <v>51</v>
      </c>
      <c r="E77" s="15" t="s">
        <v>11</v>
      </c>
      <c r="F77" s="15"/>
      <c r="G77" s="16"/>
      <c r="H77" s="17" t="s">
        <v>43</v>
      </c>
      <c r="I77" s="17"/>
      <c r="K77" s="20"/>
      <c r="L77" s="20"/>
      <c r="M77" s="20"/>
      <c r="N77" s="20">
        <v>1</v>
      </c>
      <c r="O77" s="20" t="s">
        <v>13</v>
      </c>
      <c r="P77" s="20">
        <v>120</v>
      </c>
      <c r="Q77" s="20" t="s">
        <v>27</v>
      </c>
    </row>
    <row r="78" spans="1:17" s="18" customFormat="1" x14ac:dyDescent="0.3">
      <c r="A78" s="15">
        <v>4</v>
      </c>
      <c r="B78" s="15" t="s">
        <v>9</v>
      </c>
      <c r="C78" s="15">
        <v>30</v>
      </c>
      <c r="D78" s="15"/>
      <c r="E78" s="15" t="s">
        <v>60</v>
      </c>
      <c r="F78" s="15" t="s">
        <v>232</v>
      </c>
      <c r="G78" s="16"/>
      <c r="H78" s="17" t="s">
        <v>43</v>
      </c>
      <c r="I78" s="17"/>
      <c r="K78" s="20"/>
      <c r="L78" s="20"/>
      <c r="M78" s="20"/>
      <c r="N78" s="20">
        <v>10</v>
      </c>
      <c r="O78" s="20" t="s">
        <v>13</v>
      </c>
      <c r="P78" s="20">
        <v>60</v>
      </c>
      <c r="Q78" s="20"/>
    </row>
    <row r="79" spans="1:17" s="18" customFormat="1" x14ac:dyDescent="0.3">
      <c r="A79" s="15">
        <v>10</v>
      </c>
      <c r="B79" s="15" t="s">
        <v>9</v>
      </c>
      <c r="C79" s="15">
        <v>50</v>
      </c>
      <c r="D79" s="15"/>
      <c r="E79" s="15"/>
      <c r="F79" s="15"/>
      <c r="G79" s="16"/>
      <c r="H79" s="17" t="s">
        <v>21</v>
      </c>
      <c r="I79" s="17"/>
      <c r="K79" s="20"/>
      <c r="L79" s="20"/>
      <c r="M79" s="20"/>
      <c r="N79" s="20">
        <v>2</v>
      </c>
      <c r="O79" s="20" t="s">
        <v>13</v>
      </c>
      <c r="P79" s="20">
        <v>80</v>
      </c>
      <c r="Q79" s="20"/>
    </row>
    <row r="80" spans="1:17" s="18" customFormat="1" x14ac:dyDescent="0.3">
      <c r="A80" s="15">
        <v>4</v>
      </c>
      <c r="B80" s="15">
        <v>0</v>
      </c>
      <c r="C80" s="15">
        <v>30</v>
      </c>
      <c r="D80" s="15"/>
      <c r="E80" s="15"/>
      <c r="F80" s="15"/>
      <c r="G80" s="16"/>
      <c r="H80" s="17" t="s">
        <v>21</v>
      </c>
      <c r="I80" s="17"/>
      <c r="K80" s="20"/>
      <c r="L80" s="20"/>
      <c r="M80" s="20"/>
      <c r="N80" s="20">
        <v>7</v>
      </c>
      <c r="O80" s="20" t="s">
        <v>13</v>
      </c>
      <c r="P80" s="20">
        <v>90</v>
      </c>
      <c r="Q80" s="20"/>
    </row>
    <row r="81" spans="1:17" s="18" customFormat="1" x14ac:dyDescent="0.3">
      <c r="A81" s="15">
        <v>5</v>
      </c>
      <c r="B81" s="15" t="s">
        <v>13</v>
      </c>
      <c r="C81" s="15">
        <v>80</v>
      </c>
      <c r="D81" s="15"/>
      <c r="E81" s="15"/>
      <c r="F81" s="15"/>
      <c r="G81" s="16"/>
      <c r="H81" s="17" t="s">
        <v>21</v>
      </c>
      <c r="I81" s="17"/>
      <c r="K81" s="20"/>
      <c r="L81" s="20"/>
      <c r="M81" s="20"/>
      <c r="N81" s="20">
        <v>5</v>
      </c>
      <c r="O81" s="20" t="s">
        <v>13</v>
      </c>
      <c r="P81" s="20">
        <v>100</v>
      </c>
      <c r="Q81" s="20"/>
    </row>
    <row r="82" spans="1:17" s="18" customFormat="1" x14ac:dyDescent="0.3">
      <c r="A82" s="15">
        <v>6</v>
      </c>
      <c r="B82" s="15" t="s">
        <v>9</v>
      </c>
      <c r="C82" s="15">
        <v>50</v>
      </c>
      <c r="D82" s="15"/>
      <c r="E82" s="15"/>
      <c r="F82" s="15"/>
      <c r="G82" s="16"/>
      <c r="H82" s="17" t="s">
        <v>43</v>
      </c>
      <c r="I82" s="17"/>
      <c r="K82" s="20"/>
      <c r="L82" s="20"/>
      <c r="M82" s="20"/>
      <c r="N82" s="20">
        <v>7</v>
      </c>
      <c r="O82" s="20" t="s">
        <v>13</v>
      </c>
      <c r="P82" s="20">
        <v>90</v>
      </c>
      <c r="Q82" s="20"/>
    </row>
    <row r="83" spans="1:17" s="18" customFormat="1" x14ac:dyDescent="0.3">
      <c r="A83" s="15">
        <v>6</v>
      </c>
      <c r="B83" s="15" t="s">
        <v>9</v>
      </c>
      <c r="C83" s="15">
        <v>40</v>
      </c>
      <c r="D83" s="15"/>
      <c r="E83" s="15"/>
      <c r="F83" s="15"/>
      <c r="G83" s="16"/>
      <c r="H83" s="17" t="s">
        <v>43</v>
      </c>
      <c r="I83" s="17"/>
      <c r="K83" s="20"/>
      <c r="L83" s="20"/>
      <c r="M83" s="20"/>
      <c r="N83" s="20">
        <v>10</v>
      </c>
      <c r="O83" s="20" t="s">
        <v>13</v>
      </c>
      <c r="P83" s="20">
        <v>50</v>
      </c>
      <c r="Q83" s="20"/>
    </row>
    <row r="84" spans="1:17" s="18" customFormat="1" x14ac:dyDescent="0.3">
      <c r="A84" s="15">
        <v>4</v>
      </c>
      <c r="B84" s="15" t="s">
        <v>9</v>
      </c>
      <c r="C84" s="15">
        <v>40</v>
      </c>
      <c r="D84" s="15"/>
      <c r="E84" s="15"/>
      <c r="F84" s="15"/>
      <c r="G84" s="16"/>
      <c r="H84" s="17" t="s">
        <v>21</v>
      </c>
      <c r="I84" s="17"/>
      <c r="K84" s="20"/>
      <c r="L84" s="20"/>
      <c r="M84" s="20"/>
      <c r="N84" s="20">
        <v>1</v>
      </c>
      <c r="O84" s="20" t="s">
        <v>13</v>
      </c>
      <c r="P84" s="20">
        <v>70</v>
      </c>
      <c r="Q84" s="20"/>
    </row>
    <row r="85" spans="1:17" s="18" customFormat="1" x14ac:dyDescent="0.3">
      <c r="A85" s="15">
        <v>1</v>
      </c>
      <c r="B85" s="15" t="s">
        <v>13</v>
      </c>
      <c r="C85" s="15">
        <v>120</v>
      </c>
      <c r="D85" s="15"/>
      <c r="E85" s="15"/>
      <c r="F85" s="15"/>
      <c r="G85" s="16"/>
      <c r="H85" s="17" t="s">
        <v>43</v>
      </c>
      <c r="I85" s="17"/>
      <c r="K85" s="20"/>
      <c r="L85" s="20"/>
      <c r="M85" s="20"/>
      <c r="N85" s="20">
        <v>2</v>
      </c>
      <c r="O85" s="20" t="s">
        <v>13</v>
      </c>
      <c r="P85" s="20">
        <v>60</v>
      </c>
      <c r="Q85" s="20"/>
    </row>
    <row r="86" spans="1:17" s="18" customFormat="1" x14ac:dyDescent="0.3">
      <c r="A86" s="15">
        <v>1</v>
      </c>
      <c r="B86" s="15" t="s">
        <v>13</v>
      </c>
      <c r="C86" s="15">
        <v>110</v>
      </c>
      <c r="D86" s="15"/>
      <c r="E86" s="15"/>
      <c r="F86" s="15"/>
      <c r="G86" s="16"/>
      <c r="H86" s="17" t="s">
        <v>43</v>
      </c>
      <c r="I86" s="17"/>
      <c r="K86" s="20"/>
      <c r="L86" s="20"/>
      <c r="M86" s="20"/>
      <c r="N86" s="20">
        <v>1</v>
      </c>
      <c r="O86" s="20" t="s">
        <v>13</v>
      </c>
      <c r="P86" s="20">
        <v>50</v>
      </c>
      <c r="Q86" s="20"/>
    </row>
    <row r="87" spans="1:17" s="18" customFormat="1" x14ac:dyDescent="0.3">
      <c r="A87" s="15">
        <v>1</v>
      </c>
      <c r="B87" s="15" t="s">
        <v>13</v>
      </c>
      <c r="C87" s="15">
        <v>90</v>
      </c>
      <c r="D87" s="15"/>
      <c r="E87" s="15"/>
      <c r="F87" s="15"/>
      <c r="G87" s="16"/>
      <c r="H87" s="17"/>
      <c r="I87" s="17"/>
      <c r="K87" s="20"/>
      <c r="L87" s="20"/>
      <c r="M87" s="20"/>
      <c r="N87" s="20">
        <v>2</v>
      </c>
      <c r="O87" s="20" t="s">
        <v>13</v>
      </c>
      <c r="P87" s="20">
        <v>50</v>
      </c>
      <c r="Q87" s="20"/>
    </row>
    <row r="88" spans="1:17" s="18" customFormat="1" x14ac:dyDescent="0.3">
      <c r="A88" s="15">
        <v>1</v>
      </c>
      <c r="B88" s="15" t="s">
        <v>23</v>
      </c>
      <c r="C88" s="15">
        <v>90</v>
      </c>
      <c r="D88" s="15"/>
      <c r="E88" s="15"/>
      <c r="F88" s="15"/>
      <c r="G88" s="16"/>
      <c r="H88" s="17"/>
      <c r="I88" s="17"/>
      <c r="K88" s="20"/>
      <c r="L88" s="20"/>
      <c r="M88" s="20"/>
      <c r="N88" s="25">
        <f>SUM(N10:N87)</f>
        <v>330</v>
      </c>
      <c r="O88" s="20"/>
      <c r="P88" s="20"/>
      <c r="Q88" s="20"/>
    </row>
    <row r="89" spans="1:17" s="18" customFormat="1" x14ac:dyDescent="0.3">
      <c r="A89" s="15">
        <v>5</v>
      </c>
      <c r="B89" s="15" t="s">
        <v>9</v>
      </c>
      <c r="C89" s="15">
        <v>50</v>
      </c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>
        <v>4</v>
      </c>
      <c r="B90" s="15" t="s">
        <v>9</v>
      </c>
      <c r="C90" s="15">
        <v>40</v>
      </c>
      <c r="D90" s="15"/>
      <c r="E90" s="15"/>
      <c r="F90" s="15"/>
      <c r="G90" s="16"/>
      <c r="H90" s="17"/>
      <c r="I90" s="17"/>
      <c r="K90" s="20"/>
      <c r="L90" s="20"/>
      <c r="M90" s="20"/>
      <c r="N90" s="20">
        <v>10</v>
      </c>
      <c r="O90" s="20" t="s">
        <v>9</v>
      </c>
      <c r="P90" s="20">
        <v>60</v>
      </c>
      <c r="Q90" s="20" t="s">
        <v>10</v>
      </c>
    </row>
    <row r="91" spans="1:17" s="18" customFormat="1" x14ac:dyDescent="0.3">
      <c r="A91" s="15">
        <v>15</v>
      </c>
      <c r="B91" s="15" t="s">
        <v>9</v>
      </c>
      <c r="C91" s="15">
        <v>50</v>
      </c>
      <c r="D91" s="15"/>
      <c r="E91" s="15"/>
      <c r="F91" s="15"/>
      <c r="G91" s="16"/>
      <c r="H91" s="17"/>
      <c r="I91" s="17" t="s">
        <v>254</v>
      </c>
      <c r="K91" s="20"/>
      <c r="L91" s="20"/>
      <c r="M91" s="20"/>
      <c r="N91" s="20">
        <v>2</v>
      </c>
      <c r="O91" s="20" t="s">
        <v>9</v>
      </c>
      <c r="P91" s="20">
        <v>90</v>
      </c>
      <c r="Q91" s="20" t="s">
        <v>10</v>
      </c>
    </row>
    <row r="92" spans="1:17" s="18" customFormat="1" x14ac:dyDescent="0.3">
      <c r="A92" s="15">
        <v>6</v>
      </c>
      <c r="B92" s="15" t="s">
        <v>9</v>
      </c>
      <c r="C92" s="15">
        <v>90</v>
      </c>
      <c r="D92" s="15"/>
      <c r="E92" s="15"/>
      <c r="F92" s="15"/>
      <c r="G92" s="16"/>
      <c r="H92" s="17"/>
      <c r="I92" s="17" t="s">
        <v>255</v>
      </c>
      <c r="K92" s="20"/>
      <c r="L92" s="20"/>
      <c r="M92" s="20"/>
      <c r="N92" s="20">
        <v>1</v>
      </c>
      <c r="O92" s="20" t="s">
        <v>9</v>
      </c>
      <c r="P92" s="20">
        <v>80</v>
      </c>
      <c r="Q92" s="20" t="s">
        <v>10</v>
      </c>
    </row>
    <row r="93" spans="1:17" s="18" customFormat="1" x14ac:dyDescent="0.3">
      <c r="A93" s="15">
        <v>3</v>
      </c>
      <c r="B93" s="15" t="s">
        <v>182</v>
      </c>
      <c r="C93" s="15">
        <v>60</v>
      </c>
      <c r="D93" s="15"/>
      <c r="E93" s="15"/>
      <c r="F93" s="15"/>
      <c r="G93" s="16"/>
      <c r="H93" s="17"/>
      <c r="I93" s="17" t="s">
        <v>256</v>
      </c>
      <c r="K93" s="20"/>
      <c r="L93" s="20"/>
      <c r="M93" s="20"/>
      <c r="N93" s="20">
        <v>1</v>
      </c>
      <c r="O93" s="20" t="s">
        <v>9</v>
      </c>
      <c r="P93" s="20">
        <v>100</v>
      </c>
      <c r="Q93" s="20" t="s">
        <v>10</v>
      </c>
    </row>
    <row r="94" spans="1:17" s="18" customFormat="1" x14ac:dyDescent="0.3">
      <c r="A94" s="15">
        <v>5</v>
      </c>
      <c r="B94" s="15" t="s">
        <v>13</v>
      </c>
      <c r="C94" s="15">
        <v>50</v>
      </c>
      <c r="D94" s="15"/>
      <c r="E94" s="15"/>
      <c r="F94" s="15"/>
      <c r="G94" s="16"/>
      <c r="H94" s="17"/>
      <c r="I94" s="17" t="s">
        <v>257</v>
      </c>
      <c r="K94" s="20"/>
      <c r="L94" s="20"/>
      <c r="M94" s="20"/>
      <c r="N94" s="20">
        <v>3</v>
      </c>
      <c r="O94" s="20" t="s">
        <v>9</v>
      </c>
      <c r="P94" s="20">
        <v>60</v>
      </c>
      <c r="Q94" s="20" t="s">
        <v>10</v>
      </c>
    </row>
    <row r="95" spans="1:17" s="18" customFormat="1" x14ac:dyDescent="0.3">
      <c r="A95" s="15">
        <v>2</v>
      </c>
      <c r="B95" s="15" t="s">
        <v>13</v>
      </c>
      <c r="C95" s="15">
        <v>70</v>
      </c>
      <c r="D95" s="15"/>
      <c r="E95" s="15"/>
      <c r="F95" s="15"/>
      <c r="G95" s="16">
        <v>0.68055555555555547</v>
      </c>
      <c r="H95" s="17"/>
      <c r="I95" s="17"/>
      <c r="K95" s="20"/>
      <c r="L95" s="20"/>
      <c r="M95" s="20"/>
      <c r="N95" s="20">
        <v>3</v>
      </c>
      <c r="O95" s="20" t="s">
        <v>9</v>
      </c>
      <c r="P95" s="20">
        <v>50</v>
      </c>
      <c r="Q95" s="20" t="s">
        <v>10</v>
      </c>
    </row>
    <row r="96" spans="1:17" s="18" customFormat="1" x14ac:dyDescent="0.3">
      <c r="A96" s="15">
        <v>4</v>
      </c>
      <c r="B96" s="15" t="s">
        <v>9</v>
      </c>
      <c r="C96" s="15">
        <v>40</v>
      </c>
      <c r="D96" s="15"/>
      <c r="E96" s="15"/>
      <c r="F96" s="15"/>
      <c r="G96" s="16"/>
      <c r="H96" s="17"/>
      <c r="I96" s="17"/>
      <c r="K96" s="20"/>
      <c r="L96" s="20"/>
      <c r="M96" s="20"/>
      <c r="N96" s="20">
        <v>18</v>
      </c>
      <c r="O96" s="20" t="s">
        <v>9</v>
      </c>
      <c r="P96" s="20">
        <v>50</v>
      </c>
      <c r="Q96" s="20" t="s">
        <v>10</v>
      </c>
    </row>
    <row r="97" spans="1:17" s="18" customFormat="1" x14ac:dyDescent="0.3">
      <c r="A97" s="15">
        <v>10</v>
      </c>
      <c r="B97" s="15" t="s">
        <v>9</v>
      </c>
      <c r="C97" s="15">
        <v>50</v>
      </c>
      <c r="D97" s="15"/>
      <c r="E97" s="15"/>
      <c r="F97" s="15"/>
      <c r="G97" s="16"/>
      <c r="H97" s="17"/>
      <c r="I97" s="17"/>
      <c r="K97" s="20"/>
      <c r="L97" s="20"/>
      <c r="M97" s="20"/>
      <c r="N97" s="20">
        <v>7</v>
      </c>
      <c r="O97" s="20" t="s">
        <v>9</v>
      </c>
      <c r="P97" s="20">
        <v>40</v>
      </c>
      <c r="Q97" s="20" t="s">
        <v>19</v>
      </c>
    </row>
    <row r="98" spans="1:17" s="18" customFormat="1" x14ac:dyDescent="0.3">
      <c r="A98" s="15">
        <v>11</v>
      </c>
      <c r="B98" s="15" t="s">
        <v>9</v>
      </c>
      <c r="C98" s="15">
        <v>30</v>
      </c>
      <c r="D98" s="15"/>
      <c r="E98" s="15"/>
      <c r="F98" s="15"/>
      <c r="G98" s="16"/>
      <c r="H98" s="17"/>
      <c r="I98" s="17"/>
      <c r="K98" s="20"/>
      <c r="L98" s="20"/>
      <c r="M98" s="20"/>
      <c r="N98" s="20">
        <v>20</v>
      </c>
      <c r="O98" s="20" t="s">
        <v>9</v>
      </c>
      <c r="P98" s="20">
        <v>40</v>
      </c>
      <c r="Q98" s="20" t="s">
        <v>29</v>
      </c>
    </row>
    <row r="99" spans="1:17" s="18" customFormat="1" x14ac:dyDescent="0.3">
      <c r="A99" s="15">
        <v>2</v>
      </c>
      <c r="B99" s="15" t="s">
        <v>9</v>
      </c>
      <c r="C99" s="15">
        <v>80</v>
      </c>
      <c r="D99" s="15"/>
      <c r="E99" s="15"/>
      <c r="F99" s="15"/>
      <c r="G99" s="16"/>
      <c r="H99" s="17"/>
      <c r="I99" s="17"/>
      <c r="K99" s="20"/>
      <c r="L99" s="20"/>
      <c r="M99" s="20"/>
      <c r="N99" s="20">
        <v>15</v>
      </c>
      <c r="O99" s="20" t="s">
        <v>9</v>
      </c>
      <c r="P99" s="20">
        <v>30</v>
      </c>
      <c r="Q99" s="20" t="s">
        <v>29</v>
      </c>
    </row>
    <row r="100" spans="1:17" s="18" customFormat="1" x14ac:dyDescent="0.3">
      <c r="A100" s="20">
        <v>10</v>
      </c>
      <c r="B100" s="15" t="s">
        <v>9</v>
      </c>
      <c r="C100" s="20">
        <v>50</v>
      </c>
      <c r="D100" s="15"/>
      <c r="E100" s="15"/>
      <c r="F100" s="20"/>
      <c r="G100" s="21"/>
      <c r="K100" s="20"/>
      <c r="L100" s="20"/>
      <c r="M100" s="20"/>
      <c r="N100" s="20">
        <v>1</v>
      </c>
      <c r="O100" s="20" t="s">
        <v>9</v>
      </c>
      <c r="P100" s="20">
        <v>90</v>
      </c>
      <c r="Q100" s="20" t="s">
        <v>29</v>
      </c>
    </row>
    <row r="101" spans="1:17" s="18" customFormat="1" x14ac:dyDescent="0.3">
      <c r="A101" s="20">
        <v>10</v>
      </c>
      <c r="B101" s="20" t="s">
        <v>182</v>
      </c>
      <c r="C101" s="20">
        <v>40</v>
      </c>
      <c r="D101" s="20"/>
      <c r="E101" s="20"/>
      <c r="F101" s="20"/>
      <c r="G101" s="21"/>
      <c r="K101" s="20"/>
      <c r="L101" s="20"/>
      <c r="M101" s="20"/>
      <c r="N101" s="20">
        <v>5</v>
      </c>
      <c r="O101" s="20" t="s">
        <v>9</v>
      </c>
      <c r="P101" s="20">
        <v>80</v>
      </c>
      <c r="Q101" s="20" t="s">
        <v>29</v>
      </c>
    </row>
    <row r="102" spans="1:17" s="18" customFormat="1" x14ac:dyDescent="0.3">
      <c r="A102" s="20" t="s">
        <v>344</v>
      </c>
      <c r="B102" s="20" t="s">
        <v>9</v>
      </c>
      <c r="C102" s="20">
        <v>30</v>
      </c>
      <c r="D102" s="20"/>
      <c r="E102" s="20"/>
      <c r="F102" s="20"/>
      <c r="G102" s="21"/>
      <c r="K102" s="20"/>
      <c r="L102" s="20"/>
      <c r="M102" s="20"/>
      <c r="N102" s="20">
        <v>2</v>
      </c>
      <c r="O102" s="20" t="s">
        <v>9</v>
      </c>
      <c r="P102" s="20">
        <v>100</v>
      </c>
      <c r="Q102" s="20" t="s">
        <v>29</v>
      </c>
    </row>
    <row r="103" spans="1:17" s="18" customFormat="1" x14ac:dyDescent="0.3">
      <c r="A103" s="20">
        <v>1</v>
      </c>
      <c r="B103" s="20" t="s">
        <v>13</v>
      </c>
      <c r="C103" s="20">
        <v>120</v>
      </c>
      <c r="D103" s="20"/>
      <c r="E103" s="20"/>
      <c r="F103" s="20"/>
      <c r="G103" s="21"/>
      <c r="K103" s="20"/>
      <c r="L103" s="20"/>
      <c r="M103" s="20"/>
      <c r="N103" s="20">
        <v>10</v>
      </c>
      <c r="O103" s="20" t="s">
        <v>9</v>
      </c>
      <c r="P103" s="20">
        <v>30</v>
      </c>
      <c r="Q103" s="20" t="s">
        <v>29</v>
      </c>
    </row>
    <row r="104" spans="1:17" s="18" customFormat="1" x14ac:dyDescent="0.3">
      <c r="A104" s="20">
        <v>1</v>
      </c>
      <c r="B104" s="20" t="s">
        <v>9</v>
      </c>
      <c r="C104" s="20">
        <v>120</v>
      </c>
      <c r="D104" s="20"/>
      <c r="E104" s="20"/>
      <c r="F104" s="20"/>
      <c r="G104" s="21"/>
      <c r="K104" s="20"/>
      <c r="L104" s="20"/>
      <c r="M104" s="20"/>
      <c r="N104" s="20">
        <v>13</v>
      </c>
      <c r="O104" s="20" t="s">
        <v>9</v>
      </c>
      <c r="P104" s="20">
        <v>40</v>
      </c>
      <c r="Q104" s="20" t="s">
        <v>29</v>
      </c>
    </row>
    <row r="105" spans="1:17" s="18" customFormat="1" x14ac:dyDescent="0.3">
      <c r="A105" s="20">
        <v>2</v>
      </c>
      <c r="B105" s="20" t="s">
        <v>13</v>
      </c>
      <c r="C105" s="20">
        <v>90</v>
      </c>
      <c r="D105" s="20"/>
      <c r="E105" s="20"/>
      <c r="F105" s="20"/>
      <c r="G105" s="21"/>
      <c r="K105" s="20"/>
      <c r="L105" s="20"/>
      <c r="M105" s="20"/>
      <c r="N105" s="20">
        <v>10</v>
      </c>
      <c r="O105" s="20" t="s">
        <v>9</v>
      </c>
      <c r="P105" s="20">
        <v>40</v>
      </c>
      <c r="Q105" s="20" t="s">
        <v>29</v>
      </c>
    </row>
    <row r="106" spans="1:17" s="18" customFormat="1" x14ac:dyDescent="0.3">
      <c r="A106" s="20">
        <v>1</v>
      </c>
      <c r="B106" s="20" t="s">
        <v>9</v>
      </c>
      <c r="C106" s="20">
        <v>80</v>
      </c>
      <c r="D106" s="20"/>
      <c r="E106" s="20"/>
      <c r="F106" s="20"/>
      <c r="G106" s="21"/>
      <c r="K106" s="20"/>
      <c r="L106" s="20"/>
      <c r="M106" s="20"/>
      <c r="N106" s="20">
        <v>17</v>
      </c>
      <c r="O106" s="20" t="s">
        <v>9</v>
      </c>
      <c r="P106" s="20">
        <v>30</v>
      </c>
      <c r="Q106" s="20" t="s">
        <v>29</v>
      </c>
    </row>
    <row r="107" spans="1:17" s="18" customFormat="1" x14ac:dyDescent="0.3">
      <c r="A107" s="20">
        <v>1</v>
      </c>
      <c r="B107" s="20" t="s">
        <v>13</v>
      </c>
      <c r="C107" s="20">
        <v>80</v>
      </c>
      <c r="D107" s="20"/>
      <c r="E107" s="20"/>
      <c r="F107" s="20"/>
      <c r="G107" s="21"/>
      <c r="K107" s="20"/>
      <c r="L107" s="20"/>
      <c r="M107" s="20"/>
      <c r="N107" s="20">
        <v>1</v>
      </c>
      <c r="O107" s="20" t="s">
        <v>9</v>
      </c>
      <c r="P107" s="20">
        <v>50</v>
      </c>
      <c r="Q107" s="20" t="s">
        <v>29</v>
      </c>
    </row>
    <row r="108" spans="1:17" s="18" customFormat="1" x14ac:dyDescent="0.3">
      <c r="A108" s="20">
        <v>10</v>
      </c>
      <c r="B108" s="20" t="s">
        <v>9</v>
      </c>
      <c r="C108" s="20">
        <v>30</v>
      </c>
      <c r="D108" s="20"/>
      <c r="E108" s="20"/>
      <c r="F108" s="20"/>
      <c r="G108" s="21"/>
      <c r="H108" s="18" t="s">
        <v>43</v>
      </c>
      <c r="K108" s="20"/>
      <c r="L108" s="20"/>
      <c r="M108" s="20"/>
      <c r="N108" s="20">
        <v>1</v>
      </c>
      <c r="O108" s="20" t="s">
        <v>9</v>
      </c>
      <c r="P108" s="20">
        <v>60</v>
      </c>
      <c r="Q108" s="20" t="s">
        <v>29</v>
      </c>
    </row>
    <row r="109" spans="1:17" s="18" customFormat="1" x14ac:dyDescent="0.3">
      <c r="A109" s="20">
        <v>10</v>
      </c>
      <c r="B109" s="20" t="s">
        <v>9</v>
      </c>
      <c r="C109" s="20">
        <v>40</v>
      </c>
      <c r="D109" s="20"/>
      <c r="E109" s="20"/>
      <c r="F109" s="20"/>
      <c r="G109" s="21"/>
      <c r="H109" s="18" t="s">
        <v>43</v>
      </c>
      <c r="K109" s="20"/>
      <c r="L109" s="20"/>
      <c r="M109" s="20"/>
      <c r="N109" s="20">
        <v>1</v>
      </c>
      <c r="O109" s="20" t="s">
        <v>9</v>
      </c>
      <c r="P109" s="20">
        <v>80</v>
      </c>
      <c r="Q109" s="20" t="s">
        <v>29</v>
      </c>
    </row>
    <row r="110" spans="1:17" s="18" customFormat="1" x14ac:dyDescent="0.3">
      <c r="A110" s="20">
        <v>14</v>
      </c>
      <c r="B110" s="20" t="s">
        <v>13</v>
      </c>
      <c r="C110" s="20">
        <v>80</v>
      </c>
      <c r="D110" s="20"/>
      <c r="E110" s="20"/>
      <c r="F110" s="20"/>
      <c r="G110" s="21">
        <v>0.68680555555555556</v>
      </c>
      <c r="H110" s="18" t="s">
        <v>21</v>
      </c>
      <c r="I110" s="18" t="s">
        <v>258</v>
      </c>
      <c r="K110" s="20"/>
      <c r="L110" s="20"/>
      <c r="M110" s="20"/>
      <c r="N110" s="20">
        <v>3</v>
      </c>
      <c r="O110" s="20" t="s">
        <v>9</v>
      </c>
      <c r="P110" s="20">
        <v>40</v>
      </c>
      <c r="Q110" s="20" t="s">
        <v>29</v>
      </c>
    </row>
    <row r="111" spans="1:17" s="18" customFormat="1" x14ac:dyDescent="0.3">
      <c r="A111" s="20">
        <v>1</v>
      </c>
      <c r="B111" s="20" t="s">
        <v>9</v>
      </c>
      <c r="C111" s="20">
        <v>90</v>
      </c>
      <c r="D111" s="20"/>
      <c r="E111" s="20"/>
      <c r="F111" s="20"/>
      <c r="G111" s="21"/>
      <c r="H111" s="18" t="s">
        <v>21</v>
      </c>
      <c r="K111" s="20"/>
      <c r="L111" s="20"/>
      <c r="M111" s="20"/>
      <c r="N111" s="20">
        <v>5</v>
      </c>
      <c r="O111" s="20" t="s">
        <v>9</v>
      </c>
      <c r="P111" s="20">
        <v>50</v>
      </c>
      <c r="Q111" s="20" t="s">
        <v>30</v>
      </c>
    </row>
    <row r="112" spans="1:17" s="18" customFormat="1" x14ac:dyDescent="0.3">
      <c r="A112" s="20">
        <v>10</v>
      </c>
      <c r="B112" s="20" t="s">
        <v>9</v>
      </c>
      <c r="C112" s="20">
        <v>40</v>
      </c>
      <c r="D112" s="20"/>
      <c r="E112" s="20"/>
      <c r="F112" s="20"/>
      <c r="G112" s="21"/>
      <c r="H112" s="18" t="s">
        <v>21</v>
      </c>
      <c r="K112" s="20"/>
      <c r="L112" s="20"/>
      <c r="M112" s="20"/>
      <c r="N112" s="20">
        <v>3</v>
      </c>
      <c r="O112" s="20" t="s">
        <v>9</v>
      </c>
      <c r="P112" s="20">
        <v>40</v>
      </c>
      <c r="Q112" s="20" t="s">
        <v>30</v>
      </c>
    </row>
    <row r="113" spans="1:17" s="18" customFormat="1" x14ac:dyDescent="0.3">
      <c r="A113" s="20">
        <v>14</v>
      </c>
      <c r="B113" s="20" t="s">
        <v>13</v>
      </c>
      <c r="C113" s="20">
        <v>100</v>
      </c>
      <c r="D113" s="20"/>
      <c r="E113" s="20"/>
      <c r="F113" s="20"/>
      <c r="G113" s="21"/>
      <c r="H113" s="18" t="s">
        <v>21</v>
      </c>
      <c r="K113" s="20"/>
      <c r="L113" s="20"/>
      <c r="M113" s="20"/>
      <c r="N113" s="20">
        <v>6</v>
      </c>
      <c r="O113" s="20" t="s">
        <v>9</v>
      </c>
      <c r="P113" s="20">
        <v>30</v>
      </c>
      <c r="Q113" s="20" t="s">
        <v>30</v>
      </c>
    </row>
    <row r="114" spans="1:17" s="18" customFormat="1" x14ac:dyDescent="0.3">
      <c r="A114" s="20">
        <v>2</v>
      </c>
      <c r="B114" s="20" t="s">
        <v>9</v>
      </c>
      <c r="C114" s="20">
        <v>120</v>
      </c>
      <c r="D114" s="20"/>
      <c r="E114" s="20"/>
      <c r="F114" s="20"/>
      <c r="G114" s="21"/>
      <c r="H114" s="18" t="s">
        <v>21</v>
      </c>
      <c r="K114" s="20"/>
      <c r="L114" s="20"/>
      <c r="M114" s="20"/>
      <c r="N114" s="20">
        <v>21</v>
      </c>
      <c r="O114" s="20" t="s">
        <v>9</v>
      </c>
      <c r="P114" s="20">
        <v>30</v>
      </c>
      <c r="Q114" s="20" t="s">
        <v>31</v>
      </c>
    </row>
    <row r="115" spans="1:17" s="18" customFormat="1" x14ac:dyDescent="0.3">
      <c r="A115" s="20">
        <v>1</v>
      </c>
      <c r="B115" s="20" t="s">
        <v>9</v>
      </c>
      <c r="C115" s="20">
        <v>200</v>
      </c>
      <c r="D115" s="20"/>
      <c r="E115" s="20"/>
      <c r="F115" s="20"/>
      <c r="G115" s="21"/>
      <c r="H115" s="18" t="s">
        <v>21</v>
      </c>
      <c r="K115" s="20"/>
      <c r="L115" s="20"/>
      <c r="M115" s="20"/>
      <c r="N115" s="20">
        <v>2</v>
      </c>
      <c r="O115" s="20" t="s">
        <v>9</v>
      </c>
      <c r="P115" s="20">
        <v>30</v>
      </c>
      <c r="Q115" s="20" t="s">
        <v>31</v>
      </c>
    </row>
    <row r="116" spans="1:17" s="18" customFormat="1" x14ac:dyDescent="0.3">
      <c r="A116" s="20">
        <v>20</v>
      </c>
      <c r="B116" s="20" t="s">
        <v>9</v>
      </c>
      <c r="C116" s="20">
        <v>50</v>
      </c>
      <c r="D116" s="20"/>
      <c r="E116" s="20"/>
      <c r="F116" s="20"/>
      <c r="G116" s="21"/>
      <c r="H116" s="18" t="s">
        <v>21</v>
      </c>
      <c r="K116" s="20"/>
      <c r="L116" s="20"/>
      <c r="M116" s="20"/>
      <c r="N116" s="20">
        <v>1</v>
      </c>
      <c r="O116" s="20" t="s">
        <v>9</v>
      </c>
      <c r="P116" s="20">
        <v>120</v>
      </c>
      <c r="Q116" s="20" t="s">
        <v>31</v>
      </c>
    </row>
    <row r="117" spans="1:17" s="18" customFormat="1" x14ac:dyDescent="0.3">
      <c r="A117" s="20">
        <v>1</v>
      </c>
      <c r="B117" s="20" t="s">
        <v>13</v>
      </c>
      <c r="C117" s="20">
        <v>120</v>
      </c>
      <c r="D117" s="20"/>
      <c r="E117" s="20"/>
      <c r="F117" s="20"/>
      <c r="G117" s="21"/>
      <c r="H117" s="18" t="s">
        <v>21</v>
      </c>
      <c r="K117" s="20"/>
      <c r="L117" s="20"/>
      <c r="M117" s="20"/>
      <c r="N117" s="20">
        <v>10</v>
      </c>
      <c r="O117" s="20" t="s">
        <v>9</v>
      </c>
      <c r="P117" s="20">
        <v>50</v>
      </c>
      <c r="Q117" s="20" t="s">
        <v>31</v>
      </c>
    </row>
    <row r="118" spans="1:17" s="18" customFormat="1" x14ac:dyDescent="0.3">
      <c r="A118" s="20">
        <v>10</v>
      </c>
      <c r="B118" s="20" t="s">
        <v>9</v>
      </c>
      <c r="C118" s="20">
        <v>30</v>
      </c>
      <c r="D118" s="20"/>
      <c r="E118" s="20"/>
      <c r="F118" s="20"/>
      <c r="G118" s="21"/>
      <c r="H118" s="18" t="s">
        <v>21</v>
      </c>
      <c r="K118" s="20"/>
      <c r="L118" s="20"/>
      <c r="M118" s="20"/>
      <c r="N118" s="20">
        <v>20</v>
      </c>
      <c r="O118" s="20" t="s">
        <v>9</v>
      </c>
      <c r="P118" s="20">
        <v>30</v>
      </c>
      <c r="Q118" s="20" t="s">
        <v>31</v>
      </c>
    </row>
    <row r="119" spans="1:17" s="18" customFormat="1" x14ac:dyDescent="0.3">
      <c r="A119" s="20">
        <v>7</v>
      </c>
      <c r="B119" s="20" t="s">
        <v>9</v>
      </c>
      <c r="C119" s="20">
        <v>50</v>
      </c>
      <c r="D119" s="20" t="s">
        <v>63</v>
      </c>
      <c r="E119" s="20"/>
      <c r="F119" s="20"/>
      <c r="G119" s="21">
        <v>0.69027777777777777</v>
      </c>
      <c r="H119" s="18" t="s">
        <v>43</v>
      </c>
      <c r="I119" s="18" t="s">
        <v>358</v>
      </c>
      <c r="K119" s="20"/>
      <c r="L119" s="20"/>
      <c r="M119" s="20"/>
      <c r="N119" s="20">
        <v>5</v>
      </c>
      <c r="O119" s="20" t="s">
        <v>9</v>
      </c>
      <c r="P119" s="20">
        <v>30</v>
      </c>
      <c r="Q119" s="20" t="s">
        <v>31</v>
      </c>
    </row>
    <row r="120" spans="1:17" s="18" customFormat="1" x14ac:dyDescent="0.3">
      <c r="A120" s="20">
        <v>20</v>
      </c>
      <c r="B120" s="20" t="s">
        <v>9</v>
      </c>
      <c r="C120" s="20">
        <v>30</v>
      </c>
      <c r="D120" s="20"/>
      <c r="E120" s="20"/>
      <c r="F120" s="20"/>
      <c r="G120" s="21"/>
      <c r="H120" s="18" t="s">
        <v>259</v>
      </c>
      <c r="K120" s="20"/>
      <c r="L120" s="20"/>
      <c r="M120" s="20"/>
      <c r="N120" s="20">
        <v>2</v>
      </c>
      <c r="O120" s="20" t="s">
        <v>9</v>
      </c>
      <c r="P120" s="20">
        <v>40</v>
      </c>
      <c r="Q120" s="20" t="s">
        <v>31</v>
      </c>
    </row>
    <row r="121" spans="1:17" s="18" customFormat="1" x14ac:dyDescent="0.3">
      <c r="A121" s="20">
        <v>15</v>
      </c>
      <c r="B121" s="20" t="s">
        <v>9</v>
      </c>
      <c r="C121" s="20">
        <v>40</v>
      </c>
      <c r="D121" s="20"/>
      <c r="E121" s="20"/>
      <c r="F121" s="20"/>
      <c r="G121" s="21"/>
      <c r="K121" s="20"/>
      <c r="L121" s="20"/>
      <c r="M121" s="20"/>
      <c r="N121" s="20">
        <v>5</v>
      </c>
      <c r="O121" s="20" t="s">
        <v>9</v>
      </c>
      <c r="P121" s="20">
        <v>50</v>
      </c>
      <c r="Q121" s="20" t="s">
        <v>31</v>
      </c>
    </row>
    <row r="122" spans="1:17" s="18" customFormat="1" x14ac:dyDescent="0.3">
      <c r="A122" s="20">
        <v>16</v>
      </c>
      <c r="B122" s="20" t="s">
        <v>9</v>
      </c>
      <c r="C122" s="20">
        <v>50</v>
      </c>
      <c r="D122" s="20"/>
      <c r="E122" s="20"/>
      <c r="F122" s="20"/>
      <c r="G122" s="21"/>
      <c r="K122" s="20"/>
      <c r="L122" s="20"/>
      <c r="M122" s="20"/>
      <c r="N122" s="20">
        <v>1</v>
      </c>
      <c r="O122" s="20" t="s">
        <v>9</v>
      </c>
      <c r="P122" s="20">
        <v>30</v>
      </c>
      <c r="Q122" s="20" t="s">
        <v>51</v>
      </c>
    </row>
    <row r="123" spans="1:17" s="18" customFormat="1" x14ac:dyDescent="0.3">
      <c r="A123" s="20">
        <v>12</v>
      </c>
      <c r="B123" s="20" t="s">
        <v>9</v>
      </c>
      <c r="C123" s="20">
        <v>40</v>
      </c>
      <c r="D123" s="20"/>
      <c r="E123" s="20"/>
      <c r="F123" s="20"/>
      <c r="G123" s="21"/>
      <c r="K123" s="20"/>
      <c r="L123" s="20"/>
      <c r="M123" s="20"/>
      <c r="N123" s="20">
        <v>1</v>
      </c>
      <c r="O123" s="20" t="s">
        <v>9</v>
      </c>
      <c r="P123" s="20">
        <v>40</v>
      </c>
      <c r="Q123" s="20" t="s">
        <v>51</v>
      </c>
    </row>
    <row r="124" spans="1:17" s="18" customFormat="1" x14ac:dyDescent="0.3">
      <c r="A124" s="20">
        <v>30</v>
      </c>
      <c r="B124" s="20" t="s">
        <v>182</v>
      </c>
      <c r="C124" s="20">
        <v>30</v>
      </c>
      <c r="D124" s="20"/>
      <c r="E124" s="20"/>
      <c r="F124" s="20"/>
      <c r="G124" s="21"/>
      <c r="K124" s="20"/>
      <c r="L124" s="20"/>
      <c r="M124" s="20"/>
      <c r="N124" s="20">
        <v>10</v>
      </c>
      <c r="O124" s="20" t="s">
        <v>9</v>
      </c>
      <c r="P124" s="20">
        <v>50</v>
      </c>
      <c r="Q124" s="20" t="s">
        <v>51</v>
      </c>
    </row>
    <row r="125" spans="1:17" s="18" customFormat="1" x14ac:dyDescent="0.3">
      <c r="A125" s="20">
        <v>7</v>
      </c>
      <c r="B125" s="20" t="s">
        <v>182</v>
      </c>
      <c r="C125" s="20">
        <v>70</v>
      </c>
      <c r="D125" s="20"/>
      <c r="E125" s="20"/>
      <c r="F125" s="20"/>
      <c r="G125" s="21"/>
      <c r="K125" s="20"/>
      <c r="L125" s="20"/>
      <c r="M125" s="20"/>
      <c r="N125" s="20">
        <v>13</v>
      </c>
      <c r="O125" s="20" t="s">
        <v>9</v>
      </c>
      <c r="P125" s="20">
        <v>30</v>
      </c>
      <c r="Q125" s="20" t="s">
        <v>51</v>
      </c>
    </row>
    <row r="126" spans="1:17" s="18" customFormat="1" x14ac:dyDescent="0.3">
      <c r="A126" s="20">
        <v>8</v>
      </c>
      <c r="B126" s="20" t="s">
        <v>9</v>
      </c>
      <c r="C126" s="20">
        <v>30</v>
      </c>
      <c r="D126" s="20"/>
      <c r="E126" s="20"/>
      <c r="F126" s="20"/>
      <c r="G126" s="21"/>
      <c r="K126" s="20"/>
      <c r="L126" s="20"/>
      <c r="M126" s="20"/>
      <c r="N126" s="20">
        <v>3</v>
      </c>
      <c r="O126" s="20" t="s">
        <v>9</v>
      </c>
      <c r="P126" s="20">
        <v>40</v>
      </c>
      <c r="Q126" s="20" t="s">
        <v>51</v>
      </c>
    </row>
    <row r="127" spans="1:17" s="18" customFormat="1" x14ac:dyDescent="0.3">
      <c r="A127" s="20">
        <v>10</v>
      </c>
      <c r="B127" s="20" t="s">
        <v>9</v>
      </c>
      <c r="C127" s="20">
        <v>40</v>
      </c>
      <c r="D127" s="20"/>
      <c r="E127" s="20"/>
      <c r="F127" s="20"/>
      <c r="G127" s="21"/>
      <c r="K127" s="20"/>
      <c r="L127" s="20"/>
      <c r="M127" s="20"/>
      <c r="N127" s="20">
        <v>30</v>
      </c>
      <c r="O127" s="20" t="s">
        <v>9</v>
      </c>
      <c r="P127" s="20">
        <v>30</v>
      </c>
      <c r="Q127" s="20" t="s">
        <v>51</v>
      </c>
    </row>
    <row r="128" spans="1:17" s="18" customFormat="1" x14ac:dyDescent="0.3">
      <c r="A128" s="20">
        <v>7</v>
      </c>
      <c r="B128" s="20" t="s">
        <v>9</v>
      </c>
      <c r="C128" s="20">
        <v>50</v>
      </c>
      <c r="D128" s="20"/>
      <c r="E128" s="20"/>
      <c r="F128" s="20"/>
      <c r="G128" s="21"/>
      <c r="K128" s="20"/>
      <c r="L128" s="20"/>
      <c r="M128" s="20"/>
      <c r="N128" s="20">
        <v>15</v>
      </c>
      <c r="O128" s="20" t="s">
        <v>9</v>
      </c>
      <c r="P128" s="20">
        <v>40</v>
      </c>
      <c r="Q128" s="20" t="s">
        <v>51</v>
      </c>
    </row>
    <row r="129" spans="1:17" s="18" customFormat="1" x14ac:dyDescent="0.3">
      <c r="A129" s="20">
        <v>3</v>
      </c>
      <c r="B129" s="20" t="s">
        <v>13</v>
      </c>
      <c r="C129" s="20">
        <v>60</v>
      </c>
      <c r="D129" s="20"/>
      <c r="E129" s="20"/>
      <c r="F129" s="20"/>
      <c r="G129" s="21"/>
      <c r="K129" s="20"/>
      <c r="L129" s="20"/>
      <c r="M129" s="20"/>
      <c r="N129" s="20">
        <v>5</v>
      </c>
      <c r="O129" s="20" t="s">
        <v>9</v>
      </c>
      <c r="P129" s="20">
        <v>70</v>
      </c>
      <c r="Q129" s="20" t="s">
        <v>51</v>
      </c>
    </row>
    <row r="130" spans="1:17" s="18" customFormat="1" x14ac:dyDescent="0.3">
      <c r="A130" s="20">
        <v>14</v>
      </c>
      <c r="B130" s="20" t="s">
        <v>9</v>
      </c>
      <c r="C130" s="20">
        <v>40</v>
      </c>
      <c r="D130" s="20"/>
      <c r="E130" s="20"/>
      <c r="F130" s="20"/>
      <c r="G130" s="21"/>
      <c r="K130" s="20"/>
      <c r="L130" s="20"/>
      <c r="M130" s="20"/>
      <c r="N130" s="20">
        <v>30</v>
      </c>
      <c r="O130" s="20" t="s">
        <v>9</v>
      </c>
      <c r="P130" s="20">
        <v>40</v>
      </c>
      <c r="Q130" s="20" t="s">
        <v>51</v>
      </c>
    </row>
    <row r="131" spans="1:17" s="18" customFormat="1" x14ac:dyDescent="0.3">
      <c r="A131" s="20">
        <v>21</v>
      </c>
      <c r="B131" s="20" t="s">
        <v>9</v>
      </c>
      <c r="C131" s="20">
        <v>30</v>
      </c>
      <c r="D131" s="20"/>
      <c r="E131" s="20"/>
      <c r="F131" s="20"/>
      <c r="G131" s="21"/>
      <c r="K131" s="20"/>
      <c r="L131" s="20"/>
      <c r="M131" s="20"/>
      <c r="N131" s="20">
        <v>10</v>
      </c>
      <c r="O131" s="20" t="s">
        <v>9</v>
      </c>
      <c r="P131" s="20">
        <v>30</v>
      </c>
      <c r="Q131" s="20" t="s">
        <v>51</v>
      </c>
    </row>
    <row r="132" spans="1:17" s="18" customFormat="1" x14ac:dyDescent="0.3">
      <c r="A132" s="20">
        <v>20</v>
      </c>
      <c r="B132" s="20" t="s">
        <v>9</v>
      </c>
      <c r="C132" s="20">
        <v>40</v>
      </c>
      <c r="D132" s="20"/>
      <c r="E132" s="20"/>
      <c r="F132" s="20"/>
      <c r="G132" s="21"/>
      <c r="K132" s="20"/>
      <c r="L132" s="20"/>
      <c r="M132" s="20"/>
      <c r="N132" s="20">
        <v>2</v>
      </c>
      <c r="O132" s="20" t="s">
        <v>9</v>
      </c>
      <c r="P132" s="20">
        <v>40</v>
      </c>
      <c r="Q132" s="20" t="s">
        <v>51</v>
      </c>
    </row>
    <row r="133" spans="1:17" s="18" customFormat="1" x14ac:dyDescent="0.3">
      <c r="A133" s="20">
        <v>2</v>
      </c>
      <c r="B133" s="20" t="s">
        <v>9</v>
      </c>
      <c r="C133" s="20">
        <v>50</v>
      </c>
      <c r="D133" s="20"/>
      <c r="E133" s="20"/>
      <c r="F133" s="20"/>
      <c r="G133" s="21"/>
      <c r="K133" s="20"/>
      <c r="L133" s="20"/>
      <c r="M133" s="20"/>
      <c r="N133" s="20">
        <v>4</v>
      </c>
      <c r="O133" s="20" t="s">
        <v>9</v>
      </c>
      <c r="P133" s="20">
        <v>30</v>
      </c>
      <c r="Q133" s="20"/>
    </row>
    <row r="134" spans="1:17" s="18" customFormat="1" x14ac:dyDescent="0.3">
      <c r="A134" s="20">
        <v>1</v>
      </c>
      <c r="B134" s="20" t="s">
        <v>9</v>
      </c>
      <c r="C134" s="20">
        <v>200</v>
      </c>
      <c r="D134" s="20"/>
      <c r="E134" s="20"/>
      <c r="F134" s="20"/>
      <c r="G134" s="21"/>
      <c r="K134" s="20"/>
      <c r="L134" s="20"/>
      <c r="M134" s="20"/>
      <c r="N134" s="20">
        <v>10</v>
      </c>
      <c r="O134" s="20" t="s">
        <v>9</v>
      </c>
      <c r="P134" s="20">
        <v>50</v>
      </c>
      <c r="Q134" s="20"/>
    </row>
    <row r="135" spans="1:17" s="18" customFormat="1" x14ac:dyDescent="0.3">
      <c r="A135" s="20">
        <v>1</v>
      </c>
      <c r="B135" s="20" t="s">
        <v>13</v>
      </c>
      <c r="C135" s="20">
        <v>70</v>
      </c>
      <c r="D135" s="20"/>
      <c r="E135" s="20"/>
      <c r="F135" s="20"/>
      <c r="G135" s="21"/>
      <c r="K135" s="20"/>
      <c r="L135" s="20"/>
      <c r="M135" s="20"/>
      <c r="N135" s="20">
        <v>6</v>
      </c>
      <c r="O135" s="20" t="s">
        <v>9</v>
      </c>
      <c r="P135" s="20">
        <v>50</v>
      </c>
      <c r="Q135" s="20"/>
    </row>
    <row r="136" spans="1:17" s="18" customFormat="1" x14ac:dyDescent="0.3">
      <c r="A136" s="20">
        <v>1</v>
      </c>
      <c r="B136" s="20" t="s">
        <v>182</v>
      </c>
      <c r="C136" s="20">
        <v>70</v>
      </c>
      <c r="D136" s="20"/>
      <c r="E136" s="20"/>
      <c r="F136" s="20"/>
      <c r="G136" s="21"/>
      <c r="K136" s="20"/>
      <c r="L136" s="20"/>
      <c r="M136" s="20"/>
      <c r="N136" s="20">
        <v>6</v>
      </c>
      <c r="O136" s="20" t="s">
        <v>9</v>
      </c>
      <c r="P136" s="20">
        <v>40</v>
      </c>
      <c r="Q136" s="20"/>
    </row>
    <row r="137" spans="1:17" s="18" customFormat="1" x14ac:dyDescent="0.3">
      <c r="A137" s="20">
        <v>5</v>
      </c>
      <c r="B137" s="20" t="s">
        <v>182</v>
      </c>
      <c r="C137" s="20">
        <v>70</v>
      </c>
      <c r="D137" s="20"/>
      <c r="E137" s="20"/>
      <c r="F137" s="20"/>
      <c r="G137" s="21"/>
      <c r="K137" s="20"/>
      <c r="L137" s="20"/>
      <c r="M137" s="20"/>
      <c r="N137" s="20">
        <v>4</v>
      </c>
      <c r="O137" s="20" t="s">
        <v>9</v>
      </c>
      <c r="P137" s="20">
        <v>40</v>
      </c>
      <c r="Q137" s="20"/>
    </row>
    <row r="138" spans="1:17" s="18" customFormat="1" x14ac:dyDescent="0.3">
      <c r="A138" s="20">
        <v>6</v>
      </c>
      <c r="B138" s="20" t="s">
        <v>13</v>
      </c>
      <c r="C138" s="20">
        <v>90</v>
      </c>
      <c r="D138" s="20"/>
      <c r="E138" s="20"/>
      <c r="F138" s="20"/>
      <c r="G138" s="21"/>
      <c r="K138" s="20"/>
      <c r="L138" s="20"/>
      <c r="M138" s="20"/>
      <c r="N138" s="20">
        <v>5</v>
      </c>
      <c r="O138" s="20" t="s">
        <v>9</v>
      </c>
      <c r="P138" s="20">
        <v>50</v>
      </c>
      <c r="Q138" s="20"/>
    </row>
    <row r="139" spans="1:17" s="18" customFormat="1" x14ac:dyDescent="0.3">
      <c r="A139" s="20">
        <v>5</v>
      </c>
      <c r="B139" s="20" t="s">
        <v>13</v>
      </c>
      <c r="C139" s="20">
        <v>70</v>
      </c>
      <c r="D139" s="20"/>
      <c r="E139" s="20"/>
      <c r="F139" s="20"/>
      <c r="G139" s="21"/>
      <c r="K139" s="20"/>
      <c r="L139" s="20"/>
      <c r="M139" s="20"/>
      <c r="N139" s="20">
        <v>4</v>
      </c>
      <c r="O139" s="20" t="s">
        <v>9</v>
      </c>
      <c r="P139" s="20">
        <v>40</v>
      </c>
      <c r="Q139" s="20"/>
    </row>
    <row r="140" spans="1:17" s="18" customFormat="1" x14ac:dyDescent="0.3">
      <c r="A140" s="20">
        <v>10</v>
      </c>
      <c r="B140" s="20" t="s">
        <v>9</v>
      </c>
      <c r="C140" s="20">
        <v>30</v>
      </c>
      <c r="D140" s="20"/>
      <c r="E140" s="20"/>
      <c r="F140" s="20"/>
      <c r="G140" s="21"/>
      <c r="K140" s="20"/>
      <c r="L140" s="20"/>
      <c r="M140" s="20"/>
      <c r="N140" s="20">
        <v>15</v>
      </c>
      <c r="O140" s="20" t="s">
        <v>9</v>
      </c>
      <c r="P140" s="20">
        <v>50</v>
      </c>
      <c r="Q140" s="20"/>
    </row>
    <row r="141" spans="1:17" s="18" customFormat="1" x14ac:dyDescent="0.3">
      <c r="A141" s="20">
        <v>10</v>
      </c>
      <c r="B141" s="20" t="s">
        <v>9</v>
      </c>
      <c r="C141" s="20">
        <v>40</v>
      </c>
      <c r="D141" s="20"/>
      <c r="E141" s="20"/>
      <c r="F141" s="20"/>
      <c r="G141" s="21"/>
      <c r="K141" s="20"/>
      <c r="L141" s="20"/>
      <c r="M141" s="20"/>
      <c r="N141" s="20">
        <v>6</v>
      </c>
      <c r="O141" s="20" t="s">
        <v>9</v>
      </c>
      <c r="P141" s="20">
        <v>90</v>
      </c>
      <c r="Q141" s="20"/>
    </row>
    <row r="142" spans="1:17" s="18" customFormat="1" x14ac:dyDescent="0.3">
      <c r="A142" s="20">
        <v>2</v>
      </c>
      <c r="B142" s="20" t="s">
        <v>13</v>
      </c>
      <c r="C142" s="20">
        <v>70</v>
      </c>
      <c r="D142" s="20"/>
      <c r="E142" s="20"/>
      <c r="F142" s="20"/>
      <c r="G142" s="21"/>
      <c r="K142" s="20"/>
      <c r="L142" s="20"/>
      <c r="M142" s="20"/>
      <c r="N142" s="20">
        <v>4</v>
      </c>
      <c r="O142" s="20" t="s">
        <v>9</v>
      </c>
      <c r="P142" s="20">
        <v>40</v>
      </c>
      <c r="Q142" s="20"/>
    </row>
    <row r="143" spans="1:17" s="18" customFormat="1" x14ac:dyDescent="0.3">
      <c r="A143" s="20">
        <v>2</v>
      </c>
      <c r="B143" s="20" t="s">
        <v>13</v>
      </c>
      <c r="C143" s="20">
        <v>60</v>
      </c>
      <c r="D143" s="20"/>
      <c r="E143" s="20"/>
      <c r="F143" s="20"/>
      <c r="G143" s="21"/>
      <c r="K143" s="20"/>
      <c r="L143" s="20"/>
      <c r="M143" s="20"/>
      <c r="N143" s="20">
        <v>10</v>
      </c>
      <c r="O143" s="20" t="s">
        <v>9</v>
      </c>
      <c r="P143" s="20">
        <v>50</v>
      </c>
      <c r="Q143" s="20"/>
    </row>
    <row r="144" spans="1:17" s="18" customFormat="1" x14ac:dyDescent="0.3">
      <c r="A144" s="20">
        <v>12</v>
      </c>
      <c r="B144" s="20" t="s">
        <v>9</v>
      </c>
      <c r="C144" s="20">
        <v>30</v>
      </c>
      <c r="D144" s="20"/>
      <c r="E144" s="20"/>
      <c r="F144" s="20"/>
      <c r="G144" s="21"/>
      <c r="K144" s="20"/>
      <c r="L144" s="20"/>
      <c r="M144" s="20"/>
      <c r="N144" s="20">
        <v>11</v>
      </c>
      <c r="O144" s="20" t="s">
        <v>9</v>
      </c>
      <c r="P144" s="20">
        <v>30</v>
      </c>
      <c r="Q144" s="20"/>
    </row>
    <row r="145" spans="1:17" s="18" customFormat="1" x14ac:dyDescent="0.3">
      <c r="A145" s="20">
        <v>2</v>
      </c>
      <c r="B145" s="20" t="s">
        <v>13</v>
      </c>
      <c r="C145" s="20">
        <v>70</v>
      </c>
      <c r="D145" s="20"/>
      <c r="E145" s="20"/>
      <c r="F145" s="20"/>
      <c r="G145" s="21"/>
      <c r="K145" s="20"/>
      <c r="L145" s="20"/>
      <c r="M145" s="20"/>
      <c r="N145" s="20">
        <v>2</v>
      </c>
      <c r="O145" s="20" t="s">
        <v>9</v>
      </c>
      <c r="P145" s="20">
        <v>80</v>
      </c>
      <c r="Q145" s="20"/>
    </row>
    <row r="146" spans="1:17" s="18" customFormat="1" x14ac:dyDescent="0.3">
      <c r="A146" s="20">
        <v>29</v>
      </c>
      <c r="B146" s="20" t="s">
        <v>9</v>
      </c>
      <c r="C146" s="20">
        <v>40</v>
      </c>
      <c r="D146" s="20" t="s">
        <v>63</v>
      </c>
      <c r="E146" s="20" t="s">
        <v>226</v>
      </c>
      <c r="F146" s="20"/>
      <c r="G146" s="21">
        <v>0.69374999999999998</v>
      </c>
      <c r="H146" s="18" t="s">
        <v>259</v>
      </c>
      <c r="K146" s="20"/>
      <c r="L146" s="20"/>
      <c r="M146" s="20"/>
      <c r="N146" s="20">
        <v>10</v>
      </c>
      <c r="O146" s="20" t="s">
        <v>9</v>
      </c>
      <c r="P146" s="20">
        <v>50</v>
      </c>
      <c r="Q146" s="20"/>
    </row>
    <row r="147" spans="1:17" s="18" customFormat="1" x14ac:dyDescent="0.3">
      <c r="A147" s="20">
        <v>9</v>
      </c>
      <c r="B147" s="20" t="s">
        <v>182</v>
      </c>
      <c r="C147" s="20">
        <v>40</v>
      </c>
      <c r="D147" s="20" t="s">
        <v>63</v>
      </c>
      <c r="E147" s="20" t="s">
        <v>226</v>
      </c>
      <c r="F147" s="20"/>
      <c r="G147" s="21"/>
      <c r="K147" s="20"/>
      <c r="L147" s="20"/>
      <c r="M147" s="20"/>
      <c r="N147" s="20" t="s">
        <v>344</v>
      </c>
      <c r="O147" s="20" t="s">
        <v>9</v>
      </c>
      <c r="P147" s="20">
        <v>30</v>
      </c>
      <c r="Q147" s="20"/>
    </row>
    <row r="148" spans="1:17" s="18" customFormat="1" x14ac:dyDescent="0.3">
      <c r="A148" s="20">
        <v>2</v>
      </c>
      <c r="B148" s="20" t="s">
        <v>13</v>
      </c>
      <c r="C148" s="20">
        <v>70</v>
      </c>
      <c r="D148" s="20" t="s">
        <v>63</v>
      </c>
      <c r="E148" s="20" t="s">
        <v>226</v>
      </c>
      <c r="F148" s="20"/>
      <c r="G148" s="21"/>
      <c r="K148" s="20"/>
      <c r="L148" s="20"/>
      <c r="M148" s="20"/>
      <c r="N148" s="20">
        <v>1</v>
      </c>
      <c r="O148" s="20" t="s">
        <v>9</v>
      </c>
      <c r="P148" s="20">
        <v>120</v>
      </c>
      <c r="Q148" s="20"/>
    </row>
    <row r="149" spans="1:17" s="18" customFormat="1" x14ac:dyDescent="0.3">
      <c r="A149" s="20">
        <v>1</v>
      </c>
      <c r="B149" s="20" t="s">
        <v>13</v>
      </c>
      <c r="C149" s="20">
        <v>100</v>
      </c>
      <c r="D149" s="20" t="s">
        <v>63</v>
      </c>
      <c r="E149" s="20" t="s">
        <v>226</v>
      </c>
      <c r="F149" s="20"/>
      <c r="G149" s="21"/>
      <c r="K149" s="20"/>
      <c r="L149" s="20"/>
      <c r="M149" s="20"/>
      <c r="N149" s="20">
        <v>1</v>
      </c>
      <c r="O149" s="20" t="s">
        <v>9</v>
      </c>
      <c r="P149" s="20">
        <v>80</v>
      </c>
      <c r="Q149" s="20"/>
    </row>
    <row r="150" spans="1:17" s="18" customFormat="1" x14ac:dyDescent="0.3">
      <c r="A150" s="20">
        <v>10</v>
      </c>
      <c r="B150" s="20" t="s">
        <v>9</v>
      </c>
      <c r="C150" s="20">
        <v>50</v>
      </c>
      <c r="D150" s="20" t="s">
        <v>63</v>
      </c>
      <c r="E150" s="20" t="s">
        <v>226</v>
      </c>
      <c r="F150" s="20"/>
      <c r="G150" s="21"/>
      <c r="K150" s="20"/>
      <c r="L150" s="20"/>
      <c r="M150" s="20"/>
      <c r="N150" s="20">
        <v>10</v>
      </c>
      <c r="O150" s="20" t="s">
        <v>9</v>
      </c>
      <c r="P150" s="20">
        <v>30</v>
      </c>
      <c r="Q150" s="20"/>
    </row>
    <row r="151" spans="1:17" s="18" customFormat="1" x14ac:dyDescent="0.3">
      <c r="A151" s="20">
        <v>28</v>
      </c>
      <c r="B151" s="20" t="s">
        <v>9</v>
      </c>
      <c r="C151" s="20">
        <v>50</v>
      </c>
      <c r="D151" s="20" t="s">
        <v>67</v>
      </c>
      <c r="E151" s="20" t="s">
        <v>210</v>
      </c>
      <c r="F151" s="20"/>
      <c r="G151" s="21">
        <v>0.69444444444444453</v>
      </c>
      <c r="H151" s="18" t="s">
        <v>43</v>
      </c>
      <c r="K151" s="20"/>
      <c r="L151" s="20"/>
      <c r="M151" s="20"/>
      <c r="N151" s="20">
        <v>10</v>
      </c>
      <c r="O151" s="20" t="s">
        <v>9</v>
      </c>
      <c r="P151" s="20">
        <v>40</v>
      </c>
      <c r="Q151" s="20"/>
    </row>
    <row r="152" spans="1:17" s="18" customFormat="1" x14ac:dyDescent="0.3">
      <c r="A152" s="20">
        <v>19</v>
      </c>
      <c r="B152" s="20" t="s">
        <v>9</v>
      </c>
      <c r="C152" s="20">
        <v>40</v>
      </c>
      <c r="D152" s="20" t="s">
        <v>67</v>
      </c>
      <c r="E152" s="20" t="s">
        <v>210</v>
      </c>
      <c r="F152" s="20"/>
      <c r="G152" s="21"/>
      <c r="H152" s="18" t="s">
        <v>43</v>
      </c>
      <c r="K152" s="20"/>
      <c r="L152" s="20"/>
      <c r="M152" s="20"/>
      <c r="N152" s="20">
        <v>1</v>
      </c>
      <c r="O152" s="20" t="s">
        <v>9</v>
      </c>
      <c r="P152" s="20">
        <v>90</v>
      </c>
      <c r="Q152" s="20"/>
    </row>
    <row r="153" spans="1:17" s="18" customFormat="1" x14ac:dyDescent="0.3">
      <c r="A153" s="20">
        <v>2</v>
      </c>
      <c r="B153" s="20" t="s">
        <v>9</v>
      </c>
      <c r="C153" s="20">
        <v>30</v>
      </c>
      <c r="D153" s="20" t="s">
        <v>67</v>
      </c>
      <c r="E153" s="20" t="s">
        <v>210</v>
      </c>
      <c r="F153" s="20"/>
      <c r="G153" s="21"/>
      <c r="H153" s="18" t="s">
        <v>43</v>
      </c>
      <c r="K153" s="20"/>
      <c r="L153" s="20"/>
      <c r="M153" s="20"/>
      <c r="N153" s="20">
        <v>10</v>
      </c>
      <c r="O153" s="20" t="s">
        <v>9</v>
      </c>
      <c r="P153" s="20">
        <v>40</v>
      </c>
      <c r="Q153" s="20"/>
    </row>
    <row r="154" spans="1:17" s="18" customFormat="1" x14ac:dyDescent="0.3">
      <c r="A154" s="20">
        <v>1</v>
      </c>
      <c r="B154" s="20" t="s">
        <v>13</v>
      </c>
      <c r="C154" s="20">
        <v>70</v>
      </c>
      <c r="D154" s="20" t="s">
        <v>67</v>
      </c>
      <c r="E154" s="20" t="s">
        <v>210</v>
      </c>
      <c r="F154" s="20"/>
      <c r="G154" s="21"/>
      <c r="K154" s="20"/>
      <c r="L154" s="20"/>
      <c r="M154" s="20"/>
      <c r="N154" s="20">
        <v>2</v>
      </c>
      <c r="O154" s="20" t="s">
        <v>9</v>
      </c>
      <c r="P154" s="20">
        <v>120</v>
      </c>
      <c r="Q154" s="20"/>
    </row>
    <row r="155" spans="1:17" s="18" customFormat="1" x14ac:dyDescent="0.3">
      <c r="A155" s="20">
        <v>6</v>
      </c>
      <c r="B155" s="20" t="s">
        <v>9</v>
      </c>
      <c r="C155" s="20">
        <v>40</v>
      </c>
      <c r="D155" s="20" t="s">
        <v>67</v>
      </c>
      <c r="E155" s="20" t="s">
        <v>210</v>
      </c>
      <c r="F155" s="20"/>
      <c r="G155" s="21"/>
      <c r="K155" s="20"/>
      <c r="L155" s="20"/>
      <c r="M155" s="20"/>
      <c r="N155" s="20">
        <v>1</v>
      </c>
      <c r="O155" s="20" t="s">
        <v>9</v>
      </c>
      <c r="P155" s="20">
        <v>200</v>
      </c>
      <c r="Q155" s="20"/>
    </row>
    <row r="156" spans="1:17" s="18" customFormat="1" x14ac:dyDescent="0.3">
      <c r="A156" s="20">
        <v>2</v>
      </c>
      <c r="B156" s="20" t="s">
        <v>9</v>
      </c>
      <c r="C156" s="20">
        <v>30</v>
      </c>
      <c r="D156" s="20" t="s">
        <v>67</v>
      </c>
      <c r="E156" s="20" t="s">
        <v>210</v>
      </c>
      <c r="F156" s="20"/>
      <c r="G156" s="21"/>
      <c r="K156" s="20"/>
      <c r="L156" s="20"/>
      <c r="M156" s="20"/>
      <c r="N156" s="20">
        <v>20</v>
      </c>
      <c r="O156" s="20" t="s">
        <v>9</v>
      </c>
      <c r="P156" s="20">
        <v>50</v>
      </c>
      <c r="Q156" s="20"/>
    </row>
    <row r="157" spans="1:17" s="18" customFormat="1" x14ac:dyDescent="0.3">
      <c r="A157" s="20">
        <v>3</v>
      </c>
      <c r="B157" s="20" t="s">
        <v>9</v>
      </c>
      <c r="C157" s="20">
        <v>50</v>
      </c>
      <c r="D157" s="20" t="s">
        <v>67</v>
      </c>
      <c r="E157" s="20" t="s">
        <v>210</v>
      </c>
      <c r="F157" s="20"/>
      <c r="G157" s="21"/>
      <c r="K157" s="20"/>
      <c r="L157" s="20"/>
      <c r="M157" s="20"/>
      <c r="N157" s="20">
        <v>10</v>
      </c>
      <c r="O157" s="20" t="s">
        <v>9</v>
      </c>
      <c r="P157" s="20">
        <v>30</v>
      </c>
      <c r="Q157" s="20"/>
    </row>
    <row r="158" spans="1:17" s="18" customFormat="1" x14ac:dyDescent="0.3">
      <c r="A158" s="20">
        <v>1</v>
      </c>
      <c r="B158" s="20" t="s">
        <v>13</v>
      </c>
      <c r="C158" s="20">
        <v>70</v>
      </c>
      <c r="D158" s="20" t="s">
        <v>67</v>
      </c>
      <c r="E158" s="20" t="s">
        <v>210</v>
      </c>
      <c r="F158" s="20"/>
      <c r="G158" s="21"/>
      <c r="K158" s="20"/>
      <c r="L158" s="20"/>
      <c r="M158" s="20"/>
      <c r="N158" s="20">
        <v>7</v>
      </c>
      <c r="O158" s="20" t="s">
        <v>9</v>
      </c>
      <c r="P158" s="20">
        <v>50</v>
      </c>
      <c r="Q158" s="20" t="s">
        <v>63</v>
      </c>
    </row>
    <row r="159" spans="1:17" s="18" customFormat="1" x14ac:dyDescent="0.3">
      <c r="A159" s="20">
        <v>15</v>
      </c>
      <c r="B159" s="20" t="s">
        <v>13</v>
      </c>
      <c r="C159" s="20">
        <v>100</v>
      </c>
      <c r="D159" s="20" t="s">
        <v>68</v>
      </c>
      <c r="E159" s="20" t="s">
        <v>60</v>
      </c>
      <c r="F159" s="20"/>
      <c r="G159" s="21"/>
      <c r="K159" s="20"/>
      <c r="L159" s="20"/>
      <c r="M159" s="20"/>
      <c r="N159" s="20">
        <v>20</v>
      </c>
      <c r="O159" s="20" t="s">
        <v>9</v>
      </c>
      <c r="P159" s="20">
        <v>30</v>
      </c>
      <c r="Q159" s="20"/>
    </row>
    <row r="160" spans="1:17" s="18" customFormat="1" x14ac:dyDescent="0.3">
      <c r="A160" s="20">
        <v>1</v>
      </c>
      <c r="B160" s="20" t="s">
        <v>9</v>
      </c>
      <c r="C160" s="20">
        <v>100</v>
      </c>
      <c r="D160" s="20" t="s">
        <v>68</v>
      </c>
      <c r="E160" s="20" t="s">
        <v>60</v>
      </c>
      <c r="F160" s="20"/>
      <c r="G160" s="21"/>
      <c r="K160" s="20"/>
      <c r="L160" s="20"/>
      <c r="M160" s="20"/>
      <c r="N160" s="20">
        <v>15</v>
      </c>
      <c r="O160" s="20" t="s">
        <v>9</v>
      </c>
      <c r="P160" s="20">
        <v>40</v>
      </c>
      <c r="Q160" s="20"/>
    </row>
    <row r="161" spans="1:17" s="18" customFormat="1" x14ac:dyDescent="0.3">
      <c r="A161" s="20">
        <v>1</v>
      </c>
      <c r="B161" s="20" t="s">
        <v>9</v>
      </c>
      <c r="C161" s="20">
        <v>150</v>
      </c>
      <c r="D161" s="20" t="s">
        <v>68</v>
      </c>
      <c r="E161" s="20" t="s">
        <v>60</v>
      </c>
      <c r="F161" s="20"/>
      <c r="G161" s="21"/>
      <c r="K161" s="20"/>
      <c r="L161" s="20"/>
      <c r="M161" s="20"/>
      <c r="N161" s="20">
        <v>16</v>
      </c>
      <c r="O161" s="20" t="s">
        <v>9</v>
      </c>
      <c r="P161" s="20">
        <v>50</v>
      </c>
      <c r="Q161" s="20"/>
    </row>
    <row r="162" spans="1:17" s="18" customFormat="1" x14ac:dyDescent="0.3">
      <c r="A162" s="20">
        <v>20</v>
      </c>
      <c r="B162" s="20" t="s">
        <v>9</v>
      </c>
      <c r="C162" s="20">
        <v>40</v>
      </c>
      <c r="D162" s="20" t="s">
        <v>68</v>
      </c>
      <c r="E162" s="20" t="s">
        <v>60</v>
      </c>
      <c r="F162" s="20"/>
      <c r="G162" s="21"/>
      <c r="K162" s="2"/>
      <c r="L162" s="2"/>
      <c r="M162" s="2"/>
      <c r="N162" s="20">
        <v>12</v>
      </c>
      <c r="O162" s="20" t="s">
        <v>9</v>
      </c>
      <c r="P162" s="20">
        <v>40</v>
      </c>
      <c r="Q162" s="20"/>
    </row>
    <row r="163" spans="1:17" s="18" customFormat="1" x14ac:dyDescent="0.3">
      <c r="A163" s="20">
        <v>11</v>
      </c>
      <c r="B163" s="20" t="s">
        <v>9</v>
      </c>
      <c r="C163" s="20">
        <v>40</v>
      </c>
      <c r="D163" s="20" t="s">
        <v>68</v>
      </c>
      <c r="E163" s="20" t="s">
        <v>60</v>
      </c>
      <c r="F163" s="20"/>
      <c r="G163" s="21"/>
      <c r="K163" s="2"/>
      <c r="L163" s="2"/>
      <c r="M163" s="2"/>
      <c r="N163" s="20">
        <v>8</v>
      </c>
      <c r="O163" s="20" t="s">
        <v>9</v>
      </c>
      <c r="P163" s="20">
        <v>30</v>
      </c>
      <c r="Q163" s="20"/>
    </row>
    <row r="164" spans="1:17" s="18" customFormat="1" x14ac:dyDescent="0.3">
      <c r="A164" s="20"/>
      <c r="B164" s="20"/>
      <c r="C164" s="20"/>
      <c r="D164" s="20" t="s">
        <v>69</v>
      </c>
      <c r="E164" s="20" t="s">
        <v>217</v>
      </c>
      <c r="F164" s="20"/>
      <c r="G164" s="21"/>
      <c r="I164" s="18" t="s">
        <v>260</v>
      </c>
      <c r="K164" s="2"/>
      <c r="L164" s="2"/>
      <c r="M164" s="2"/>
      <c r="N164" s="20">
        <v>10</v>
      </c>
      <c r="O164" s="20" t="s">
        <v>9</v>
      </c>
      <c r="P164" s="20">
        <v>40</v>
      </c>
      <c r="Q164" s="20"/>
    </row>
    <row r="165" spans="1:17" s="18" customFormat="1" x14ac:dyDescent="0.3">
      <c r="A165" s="20"/>
      <c r="B165" s="20"/>
      <c r="C165" s="20"/>
      <c r="D165" s="20" t="s">
        <v>70</v>
      </c>
      <c r="E165" s="20" t="s">
        <v>217</v>
      </c>
      <c r="F165" s="20"/>
      <c r="G165" s="21"/>
      <c r="I165" s="18" t="s">
        <v>261</v>
      </c>
      <c r="K165" s="2"/>
      <c r="L165" s="2"/>
      <c r="M165" s="2"/>
      <c r="N165" s="20">
        <v>7</v>
      </c>
      <c r="O165" s="20" t="s">
        <v>9</v>
      </c>
      <c r="P165" s="20">
        <v>50</v>
      </c>
      <c r="Q165" s="20"/>
    </row>
    <row r="166" spans="1:17" s="18" customFormat="1" x14ac:dyDescent="0.3">
      <c r="A166" s="20">
        <v>25</v>
      </c>
      <c r="B166" s="20" t="s">
        <v>9</v>
      </c>
      <c r="C166" s="20">
        <v>40</v>
      </c>
      <c r="D166" s="20" t="s">
        <v>66</v>
      </c>
      <c r="E166" s="20" t="s">
        <v>60</v>
      </c>
      <c r="F166" s="20"/>
      <c r="G166" s="21">
        <v>0.69791666666666663</v>
      </c>
      <c r="K166" s="2"/>
      <c r="L166" s="2"/>
      <c r="M166" s="2"/>
      <c r="N166" s="20">
        <v>14</v>
      </c>
      <c r="O166" s="20" t="s">
        <v>9</v>
      </c>
      <c r="P166" s="20">
        <v>40</v>
      </c>
      <c r="Q166" s="20"/>
    </row>
    <row r="167" spans="1:17" s="18" customFormat="1" x14ac:dyDescent="0.3">
      <c r="A167" s="20">
        <v>5</v>
      </c>
      <c r="B167" s="20" t="s">
        <v>9</v>
      </c>
      <c r="C167" s="20">
        <v>30</v>
      </c>
      <c r="D167" s="20" t="s">
        <v>66</v>
      </c>
      <c r="E167" s="20" t="s">
        <v>60</v>
      </c>
      <c r="F167" s="20"/>
      <c r="G167" s="21"/>
      <c r="K167" s="2"/>
      <c r="L167" s="2"/>
      <c r="M167" s="2"/>
      <c r="N167" s="20">
        <v>21</v>
      </c>
      <c r="O167" s="20" t="s">
        <v>9</v>
      </c>
      <c r="P167" s="20">
        <v>30</v>
      </c>
      <c r="Q167" s="20"/>
    </row>
    <row r="168" spans="1:17" s="18" customFormat="1" x14ac:dyDescent="0.3">
      <c r="A168" s="20">
        <v>7</v>
      </c>
      <c r="B168" s="20" t="s">
        <v>182</v>
      </c>
      <c r="C168" s="20">
        <v>40</v>
      </c>
      <c r="D168" s="20" t="s">
        <v>66</v>
      </c>
      <c r="E168" s="20" t="s">
        <v>60</v>
      </c>
      <c r="F168" s="20"/>
      <c r="G168" s="21"/>
      <c r="K168" s="2"/>
      <c r="L168" s="2"/>
      <c r="M168" s="2"/>
      <c r="N168" s="20">
        <v>20</v>
      </c>
      <c r="O168" s="20" t="s">
        <v>9</v>
      </c>
      <c r="P168" s="20">
        <v>40</v>
      </c>
      <c r="Q168" s="20"/>
    </row>
    <row r="169" spans="1:17" s="18" customFormat="1" x14ac:dyDescent="0.3">
      <c r="A169" s="20">
        <v>10</v>
      </c>
      <c r="B169" s="20" t="s">
        <v>9</v>
      </c>
      <c r="C169" s="20">
        <v>40</v>
      </c>
      <c r="D169" s="20" t="s">
        <v>66</v>
      </c>
      <c r="E169" s="20" t="s">
        <v>60</v>
      </c>
      <c r="F169" s="20"/>
      <c r="G169" s="21"/>
      <c r="K169" s="2"/>
      <c r="L169" s="2"/>
      <c r="M169" s="2"/>
      <c r="N169" s="20">
        <v>2</v>
      </c>
      <c r="O169" s="20" t="s">
        <v>9</v>
      </c>
      <c r="P169" s="20">
        <v>50</v>
      </c>
      <c r="Q169" s="20"/>
    </row>
    <row r="170" spans="1:17" s="18" customFormat="1" x14ac:dyDescent="0.3">
      <c r="A170" s="20">
        <v>5</v>
      </c>
      <c r="B170" s="20" t="s">
        <v>9</v>
      </c>
      <c r="C170" s="20">
        <v>30</v>
      </c>
      <c r="D170" s="20" t="s">
        <v>66</v>
      </c>
      <c r="E170" s="20" t="s">
        <v>60</v>
      </c>
      <c r="F170" s="20"/>
      <c r="G170" s="21"/>
      <c r="K170" s="2"/>
      <c r="L170" s="2"/>
      <c r="M170" s="2"/>
      <c r="N170" s="20">
        <v>1</v>
      </c>
      <c r="O170" s="20" t="s">
        <v>9</v>
      </c>
      <c r="P170" s="20">
        <v>200</v>
      </c>
      <c r="Q170" s="20"/>
    </row>
    <row r="171" spans="1:17" s="18" customFormat="1" x14ac:dyDescent="0.3">
      <c r="A171" s="20">
        <v>5</v>
      </c>
      <c r="B171" s="20" t="s">
        <v>13</v>
      </c>
      <c r="C171" s="20">
        <v>60</v>
      </c>
      <c r="D171" s="20" t="s">
        <v>66</v>
      </c>
      <c r="E171" s="20" t="s">
        <v>60</v>
      </c>
      <c r="F171" s="20"/>
      <c r="G171" s="21"/>
      <c r="K171" s="2"/>
      <c r="L171" s="2"/>
      <c r="M171" s="2"/>
      <c r="N171" s="20">
        <v>10</v>
      </c>
      <c r="O171" s="20" t="s">
        <v>9</v>
      </c>
      <c r="P171" s="20">
        <v>30</v>
      </c>
      <c r="Q171" s="20"/>
    </row>
    <row r="172" spans="1:17" s="18" customFormat="1" x14ac:dyDescent="0.3">
      <c r="A172" s="20">
        <v>1</v>
      </c>
      <c r="B172" s="20" t="s">
        <v>13</v>
      </c>
      <c r="C172" s="20">
        <v>90</v>
      </c>
      <c r="D172" s="20" t="s">
        <v>66</v>
      </c>
      <c r="E172" s="20" t="s">
        <v>60</v>
      </c>
      <c r="F172" s="20"/>
      <c r="G172" s="21"/>
      <c r="K172" s="2"/>
      <c r="L172" s="2"/>
      <c r="M172" s="2"/>
      <c r="N172" s="20">
        <v>10</v>
      </c>
      <c r="O172" s="20" t="s">
        <v>9</v>
      </c>
      <c r="P172" s="20">
        <v>40</v>
      </c>
      <c r="Q172" s="20"/>
    </row>
    <row r="173" spans="1:17" s="18" customFormat="1" x14ac:dyDescent="0.3">
      <c r="A173" s="20">
        <v>15</v>
      </c>
      <c r="B173" s="20" t="s">
        <v>9</v>
      </c>
      <c r="C173" s="20">
        <v>40</v>
      </c>
      <c r="D173" s="20" t="s">
        <v>66</v>
      </c>
      <c r="E173" s="20" t="s">
        <v>60</v>
      </c>
      <c r="F173" s="20"/>
      <c r="G173" s="21"/>
      <c r="K173" s="2"/>
      <c r="L173" s="2"/>
      <c r="M173" s="2"/>
      <c r="N173" s="20">
        <v>12</v>
      </c>
      <c r="O173" s="20" t="s">
        <v>9</v>
      </c>
      <c r="P173" s="20">
        <v>30</v>
      </c>
      <c r="Q173" s="20"/>
    </row>
    <row r="174" spans="1:17" s="18" customFormat="1" x14ac:dyDescent="0.3">
      <c r="A174" s="20">
        <v>1</v>
      </c>
      <c r="B174" s="20" t="s">
        <v>9</v>
      </c>
      <c r="C174" s="20">
        <v>100</v>
      </c>
      <c r="D174" s="20" t="s">
        <v>66</v>
      </c>
      <c r="E174" s="20" t="s">
        <v>60</v>
      </c>
      <c r="F174" s="20"/>
      <c r="G174" s="21"/>
      <c r="K174" s="2"/>
      <c r="L174" s="2"/>
      <c r="M174" s="2"/>
      <c r="N174" s="20">
        <v>29</v>
      </c>
      <c r="O174" s="20" t="s">
        <v>9</v>
      </c>
      <c r="P174" s="20">
        <v>40</v>
      </c>
      <c r="Q174" s="20" t="s">
        <v>63</v>
      </c>
    </row>
    <row r="175" spans="1:17" s="18" customFormat="1" x14ac:dyDescent="0.3">
      <c r="A175" s="20">
        <v>17</v>
      </c>
      <c r="B175" s="20" t="s">
        <v>9</v>
      </c>
      <c r="C175" s="20">
        <v>50</v>
      </c>
      <c r="D175" s="20" t="s">
        <v>66</v>
      </c>
      <c r="E175" s="20" t="s">
        <v>60</v>
      </c>
      <c r="F175" s="20"/>
      <c r="G175" s="21"/>
      <c r="K175" s="2"/>
      <c r="L175" s="2"/>
      <c r="M175" s="2"/>
      <c r="N175" s="20">
        <v>10</v>
      </c>
      <c r="O175" s="20" t="s">
        <v>9</v>
      </c>
      <c r="P175" s="20">
        <v>50</v>
      </c>
      <c r="Q175" s="20" t="s">
        <v>63</v>
      </c>
    </row>
    <row r="176" spans="1:17" s="18" customFormat="1" x14ac:dyDescent="0.3">
      <c r="A176" s="20">
        <v>7</v>
      </c>
      <c r="B176" s="20" t="s">
        <v>9</v>
      </c>
      <c r="C176" s="20">
        <v>50</v>
      </c>
      <c r="D176" s="20" t="s">
        <v>66</v>
      </c>
      <c r="E176" s="20" t="s">
        <v>60</v>
      </c>
      <c r="F176" s="20"/>
      <c r="G176" s="21"/>
      <c r="I176" s="18" t="s">
        <v>262</v>
      </c>
      <c r="K176" s="2"/>
      <c r="L176" s="2"/>
      <c r="M176" s="2"/>
      <c r="N176" s="20">
        <v>28</v>
      </c>
      <c r="O176" s="20" t="s">
        <v>9</v>
      </c>
      <c r="P176" s="20">
        <v>50</v>
      </c>
      <c r="Q176" s="20" t="s">
        <v>67</v>
      </c>
    </row>
    <row r="177" spans="1:17" s="18" customFormat="1" x14ac:dyDescent="0.3">
      <c r="A177" s="20">
        <v>10</v>
      </c>
      <c r="B177" s="20" t="s">
        <v>182</v>
      </c>
      <c r="C177" s="20">
        <v>50</v>
      </c>
      <c r="D177" s="20" t="s">
        <v>66</v>
      </c>
      <c r="E177" s="20" t="s">
        <v>60</v>
      </c>
      <c r="F177" s="20"/>
      <c r="G177" s="21"/>
      <c r="K177" s="2"/>
      <c r="L177" s="2"/>
      <c r="M177" s="2"/>
      <c r="N177" s="20">
        <v>19</v>
      </c>
      <c r="O177" s="20" t="s">
        <v>9</v>
      </c>
      <c r="P177" s="20">
        <v>40</v>
      </c>
      <c r="Q177" s="20" t="s">
        <v>67</v>
      </c>
    </row>
    <row r="178" spans="1:17" s="18" customFormat="1" x14ac:dyDescent="0.3">
      <c r="A178" s="20">
        <v>1</v>
      </c>
      <c r="B178" s="20" t="s">
        <v>13</v>
      </c>
      <c r="C178" s="20">
        <v>60</v>
      </c>
      <c r="D178" s="20" t="s">
        <v>66</v>
      </c>
      <c r="E178" s="20" t="s">
        <v>60</v>
      </c>
      <c r="F178" s="20"/>
      <c r="G178" s="21"/>
      <c r="K178" s="2"/>
      <c r="L178" s="2"/>
      <c r="M178" s="2"/>
      <c r="N178" s="20">
        <v>2</v>
      </c>
      <c r="O178" s="20" t="s">
        <v>9</v>
      </c>
      <c r="P178" s="20">
        <v>30</v>
      </c>
      <c r="Q178" s="20" t="s">
        <v>67</v>
      </c>
    </row>
    <row r="179" spans="1:17" s="18" customFormat="1" x14ac:dyDescent="0.3">
      <c r="A179" s="20">
        <v>10</v>
      </c>
      <c r="B179" s="20" t="s">
        <v>9</v>
      </c>
      <c r="C179" s="20">
        <v>50</v>
      </c>
      <c r="D179" s="20" t="s">
        <v>66</v>
      </c>
      <c r="E179" s="20" t="s">
        <v>60</v>
      </c>
      <c r="F179" s="20"/>
      <c r="G179" s="21"/>
      <c r="K179" s="2"/>
      <c r="L179" s="2"/>
      <c r="M179" s="2"/>
      <c r="N179" s="20">
        <v>6</v>
      </c>
      <c r="O179" s="20" t="s">
        <v>9</v>
      </c>
      <c r="P179" s="20">
        <v>40</v>
      </c>
      <c r="Q179" s="20" t="s">
        <v>67</v>
      </c>
    </row>
    <row r="180" spans="1:17" s="18" customFormat="1" x14ac:dyDescent="0.3">
      <c r="A180" s="20">
        <v>7</v>
      </c>
      <c r="B180" s="20" t="s">
        <v>182</v>
      </c>
      <c r="C180" s="20">
        <v>70</v>
      </c>
      <c r="D180" s="20" t="s">
        <v>66</v>
      </c>
      <c r="E180" s="20" t="s">
        <v>60</v>
      </c>
      <c r="F180" s="20"/>
      <c r="G180" s="21"/>
      <c r="K180" s="2"/>
      <c r="L180" s="2"/>
      <c r="M180" s="2"/>
      <c r="N180" s="20">
        <v>2</v>
      </c>
      <c r="O180" s="20" t="s">
        <v>9</v>
      </c>
      <c r="P180" s="20">
        <v>30</v>
      </c>
      <c r="Q180" s="20" t="s">
        <v>67</v>
      </c>
    </row>
    <row r="181" spans="1:17" s="18" customFormat="1" x14ac:dyDescent="0.3">
      <c r="A181" s="20">
        <v>1</v>
      </c>
      <c r="B181" s="20" t="s">
        <v>9</v>
      </c>
      <c r="C181" s="20">
        <v>90</v>
      </c>
      <c r="D181" s="20" t="s">
        <v>66</v>
      </c>
      <c r="E181" s="20" t="s">
        <v>60</v>
      </c>
      <c r="F181" s="20"/>
      <c r="G181" s="21"/>
      <c r="H181" s="18" t="s">
        <v>21</v>
      </c>
      <c r="K181" s="2"/>
      <c r="L181" s="2"/>
      <c r="M181" s="2"/>
      <c r="N181" s="20">
        <v>3</v>
      </c>
      <c r="O181" s="20" t="s">
        <v>9</v>
      </c>
      <c r="P181" s="20">
        <v>50</v>
      </c>
      <c r="Q181" s="20" t="s">
        <v>67</v>
      </c>
    </row>
    <row r="182" spans="1:17" s="18" customFormat="1" x14ac:dyDescent="0.3">
      <c r="A182" s="20">
        <v>10</v>
      </c>
      <c r="B182" s="20" t="s">
        <v>9</v>
      </c>
      <c r="C182" s="20">
        <v>50</v>
      </c>
      <c r="D182" s="20" t="s">
        <v>66</v>
      </c>
      <c r="E182" s="20" t="s">
        <v>60</v>
      </c>
      <c r="F182" s="20"/>
      <c r="G182" s="21"/>
      <c r="H182" s="18" t="s">
        <v>21</v>
      </c>
      <c r="K182" s="2"/>
      <c r="L182" s="2"/>
      <c r="M182" s="2"/>
      <c r="N182" s="20">
        <v>1</v>
      </c>
      <c r="O182" s="20" t="s">
        <v>9</v>
      </c>
      <c r="P182" s="20">
        <v>100</v>
      </c>
      <c r="Q182" s="20" t="s">
        <v>68</v>
      </c>
    </row>
    <row r="183" spans="1:17" s="18" customFormat="1" x14ac:dyDescent="0.3">
      <c r="A183" s="20">
        <v>25</v>
      </c>
      <c r="B183" s="20" t="s">
        <v>182</v>
      </c>
      <c r="C183" s="20">
        <v>50</v>
      </c>
      <c r="D183" s="20" t="s">
        <v>66</v>
      </c>
      <c r="E183" s="20" t="s">
        <v>60</v>
      </c>
      <c r="F183" s="20"/>
      <c r="G183" s="21"/>
      <c r="H183" s="18" t="s">
        <v>21</v>
      </c>
      <c r="K183" s="2"/>
      <c r="L183" s="2"/>
      <c r="M183" s="2"/>
      <c r="N183" s="20">
        <v>1</v>
      </c>
      <c r="O183" s="20" t="s">
        <v>9</v>
      </c>
      <c r="P183" s="20">
        <v>150</v>
      </c>
      <c r="Q183" s="20" t="s">
        <v>68</v>
      </c>
    </row>
    <row r="184" spans="1:17" s="18" customFormat="1" x14ac:dyDescent="0.3">
      <c r="A184" s="20">
        <v>7</v>
      </c>
      <c r="B184" s="20" t="s">
        <v>9</v>
      </c>
      <c r="C184" s="20">
        <v>30</v>
      </c>
      <c r="D184" s="20" t="s">
        <v>66</v>
      </c>
      <c r="E184" s="20" t="s">
        <v>60</v>
      </c>
      <c r="F184" s="20"/>
      <c r="G184" s="21"/>
      <c r="H184" s="18" t="s">
        <v>43</v>
      </c>
      <c r="K184" s="2"/>
      <c r="L184" s="2"/>
      <c r="M184" s="2"/>
      <c r="N184" s="20">
        <v>20</v>
      </c>
      <c r="O184" s="20" t="s">
        <v>9</v>
      </c>
      <c r="P184" s="20">
        <v>40</v>
      </c>
      <c r="Q184" s="20" t="s">
        <v>68</v>
      </c>
    </row>
    <row r="185" spans="1:17" s="18" customFormat="1" x14ac:dyDescent="0.3">
      <c r="A185" s="20">
        <v>3</v>
      </c>
      <c r="B185" s="20" t="s">
        <v>182</v>
      </c>
      <c r="C185" s="20">
        <v>70</v>
      </c>
      <c r="D185" s="20" t="s">
        <v>66</v>
      </c>
      <c r="E185" s="20" t="s">
        <v>60</v>
      </c>
      <c r="F185" s="20"/>
      <c r="G185" s="21"/>
      <c r="H185" s="18" t="s">
        <v>43</v>
      </c>
      <c r="K185" s="2"/>
      <c r="L185" s="2"/>
      <c r="M185" s="2"/>
      <c r="N185" s="20">
        <v>11</v>
      </c>
      <c r="O185" s="20" t="s">
        <v>9</v>
      </c>
      <c r="P185" s="20">
        <v>40</v>
      </c>
      <c r="Q185" s="20" t="s">
        <v>68</v>
      </c>
    </row>
    <row r="186" spans="1:17" s="18" customFormat="1" x14ac:dyDescent="0.3">
      <c r="A186" s="20">
        <v>10</v>
      </c>
      <c r="B186" s="20" t="s">
        <v>182</v>
      </c>
      <c r="C186" s="20">
        <v>40</v>
      </c>
      <c r="D186" s="20" t="s">
        <v>66</v>
      </c>
      <c r="E186" s="20" t="s">
        <v>60</v>
      </c>
      <c r="F186" s="20"/>
      <c r="G186" s="21"/>
      <c r="H186" s="18" t="s">
        <v>43</v>
      </c>
      <c r="K186" s="2"/>
      <c r="L186" s="2"/>
      <c r="M186" s="2"/>
      <c r="N186" s="20">
        <v>25</v>
      </c>
      <c r="O186" s="20" t="s">
        <v>9</v>
      </c>
      <c r="P186" s="20">
        <v>40</v>
      </c>
      <c r="Q186" s="20" t="s">
        <v>66</v>
      </c>
    </row>
    <row r="187" spans="1:17" s="18" customFormat="1" x14ac:dyDescent="0.3">
      <c r="A187" s="20">
        <v>7</v>
      </c>
      <c r="B187" s="20" t="s">
        <v>182</v>
      </c>
      <c r="C187" s="20">
        <v>70</v>
      </c>
      <c r="D187" s="20" t="s">
        <v>66</v>
      </c>
      <c r="E187" s="20" t="s">
        <v>60</v>
      </c>
      <c r="F187" s="20"/>
      <c r="G187" s="21"/>
      <c r="H187" s="18" t="s">
        <v>43</v>
      </c>
      <c r="K187" s="2"/>
      <c r="L187" s="2"/>
      <c r="M187" s="2"/>
      <c r="N187" s="20">
        <v>5</v>
      </c>
      <c r="O187" s="20" t="s">
        <v>9</v>
      </c>
      <c r="P187" s="20">
        <v>30</v>
      </c>
      <c r="Q187" s="20" t="s">
        <v>66</v>
      </c>
    </row>
    <row r="188" spans="1:17" s="18" customFormat="1" x14ac:dyDescent="0.3">
      <c r="A188" s="20">
        <v>2</v>
      </c>
      <c r="B188" s="20" t="s">
        <v>9</v>
      </c>
      <c r="C188" s="20">
        <v>30</v>
      </c>
      <c r="D188" s="20" t="s">
        <v>66</v>
      </c>
      <c r="E188" s="20" t="s">
        <v>60</v>
      </c>
      <c r="F188" s="20"/>
      <c r="G188" s="21"/>
      <c r="H188" s="18" t="s">
        <v>43</v>
      </c>
      <c r="K188" s="2"/>
      <c r="L188" s="2"/>
      <c r="M188" s="2"/>
      <c r="N188" s="20">
        <v>10</v>
      </c>
      <c r="O188" s="20" t="s">
        <v>9</v>
      </c>
      <c r="P188" s="20">
        <v>40</v>
      </c>
      <c r="Q188" s="20" t="s">
        <v>66</v>
      </c>
    </row>
    <row r="189" spans="1:17" s="18" customFormat="1" x14ac:dyDescent="0.3">
      <c r="A189" s="20">
        <v>10</v>
      </c>
      <c r="B189" s="20" t="s">
        <v>182</v>
      </c>
      <c r="C189" s="20">
        <v>50</v>
      </c>
      <c r="D189" s="20" t="s">
        <v>66</v>
      </c>
      <c r="E189" s="20" t="s">
        <v>60</v>
      </c>
      <c r="F189" s="20"/>
      <c r="G189" s="21"/>
      <c r="H189" s="18" t="s">
        <v>21</v>
      </c>
      <c r="K189" s="2"/>
      <c r="L189" s="2"/>
      <c r="M189" s="2"/>
      <c r="N189" s="20">
        <v>5</v>
      </c>
      <c r="O189" s="20" t="s">
        <v>9</v>
      </c>
      <c r="P189" s="20">
        <v>30</v>
      </c>
      <c r="Q189" s="20" t="s">
        <v>66</v>
      </c>
    </row>
    <row r="190" spans="1:17" x14ac:dyDescent="0.3">
      <c r="A190" s="2">
        <v>5</v>
      </c>
      <c r="B190" s="2" t="s">
        <v>182</v>
      </c>
      <c r="C190" s="2">
        <v>60</v>
      </c>
      <c r="D190" s="2" t="s">
        <v>66</v>
      </c>
      <c r="E190" s="2" t="s">
        <v>60</v>
      </c>
      <c r="H190" t="s">
        <v>21</v>
      </c>
      <c r="N190" s="20">
        <v>15</v>
      </c>
      <c r="O190" s="20" t="s">
        <v>9</v>
      </c>
      <c r="P190" s="20">
        <v>40</v>
      </c>
      <c r="Q190" s="20" t="s">
        <v>66</v>
      </c>
    </row>
    <row r="191" spans="1:17" x14ac:dyDescent="0.3">
      <c r="A191" s="2">
        <v>7</v>
      </c>
      <c r="B191" s="2" t="s">
        <v>13</v>
      </c>
      <c r="C191" s="2">
        <v>80</v>
      </c>
      <c r="D191" s="2" t="s">
        <v>66</v>
      </c>
      <c r="E191" s="2" t="s">
        <v>60</v>
      </c>
      <c r="H191" t="s">
        <v>21</v>
      </c>
      <c r="N191" s="20">
        <v>1</v>
      </c>
      <c r="O191" s="20" t="s">
        <v>9</v>
      </c>
      <c r="P191" s="20">
        <v>100</v>
      </c>
      <c r="Q191" s="20" t="s">
        <v>66</v>
      </c>
    </row>
    <row r="192" spans="1:17" x14ac:dyDescent="0.3">
      <c r="A192" s="2">
        <v>15</v>
      </c>
      <c r="B192" s="2" t="s">
        <v>9</v>
      </c>
      <c r="C192" s="2">
        <v>30</v>
      </c>
      <c r="D192" s="2" t="s">
        <v>66</v>
      </c>
      <c r="E192" s="2" t="s">
        <v>60</v>
      </c>
      <c r="H192" t="s">
        <v>21</v>
      </c>
      <c r="N192" s="20">
        <v>17</v>
      </c>
      <c r="O192" s="20" t="s">
        <v>9</v>
      </c>
      <c r="P192" s="20">
        <v>50</v>
      </c>
      <c r="Q192" s="20" t="s">
        <v>66</v>
      </c>
    </row>
    <row r="193" spans="1:17" x14ac:dyDescent="0.3">
      <c r="A193" s="2">
        <v>1</v>
      </c>
      <c r="B193" s="2" t="s">
        <v>182</v>
      </c>
      <c r="C193" s="2">
        <v>50</v>
      </c>
      <c r="D193" s="2" t="s">
        <v>66</v>
      </c>
      <c r="E193" s="2" t="s">
        <v>60</v>
      </c>
      <c r="H193" t="s">
        <v>43</v>
      </c>
      <c r="N193" s="20">
        <v>7</v>
      </c>
      <c r="O193" s="20" t="s">
        <v>9</v>
      </c>
      <c r="P193" s="20">
        <v>50</v>
      </c>
      <c r="Q193" s="20" t="s">
        <v>66</v>
      </c>
    </row>
    <row r="194" spans="1:17" x14ac:dyDescent="0.3">
      <c r="A194" s="2">
        <v>10</v>
      </c>
      <c r="B194" s="2" t="s">
        <v>9</v>
      </c>
      <c r="C194" s="2">
        <v>50</v>
      </c>
      <c r="D194" s="2" t="s">
        <v>66</v>
      </c>
      <c r="E194" s="2" t="s">
        <v>60</v>
      </c>
      <c r="H194" t="s">
        <v>43</v>
      </c>
      <c r="N194" s="20">
        <v>10</v>
      </c>
      <c r="O194" s="20" t="s">
        <v>9</v>
      </c>
      <c r="P194" s="20">
        <v>50</v>
      </c>
      <c r="Q194" s="20" t="s">
        <v>66</v>
      </c>
    </row>
    <row r="195" spans="1:17" x14ac:dyDescent="0.3">
      <c r="A195" s="2">
        <v>10</v>
      </c>
      <c r="B195" s="2" t="s">
        <v>182</v>
      </c>
      <c r="C195" s="2">
        <v>70</v>
      </c>
      <c r="D195" s="2" t="s">
        <v>66</v>
      </c>
      <c r="E195" s="2" t="s">
        <v>60</v>
      </c>
      <c r="H195" t="s">
        <v>43</v>
      </c>
      <c r="N195" s="20">
        <v>1</v>
      </c>
      <c r="O195" s="20" t="s">
        <v>9</v>
      </c>
      <c r="P195" s="20">
        <v>90</v>
      </c>
      <c r="Q195" s="20" t="s">
        <v>66</v>
      </c>
    </row>
    <row r="196" spans="1:17" x14ac:dyDescent="0.3">
      <c r="A196" s="2">
        <v>2</v>
      </c>
      <c r="B196" s="2" t="s">
        <v>13</v>
      </c>
      <c r="C196" s="2">
        <v>70</v>
      </c>
      <c r="D196" s="2" t="s">
        <v>66</v>
      </c>
      <c r="E196" s="2" t="s">
        <v>60</v>
      </c>
      <c r="H196" t="s">
        <v>43</v>
      </c>
      <c r="N196" s="20">
        <v>10</v>
      </c>
      <c r="O196" s="20" t="s">
        <v>9</v>
      </c>
      <c r="P196" s="20">
        <v>50</v>
      </c>
      <c r="Q196" s="20" t="s">
        <v>66</v>
      </c>
    </row>
    <row r="197" spans="1:17" x14ac:dyDescent="0.3">
      <c r="A197" s="2">
        <v>5</v>
      </c>
      <c r="B197" s="2" t="s">
        <v>9</v>
      </c>
      <c r="C197" s="2">
        <v>50</v>
      </c>
      <c r="D197" s="2" t="s">
        <v>62</v>
      </c>
      <c r="E197" s="2" t="s">
        <v>60</v>
      </c>
      <c r="H197" t="s">
        <v>43</v>
      </c>
      <c r="N197" s="20">
        <v>7</v>
      </c>
      <c r="O197" s="20" t="s">
        <v>9</v>
      </c>
      <c r="P197" s="20">
        <v>30</v>
      </c>
      <c r="Q197" s="20" t="s">
        <v>66</v>
      </c>
    </row>
    <row r="198" spans="1:17" x14ac:dyDescent="0.3">
      <c r="A198" s="2">
        <v>1</v>
      </c>
      <c r="B198" s="2" t="s">
        <v>9</v>
      </c>
      <c r="C198" s="2">
        <v>50</v>
      </c>
      <c r="D198" s="2" t="s">
        <v>66</v>
      </c>
      <c r="E198" s="2" t="s">
        <v>60</v>
      </c>
      <c r="H198" t="s">
        <v>43</v>
      </c>
      <c r="N198" s="20">
        <v>2</v>
      </c>
      <c r="O198" s="20" t="s">
        <v>9</v>
      </c>
      <c r="P198" s="20">
        <v>30</v>
      </c>
      <c r="Q198" s="20" t="s">
        <v>66</v>
      </c>
    </row>
    <row r="199" spans="1:17" x14ac:dyDescent="0.3">
      <c r="A199" s="2">
        <v>2</v>
      </c>
      <c r="B199" s="2" t="s">
        <v>9</v>
      </c>
      <c r="C199" s="2">
        <v>40</v>
      </c>
      <c r="D199" s="2" t="s">
        <v>66</v>
      </c>
      <c r="E199" s="2" t="s">
        <v>60</v>
      </c>
      <c r="H199" t="s">
        <v>43</v>
      </c>
      <c r="N199" s="20">
        <v>15</v>
      </c>
      <c r="O199" s="20" t="s">
        <v>9</v>
      </c>
      <c r="P199" s="20">
        <v>30</v>
      </c>
      <c r="Q199" s="20" t="s">
        <v>66</v>
      </c>
    </row>
    <row r="200" spans="1:17" x14ac:dyDescent="0.3">
      <c r="A200" s="2">
        <v>45</v>
      </c>
      <c r="B200" s="2" t="s">
        <v>9</v>
      </c>
      <c r="C200" s="2">
        <v>30</v>
      </c>
      <c r="D200" s="2" t="s">
        <v>62</v>
      </c>
      <c r="E200" s="2" t="s">
        <v>217</v>
      </c>
      <c r="H200" t="s">
        <v>21</v>
      </c>
      <c r="N200" s="20">
        <v>10</v>
      </c>
      <c r="O200" s="20" t="s">
        <v>9</v>
      </c>
      <c r="P200" s="20">
        <v>50</v>
      </c>
      <c r="Q200" s="20" t="s">
        <v>66</v>
      </c>
    </row>
    <row r="201" spans="1:17" x14ac:dyDescent="0.3">
      <c r="A201" s="2">
        <v>65</v>
      </c>
      <c r="B201" s="2" t="s">
        <v>9</v>
      </c>
      <c r="C201" s="2">
        <v>60</v>
      </c>
      <c r="D201" s="2" t="s">
        <v>62</v>
      </c>
      <c r="E201" s="2" t="s">
        <v>217</v>
      </c>
      <c r="H201" t="s">
        <v>21</v>
      </c>
      <c r="N201" s="20">
        <v>5</v>
      </c>
      <c r="O201" s="20" t="s">
        <v>9</v>
      </c>
      <c r="P201" s="20">
        <v>50</v>
      </c>
      <c r="Q201" s="20" t="s">
        <v>62</v>
      </c>
    </row>
    <row r="202" spans="1:17" x14ac:dyDescent="0.3">
      <c r="A202" s="2">
        <v>32</v>
      </c>
      <c r="B202" s="2" t="s">
        <v>9</v>
      </c>
      <c r="C202" s="2">
        <v>40</v>
      </c>
      <c r="D202" s="2" t="s">
        <v>62</v>
      </c>
      <c r="E202" s="2" t="s">
        <v>217</v>
      </c>
      <c r="H202" t="s">
        <v>21</v>
      </c>
      <c r="N202" s="20">
        <v>1</v>
      </c>
      <c r="O202" s="20" t="s">
        <v>9</v>
      </c>
      <c r="P202" s="20">
        <v>50</v>
      </c>
      <c r="Q202" s="20" t="s">
        <v>66</v>
      </c>
    </row>
    <row r="203" spans="1:17" x14ac:dyDescent="0.3">
      <c r="A203" s="2">
        <v>25</v>
      </c>
      <c r="B203" s="2" t="s">
        <v>13</v>
      </c>
      <c r="C203" s="2">
        <v>80</v>
      </c>
      <c r="D203" s="2" t="s">
        <v>62</v>
      </c>
      <c r="E203" s="2" t="s">
        <v>217</v>
      </c>
      <c r="H203" t="s">
        <v>21</v>
      </c>
      <c r="N203" s="20">
        <v>2</v>
      </c>
      <c r="O203" s="20" t="s">
        <v>9</v>
      </c>
      <c r="P203" s="20">
        <v>40</v>
      </c>
      <c r="Q203" s="20" t="s">
        <v>66</v>
      </c>
    </row>
    <row r="204" spans="1:17" x14ac:dyDescent="0.3">
      <c r="A204" s="2">
        <v>30</v>
      </c>
      <c r="B204" s="2" t="s">
        <v>13</v>
      </c>
      <c r="C204" s="2">
        <v>40</v>
      </c>
      <c r="D204" s="2" t="s">
        <v>62</v>
      </c>
      <c r="E204" s="2" t="s">
        <v>217</v>
      </c>
      <c r="H204" t="s">
        <v>21</v>
      </c>
      <c r="N204" s="20">
        <v>45</v>
      </c>
      <c r="O204" s="20" t="s">
        <v>9</v>
      </c>
      <c r="P204" s="20">
        <v>30</v>
      </c>
      <c r="Q204" s="20" t="s">
        <v>62</v>
      </c>
    </row>
    <row r="205" spans="1:17" x14ac:dyDescent="0.3">
      <c r="A205" s="2">
        <v>40</v>
      </c>
      <c r="B205" s="2" t="s">
        <v>182</v>
      </c>
      <c r="C205" s="2">
        <v>30</v>
      </c>
      <c r="D205" s="2" t="s">
        <v>62</v>
      </c>
      <c r="E205" s="2" t="s">
        <v>217</v>
      </c>
      <c r="H205" t="s">
        <v>21</v>
      </c>
      <c r="N205" s="20">
        <v>65</v>
      </c>
      <c r="O205" s="20" t="s">
        <v>9</v>
      </c>
      <c r="P205" s="20">
        <v>60</v>
      </c>
      <c r="Q205" s="20" t="s">
        <v>62</v>
      </c>
    </row>
    <row r="206" spans="1:17" x14ac:dyDescent="0.3">
      <c r="A206" s="2">
        <v>7</v>
      </c>
      <c r="B206" s="2" t="s">
        <v>9</v>
      </c>
      <c r="C206" s="2">
        <v>70</v>
      </c>
      <c r="D206" s="2" t="s">
        <v>66</v>
      </c>
      <c r="E206" s="2" t="s">
        <v>60</v>
      </c>
      <c r="H206" t="s">
        <v>21</v>
      </c>
      <c r="N206" s="20">
        <v>32</v>
      </c>
      <c r="O206" s="20" t="s">
        <v>9</v>
      </c>
      <c r="P206" s="20">
        <v>40</v>
      </c>
      <c r="Q206" s="20" t="s">
        <v>62</v>
      </c>
    </row>
    <row r="207" spans="1:17" x14ac:dyDescent="0.3">
      <c r="A207" s="2">
        <v>8</v>
      </c>
      <c r="B207" s="2" t="s">
        <v>13</v>
      </c>
      <c r="C207" s="2">
        <v>70</v>
      </c>
      <c r="D207" s="2" t="s">
        <v>66</v>
      </c>
      <c r="E207" s="2" t="s">
        <v>60</v>
      </c>
      <c r="H207" t="s">
        <v>21</v>
      </c>
      <c r="N207" s="20">
        <v>7</v>
      </c>
      <c r="O207" s="20" t="s">
        <v>9</v>
      </c>
      <c r="P207" s="20">
        <v>70</v>
      </c>
      <c r="Q207" s="20" t="s">
        <v>66</v>
      </c>
    </row>
    <row r="208" spans="1:17" x14ac:dyDescent="0.3">
      <c r="A208" s="2">
        <v>7</v>
      </c>
      <c r="B208" s="2" t="s">
        <v>9</v>
      </c>
      <c r="C208" s="2">
        <v>30</v>
      </c>
      <c r="D208" s="2" t="s">
        <v>66</v>
      </c>
      <c r="E208" s="2" t="s">
        <v>60</v>
      </c>
      <c r="N208" s="20">
        <v>7</v>
      </c>
      <c r="O208" s="20" t="s">
        <v>9</v>
      </c>
      <c r="P208" s="20">
        <v>30</v>
      </c>
      <c r="Q208" s="20" t="s">
        <v>66</v>
      </c>
    </row>
    <row r="209" spans="1:17" x14ac:dyDescent="0.3">
      <c r="A209" s="2">
        <v>9</v>
      </c>
      <c r="B209" s="2" t="s">
        <v>9</v>
      </c>
      <c r="C209" s="2">
        <v>40</v>
      </c>
      <c r="D209" s="2" t="s">
        <v>66</v>
      </c>
      <c r="E209" s="2" t="s">
        <v>60</v>
      </c>
      <c r="N209" s="20">
        <v>9</v>
      </c>
      <c r="O209" s="20" t="s">
        <v>9</v>
      </c>
      <c r="P209" s="20">
        <v>40</v>
      </c>
      <c r="Q209" s="20" t="s">
        <v>66</v>
      </c>
    </row>
    <row r="210" spans="1:17" x14ac:dyDescent="0.3">
      <c r="A210" s="2">
        <v>1</v>
      </c>
      <c r="B210" s="2" t="s">
        <v>13</v>
      </c>
      <c r="C210" s="2">
        <v>50</v>
      </c>
      <c r="D210" s="2" t="s">
        <v>66</v>
      </c>
      <c r="E210" s="2" t="s">
        <v>60</v>
      </c>
      <c r="H210" t="s">
        <v>43</v>
      </c>
      <c r="N210" s="20">
        <v>3</v>
      </c>
      <c r="O210" s="20" t="s">
        <v>9</v>
      </c>
      <c r="P210" s="20">
        <v>30</v>
      </c>
      <c r="Q210" s="20" t="s">
        <v>62</v>
      </c>
    </row>
    <row r="211" spans="1:17" x14ac:dyDescent="0.3">
      <c r="A211" s="2">
        <v>5</v>
      </c>
      <c r="B211" s="2" t="s">
        <v>182</v>
      </c>
      <c r="C211" s="2">
        <v>50</v>
      </c>
      <c r="D211" s="2" t="s">
        <v>62</v>
      </c>
      <c r="G211" s="7">
        <v>0.70972222222222225</v>
      </c>
      <c r="H211" t="s">
        <v>21</v>
      </c>
      <c r="N211" s="20">
        <v>4</v>
      </c>
      <c r="O211" s="20" t="s">
        <v>9</v>
      </c>
      <c r="P211" s="20">
        <v>40</v>
      </c>
      <c r="Q211" s="20" t="s">
        <v>62</v>
      </c>
    </row>
    <row r="212" spans="1:17" x14ac:dyDescent="0.3">
      <c r="A212" s="2">
        <v>3</v>
      </c>
      <c r="B212" s="2" t="s">
        <v>9</v>
      </c>
      <c r="C212" s="2">
        <v>30</v>
      </c>
      <c r="D212" s="2" t="s">
        <v>62</v>
      </c>
      <c r="H212" t="s">
        <v>43</v>
      </c>
      <c r="N212" s="20">
        <v>10</v>
      </c>
      <c r="O212" s="20" t="s">
        <v>9</v>
      </c>
      <c r="P212" s="20">
        <v>30</v>
      </c>
      <c r="Q212" s="20" t="s">
        <v>62</v>
      </c>
    </row>
    <row r="213" spans="1:17" x14ac:dyDescent="0.3">
      <c r="A213" s="2">
        <v>4</v>
      </c>
      <c r="B213" s="2" t="s">
        <v>9</v>
      </c>
      <c r="C213" s="2">
        <v>40</v>
      </c>
      <c r="D213" s="2" t="s">
        <v>62</v>
      </c>
      <c r="N213" s="20">
        <v>15</v>
      </c>
      <c r="O213" s="20" t="s">
        <v>9</v>
      </c>
      <c r="P213" s="20">
        <v>30</v>
      </c>
      <c r="Q213" s="20" t="s">
        <v>62</v>
      </c>
    </row>
    <row r="214" spans="1:17" x14ac:dyDescent="0.3">
      <c r="A214" s="2">
        <v>5</v>
      </c>
      <c r="B214" s="2" t="s">
        <v>182</v>
      </c>
      <c r="C214" s="2">
        <v>40</v>
      </c>
      <c r="D214" s="2" t="s">
        <v>62</v>
      </c>
      <c r="N214" s="20">
        <v>7</v>
      </c>
      <c r="O214" s="20" t="s">
        <v>9</v>
      </c>
      <c r="P214" s="20">
        <v>50</v>
      </c>
      <c r="Q214" s="20" t="s">
        <v>62</v>
      </c>
    </row>
    <row r="215" spans="1:17" x14ac:dyDescent="0.3">
      <c r="A215" s="2">
        <v>10</v>
      </c>
      <c r="B215" s="2" t="s">
        <v>9</v>
      </c>
      <c r="C215" s="2">
        <v>30</v>
      </c>
      <c r="D215" s="2" t="s">
        <v>62</v>
      </c>
      <c r="N215" s="20">
        <v>34</v>
      </c>
      <c r="O215" s="20" t="s">
        <v>9</v>
      </c>
      <c r="P215" s="20">
        <v>40</v>
      </c>
      <c r="Q215" s="20" t="s">
        <v>62</v>
      </c>
    </row>
    <row r="216" spans="1:17" x14ac:dyDescent="0.3">
      <c r="A216" s="2">
        <v>1</v>
      </c>
      <c r="B216" s="2" t="s">
        <v>13</v>
      </c>
      <c r="C216" s="2">
        <v>120</v>
      </c>
      <c r="D216" s="2" t="s">
        <v>62</v>
      </c>
      <c r="N216" s="20">
        <v>10</v>
      </c>
      <c r="O216" s="20" t="s">
        <v>9</v>
      </c>
      <c r="P216" s="20">
        <v>50</v>
      </c>
      <c r="Q216" s="20" t="s">
        <v>62</v>
      </c>
    </row>
    <row r="217" spans="1:17" x14ac:dyDescent="0.3">
      <c r="A217" s="2">
        <v>2</v>
      </c>
      <c r="B217" s="2" t="s">
        <v>13</v>
      </c>
      <c r="C217" s="2">
        <v>70</v>
      </c>
      <c r="D217" s="2" t="s">
        <v>62</v>
      </c>
      <c r="N217" s="20">
        <v>15</v>
      </c>
      <c r="O217" s="20" t="s">
        <v>9</v>
      </c>
      <c r="P217" s="20">
        <v>40</v>
      </c>
      <c r="Q217" s="20" t="s">
        <v>62</v>
      </c>
    </row>
    <row r="218" spans="1:17" x14ac:dyDescent="0.3">
      <c r="A218" s="2">
        <v>15</v>
      </c>
      <c r="B218" s="2" t="s">
        <v>9</v>
      </c>
      <c r="C218" s="2">
        <v>30</v>
      </c>
      <c r="D218" s="2" t="s">
        <v>62</v>
      </c>
      <c r="N218" s="20">
        <v>12</v>
      </c>
      <c r="O218" s="20" t="s">
        <v>9</v>
      </c>
      <c r="P218" s="20">
        <v>40</v>
      </c>
      <c r="Q218" s="20" t="s">
        <v>62</v>
      </c>
    </row>
    <row r="219" spans="1:17" x14ac:dyDescent="0.3">
      <c r="A219" s="2">
        <v>7</v>
      </c>
      <c r="B219" s="2" t="s">
        <v>9</v>
      </c>
      <c r="C219" s="2">
        <v>50</v>
      </c>
      <c r="D219" s="2" t="s">
        <v>62</v>
      </c>
      <c r="N219" s="20">
        <v>10</v>
      </c>
      <c r="O219" s="20" t="s">
        <v>9</v>
      </c>
      <c r="P219" s="20">
        <v>40</v>
      </c>
      <c r="Q219" s="20" t="s">
        <v>62</v>
      </c>
    </row>
    <row r="220" spans="1:17" x14ac:dyDescent="0.3">
      <c r="A220" s="2">
        <v>34</v>
      </c>
      <c r="B220" s="2" t="s">
        <v>9</v>
      </c>
      <c r="C220" s="2">
        <v>40</v>
      </c>
      <c r="D220" s="2" t="s">
        <v>62</v>
      </c>
      <c r="N220" s="20">
        <v>5</v>
      </c>
      <c r="O220" s="20" t="s">
        <v>9</v>
      </c>
      <c r="P220" s="20">
        <v>40</v>
      </c>
      <c r="Q220" s="20" t="s">
        <v>62</v>
      </c>
    </row>
    <row r="221" spans="1:17" x14ac:dyDescent="0.3">
      <c r="A221" s="2">
        <v>10</v>
      </c>
      <c r="B221" s="2" t="s">
        <v>9</v>
      </c>
      <c r="C221" s="2">
        <v>50</v>
      </c>
      <c r="D221" s="2" t="s">
        <v>62</v>
      </c>
      <c r="I221" t="s">
        <v>263</v>
      </c>
      <c r="N221" s="20">
        <v>11</v>
      </c>
      <c r="O221" s="20" t="s">
        <v>9</v>
      </c>
      <c r="P221" s="20">
        <v>50</v>
      </c>
      <c r="Q221" s="20" t="s">
        <v>62</v>
      </c>
    </row>
    <row r="222" spans="1:17" x14ac:dyDescent="0.3">
      <c r="A222" s="2">
        <v>25</v>
      </c>
      <c r="B222" s="2" t="s">
        <v>182</v>
      </c>
      <c r="C222" s="2">
        <v>40</v>
      </c>
      <c r="D222" s="2" t="s">
        <v>62</v>
      </c>
      <c r="N222" s="20">
        <v>24</v>
      </c>
      <c r="O222" s="20" t="s">
        <v>9</v>
      </c>
      <c r="P222" s="20">
        <v>40</v>
      </c>
      <c r="Q222" s="20" t="s">
        <v>62</v>
      </c>
    </row>
    <row r="223" spans="1:17" x14ac:dyDescent="0.3">
      <c r="A223" s="2">
        <v>6</v>
      </c>
      <c r="B223" s="2" t="s">
        <v>13</v>
      </c>
      <c r="C223" s="2">
        <v>90</v>
      </c>
      <c r="D223" s="2" t="s">
        <v>62</v>
      </c>
      <c r="N223" s="20">
        <v>15</v>
      </c>
      <c r="O223" s="20" t="s">
        <v>9</v>
      </c>
      <c r="P223" s="20">
        <v>30</v>
      </c>
      <c r="Q223" s="20" t="s">
        <v>62</v>
      </c>
    </row>
    <row r="224" spans="1:17" x14ac:dyDescent="0.3">
      <c r="A224" s="2">
        <v>5</v>
      </c>
      <c r="B224" s="2" t="s">
        <v>13</v>
      </c>
      <c r="C224" s="2">
        <v>60</v>
      </c>
      <c r="D224" s="2" t="s">
        <v>62</v>
      </c>
      <c r="N224" s="20">
        <v>1</v>
      </c>
      <c r="O224" s="20" t="s">
        <v>9</v>
      </c>
      <c r="P224" s="20">
        <v>100</v>
      </c>
      <c r="Q224" s="20" t="s">
        <v>62</v>
      </c>
    </row>
    <row r="225" spans="1:17" x14ac:dyDescent="0.3">
      <c r="A225" s="2">
        <v>15</v>
      </c>
      <c r="B225" s="2" t="s">
        <v>9</v>
      </c>
      <c r="C225" s="2">
        <v>40</v>
      </c>
      <c r="D225" s="2" t="s">
        <v>62</v>
      </c>
      <c r="N225" s="20">
        <v>2</v>
      </c>
      <c r="O225" s="20" t="s">
        <v>9</v>
      </c>
      <c r="P225" s="20">
        <v>40</v>
      </c>
      <c r="Q225" s="20"/>
    </row>
    <row r="226" spans="1:17" x14ac:dyDescent="0.3">
      <c r="A226" s="2">
        <v>10</v>
      </c>
      <c r="B226" s="2" t="s">
        <v>182</v>
      </c>
      <c r="C226" s="2">
        <v>40</v>
      </c>
      <c r="D226" s="2" t="s">
        <v>62</v>
      </c>
      <c r="N226" s="20">
        <v>10</v>
      </c>
      <c r="O226" s="20" t="s">
        <v>9</v>
      </c>
      <c r="P226" s="20">
        <v>40</v>
      </c>
      <c r="Q226" s="20" t="s">
        <v>72</v>
      </c>
    </row>
    <row r="227" spans="1:17" x14ac:dyDescent="0.3">
      <c r="A227" s="2">
        <v>5</v>
      </c>
      <c r="B227" s="2" t="s">
        <v>13</v>
      </c>
      <c r="C227" s="2">
        <v>100</v>
      </c>
      <c r="D227" s="2" t="s">
        <v>62</v>
      </c>
      <c r="N227" s="20">
        <v>12</v>
      </c>
      <c r="O227" s="20" t="s">
        <v>9</v>
      </c>
      <c r="P227" s="20">
        <v>50</v>
      </c>
      <c r="Q227" s="20"/>
    </row>
    <row r="228" spans="1:17" x14ac:dyDescent="0.3">
      <c r="A228" s="2">
        <v>12</v>
      </c>
      <c r="B228" s="2" t="s">
        <v>9</v>
      </c>
      <c r="C228" s="2">
        <v>40</v>
      </c>
      <c r="D228" s="2" t="s">
        <v>62</v>
      </c>
      <c r="N228" s="20">
        <v>6</v>
      </c>
      <c r="O228" s="20" t="s">
        <v>9</v>
      </c>
      <c r="P228" s="20">
        <v>40</v>
      </c>
      <c r="Q228" s="20"/>
    </row>
    <row r="229" spans="1:17" x14ac:dyDescent="0.3">
      <c r="A229" s="2">
        <v>1</v>
      </c>
      <c r="B229" s="2" t="s">
        <v>13</v>
      </c>
      <c r="C229" s="2">
        <v>60</v>
      </c>
      <c r="D229" s="2" t="s">
        <v>62</v>
      </c>
      <c r="N229" s="20">
        <v>15</v>
      </c>
      <c r="O229" s="20" t="s">
        <v>9</v>
      </c>
      <c r="P229" s="20">
        <v>50</v>
      </c>
      <c r="Q229" s="20"/>
    </row>
    <row r="230" spans="1:17" x14ac:dyDescent="0.3">
      <c r="A230" s="2">
        <v>7</v>
      </c>
      <c r="B230" s="2" t="s">
        <v>182</v>
      </c>
      <c r="C230" s="2">
        <v>80</v>
      </c>
      <c r="D230" s="2" t="s">
        <v>62</v>
      </c>
      <c r="N230" s="20">
        <v>5</v>
      </c>
      <c r="O230" s="20" t="s">
        <v>9</v>
      </c>
      <c r="P230" s="20">
        <v>40</v>
      </c>
      <c r="Q230" s="20"/>
    </row>
    <row r="231" spans="1:17" x14ac:dyDescent="0.3">
      <c r="A231" s="2">
        <v>10</v>
      </c>
      <c r="B231" s="2" t="s">
        <v>9</v>
      </c>
      <c r="C231" s="2">
        <v>40</v>
      </c>
      <c r="D231" s="2" t="s">
        <v>62</v>
      </c>
      <c r="N231" s="20">
        <v>1</v>
      </c>
      <c r="O231" s="20" t="s">
        <v>9</v>
      </c>
      <c r="P231" s="20">
        <v>30</v>
      </c>
      <c r="Q231" s="20"/>
    </row>
    <row r="232" spans="1:17" x14ac:dyDescent="0.3">
      <c r="A232" s="2">
        <v>1</v>
      </c>
      <c r="B232" s="2" t="s">
        <v>13</v>
      </c>
      <c r="C232" s="2">
        <v>50</v>
      </c>
      <c r="D232" s="2" t="s">
        <v>62</v>
      </c>
      <c r="I232" t="s">
        <v>264</v>
      </c>
      <c r="N232" s="20">
        <v>10</v>
      </c>
      <c r="O232" s="20" t="s">
        <v>9</v>
      </c>
      <c r="P232" s="20">
        <v>50</v>
      </c>
      <c r="Q232" s="20"/>
    </row>
    <row r="233" spans="1:17" x14ac:dyDescent="0.3">
      <c r="A233" s="2">
        <v>2</v>
      </c>
      <c r="B233" s="2" t="s">
        <v>13</v>
      </c>
      <c r="C233" s="2">
        <v>60</v>
      </c>
      <c r="D233" s="2" t="s">
        <v>62</v>
      </c>
      <c r="N233" s="20">
        <v>4</v>
      </c>
      <c r="O233" s="20" t="s">
        <v>9</v>
      </c>
      <c r="P233" s="20">
        <v>40</v>
      </c>
      <c r="Q233" s="20"/>
    </row>
    <row r="234" spans="1:17" x14ac:dyDescent="0.3">
      <c r="A234" s="2">
        <v>5</v>
      </c>
      <c r="B234" s="2" t="s">
        <v>9</v>
      </c>
      <c r="C234" s="2">
        <v>40</v>
      </c>
      <c r="D234" s="2" t="s">
        <v>62</v>
      </c>
      <c r="N234" s="20">
        <v>3</v>
      </c>
      <c r="O234" s="20" t="s">
        <v>9</v>
      </c>
      <c r="P234" s="20">
        <v>40</v>
      </c>
      <c r="Q234" s="20"/>
    </row>
    <row r="235" spans="1:17" x14ac:dyDescent="0.3">
      <c r="A235" s="2">
        <v>11</v>
      </c>
      <c r="B235" s="2" t="s">
        <v>9</v>
      </c>
      <c r="C235" s="2">
        <v>50</v>
      </c>
      <c r="D235" s="2" t="s">
        <v>62</v>
      </c>
      <c r="N235" s="20">
        <v>3</v>
      </c>
      <c r="O235" s="20" t="s">
        <v>9</v>
      </c>
      <c r="P235" s="20">
        <v>50</v>
      </c>
      <c r="Q235" s="20"/>
    </row>
    <row r="236" spans="1:17" x14ac:dyDescent="0.3">
      <c r="A236" s="2">
        <v>24</v>
      </c>
      <c r="B236" s="2" t="s">
        <v>9</v>
      </c>
      <c r="C236" s="2">
        <v>40</v>
      </c>
      <c r="D236" s="2" t="s">
        <v>62</v>
      </c>
      <c r="N236" s="20">
        <v>2</v>
      </c>
      <c r="O236" s="20" t="s">
        <v>9</v>
      </c>
      <c r="P236" s="20">
        <v>30</v>
      </c>
      <c r="Q236" s="20"/>
    </row>
    <row r="237" spans="1:17" x14ac:dyDescent="0.3">
      <c r="A237" s="2">
        <v>15</v>
      </c>
      <c r="B237" s="2" t="s">
        <v>9</v>
      </c>
      <c r="C237" s="2">
        <v>30</v>
      </c>
      <c r="D237" s="2" t="s">
        <v>62</v>
      </c>
      <c r="N237" s="20">
        <v>15</v>
      </c>
      <c r="O237" s="20" t="s">
        <v>9</v>
      </c>
      <c r="P237" s="20">
        <v>40</v>
      </c>
      <c r="Q237" s="20"/>
    </row>
    <row r="238" spans="1:17" x14ac:dyDescent="0.3">
      <c r="A238" s="2">
        <v>1</v>
      </c>
      <c r="B238" s="2" t="s">
        <v>9</v>
      </c>
      <c r="C238" s="2">
        <v>100</v>
      </c>
      <c r="D238" s="2" t="s">
        <v>62</v>
      </c>
      <c r="N238" s="20">
        <v>2</v>
      </c>
      <c r="O238" s="20" t="s">
        <v>9</v>
      </c>
      <c r="P238" s="20">
        <v>80</v>
      </c>
      <c r="Q238" s="20"/>
    </row>
    <row r="239" spans="1:17" x14ac:dyDescent="0.3">
      <c r="A239" s="2">
        <v>2</v>
      </c>
      <c r="B239" s="2" t="s">
        <v>13</v>
      </c>
      <c r="C239" s="2">
        <v>100</v>
      </c>
      <c r="E239" s="2" t="s">
        <v>60</v>
      </c>
      <c r="F239" s="2" t="s">
        <v>46</v>
      </c>
      <c r="G239" s="7">
        <v>0.71666666666666667</v>
      </c>
      <c r="N239" s="20">
        <v>5</v>
      </c>
      <c r="O239" s="20" t="s">
        <v>9</v>
      </c>
      <c r="P239" s="20">
        <v>50</v>
      </c>
      <c r="Q239" s="20"/>
    </row>
    <row r="240" spans="1:17" x14ac:dyDescent="0.3">
      <c r="A240" s="2">
        <v>2</v>
      </c>
      <c r="B240" s="2" t="s">
        <v>9</v>
      </c>
      <c r="C240" s="2">
        <v>40</v>
      </c>
      <c r="N240" s="20">
        <v>4</v>
      </c>
      <c r="O240" s="20" t="s">
        <v>9</v>
      </c>
      <c r="P240" s="20">
        <v>40</v>
      </c>
      <c r="Q240" s="20"/>
    </row>
    <row r="241" spans="1:17" x14ac:dyDescent="0.3">
      <c r="A241" s="2">
        <v>10</v>
      </c>
      <c r="B241" s="2" t="s">
        <v>9</v>
      </c>
      <c r="C241" s="2">
        <v>40</v>
      </c>
      <c r="D241" s="2" t="s">
        <v>72</v>
      </c>
      <c r="E241" s="2" t="s">
        <v>60</v>
      </c>
      <c r="I241" t="s">
        <v>259</v>
      </c>
      <c r="N241" s="20">
        <v>10</v>
      </c>
      <c r="O241" s="20" t="s">
        <v>9</v>
      </c>
      <c r="P241" s="20">
        <v>40</v>
      </c>
      <c r="Q241" s="20"/>
    </row>
    <row r="242" spans="1:17" x14ac:dyDescent="0.3">
      <c r="A242" s="2">
        <v>5</v>
      </c>
      <c r="B242" s="2" t="s">
        <v>182</v>
      </c>
      <c r="C242" s="2">
        <v>40</v>
      </c>
      <c r="N242" s="20">
        <v>1</v>
      </c>
      <c r="O242" s="20" t="s">
        <v>9</v>
      </c>
      <c r="P242" s="20">
        <v>100</v>
      </c>
      <c r="Q242" s="20"/>
    </row>
    <row r="243" spans="1:17" x14ac:dyDescent="0.3">
      <c r="A243" s="2">
        <v>12</v>
      </c>
      <c r="B243" s="2" t="s">
        <v>9</v>
      </c>
      <c r="C243" s="2">
        <v>50</v>
      </c>
      <c r="N243" s="20">
        <v>7</v>
      </c>
      <c r="O243" s="20" t="s">
        <v>9</v>
      </c>
      <c r="P243" s="20">
        <v>60</v>
      </c>
      <c r="Q243" s="20"/>
    </row>
    <row r="244" spans="1:17" x14ac:dyDescent="0.3">
      <c r="A244" s="2">
        <v>6</v>
      </c>
      <c r="B244" s="2" t="s">
        <v>9</v>
      </c>
      <c r="C244" s="2">
        <v>40</v>
      </c>
      <c r="N244" s="20">
        <v>12</v>
      </c>
      <c r="O244" s="20" t="s">
        <v>9</v>
      </c>
      <c r="P244" s="20">
        <v>50</v>
      </c>
      <c r="Q244" s="20"/>
    </row>
    <row r="245" spans="1:17" x14ac:dyDescent="0.3">
      <c r="A245" s="2">
        <v>15</v>
      </c>
      <c r="B245" s="2" t="s">
        <v>9</v>
      </c>
      <c r="C245" s="2">
        <v>50</v>
      </c>
      <c r="N245" s="20">
        <v>6</v>
      </c>
      <c r="O245" s="20" t="s">
        <v>9</v>
      </c>
      <c r="P245" s="20">
        <v>40</v>
      </c>
      <c r="Q245" s="20"/>
    </row>
    <row r="246" spans="1:17" x14ac:dyDescent="0.3">
      <c r="A246" s="2">
        <v>5</v>
      </c>
      <c r="B246" s="2" t="s">
        <v>9</v>
      </c>
      <c r="C246" s="2">
        <v>40</v>
      </c>
      <c r="N246" s="20">
        <v>6</v>
      </c>
      <c r="O246" s="20" t="s">
        <v>9</v>
      </c>
      <c r="P246" s="20">
        <v>50</v>
      </c>
      <c r="Q246" s="20"/>
    </row>
    <row r="247" spans="1:17" x14ac:dyDescent="0.3">
      <c r="A247" s="2">
        <v>1</v>
      </c>
      <c r="B247" s="2" t="s">
        <v>9</v>
      </c>
      <c r="C247" s="2">
        <v>30</v>
      </c>
      <c r="N247" s="20">
        <v>5</v>
      </c>
      <c r="O247" s="20" t="s">
        <v>9</v>
      </c>
      <c r="P247" s="20">
        <v>30</v>
      </c>
      <c r="Q247" s="20"/>
    </row>
    <row r="248" spans="1:17" x14ac:dyDescent="0.3">
      <c r="A248" s="2">
        <v>10</v>
      </c>
      <c r="B248" s="2" t="s">
        <v>9</v>
      </c>
      <c r="C248" s="2">
        <v>50</v>
      </c>
      <c r="F248" s="2" t="s">
        <v>46</v>
      </c>
      <c r="N248" s="20">
        <v>7</v>
      </c>
      <c r="O248" s="20" t="s">
        <v>9</v>
      </c>
      <c r="P248" s="20">
        <v>40</v>
      </c>
      <c r="Q248" s="20"/>
    </row>
    <row r="249" spans="1:17" x14ac:dyDescent="0.3">
      <c r="A249" s="2">
        <v>4</v>
      </c>
      <c r="B249" s="2" t="s">
        <v>9</v>
      </c>
      <c r="C249" s="2">
        <v>40</v>
      </c>
      <c r="N249" s="20">
        <v>6</v>
      </c>
      <c r="O249" s="20" t="s">
        <v>9</v>
      </c>
      <c r="P249" s="20">
        <v>40</v>
      </c>
      <c r="Q249" s="20"/>
    </row>
    <row r="250" spans="1:17" x14ac:dyDescent="0.3">
      <c r="A250" s="2">
        <v>10</v>
      </c>
      <c r="B250" s="2" t="s">
        <v>182</v>
      </c>
      <c r="C250" s="2">
        <v>50</v>
      </c>
      <c r="N250" s="20">
        <v>20</v>
      </c>
      <c r="O250" s="20" t="s">
        <v>9</v>
      </c>
      <c r="P250" s="20">
        <v>40</v>
      </c>
      <c r="Q250" s="20"/>
    </row>
    <row r="251" spans="1:17" x14ac:dyDescent="0.3">
      <c r="A251" s="2">
        <v>3</v>
      </c>
      <c r="B251" s="2" t="s">
        <v>13</v>
      </c>
      <c r="C251" s="2">
        <v>40</v>
      </c>
      <c r="N251" s="20">
        <v>16</v>
      </c>
      <c r="O251" s="20" t="s">
        <v>9</v>
      </c>
      <c r="P251" s="20">
        <v>40</v>
      </c>
      <c r="Q251" s="20"/>
    </row>
    <row r="252" spans="1:17" x14ac:dyDescent="0.3">
      <c r="A252" s="2">
        <v>3</v>
      </c>
      <c r="B252" s="2" t="s">
        <v>9</v>
      </c>
      <c r="C252" s="2">
        <v>40</v>
      </c>
      <c r="N252" s="20">
        <v>4</v>
      </c>
      <c r="O252" s="20" t="s">
        <v>9</v>
      </c>
      <c r="P252" s="20">
        <v>50</v>
      </c>
      <c r="Q252" s="20"/>
    </row>
    <row r="253" spans="1:17" x14ac:dyDescent="0.3">
      <c r="A253" s="2">
        <v>3</v>
      </c>
      <c r="B253" s="2" t="s">
        <v>9</v>
      </c>
      <c r="C253" s="2">
        <v>50</v>
      </c>
      <c r="N253" s="20">
        <v>15</v>
      </c>
      <c r="O253" s="20" t="s">
        <v>9</v>
      </c>
      <c r="P253" s="20">
        <v>30</v>
      </c>
      <c r="Q253" s="20"/>
    </row>
    <row r="254" spans="1:17" x14ac:dyDescent="0.3">
      <c r="A254" s="2">
        <v>1</v>
      </c>
      <c r="B254" s="2" t="s">
        <v>182</v>
      </c>
      <c r="C254" s="2">
        <v>40</v>
      </c>
      <c r="N254" s="20">
        <v>4</v>
      </c>
      <c r="O254" s="20" t="s">
        <v>9</v>
      </c>
      <c r="P254" s="20">
        <v>40</v>
      </c>
      <c r="Q254" s="20"/>
    </row>
    <row r="255" spans="1:17" x14ac:dyDescent="0.3">
      <c r="A255" s="2">
        <v>2</v>
      </c>
      <c r="B255" s="2" t="s">
        <v>9</v>
      </c>
      <c r="C255" s="2">
        <v>30</v>
      </c>
      <c r="N255" s="20">
        <v>11</v>
      </c>
      <c r="O255" s="20" t="s">
        <v>9</v>
      </c>
      <c r="P255" s="20">
        <v>40</v>
      </c>
      <c r="Q255" s="20"/>
    </row>
    <row r="256" spans="1:17" x14ac:dyDescent="0.3">
      <c r="A256" s="2">
        <v>15</v>
      </c>
      <c r="B256" s="2" t="s">
        <v>9</v>
      </c>
      <c r="C256" s="2">
        <v>40</v>
      </c>
      <c r="F256" s="2" t="s">
        <v>265</v>
      </c>
      <c r="N256" s="20">
        <v>3</v>
      </c>
      <c r="O256" s="20" t="s">
        <v>9</v>
      </c>
      <c r="P256" s="20">
        <v>30</v>
      </c>
      <c r="Q256" s="20"/>
    </row>
    <row r="257" spans="1:17" x14ac:dyDescent="0.3">
      <c r="A257" s="2">
        <v>2</v>
      </c>
      <c r="B257" s="2" t="s">
        <v>9</v>
      </c>
      <c r="C257" s="2">
        <v>80</v>
      </c>
      <c r="N257" s="20">
        <v>12</v>
      </c>
      <c r="O257" s="20" t="s">
        <v>9</v>
      </c>
      <c r="P257" s="20">
        <v>40</v>
      </c>
      <c r="Q257" s="20"/>
    </row>
    <row r="258" spans="1:17" x14ac:dyDescent="0.3">
      <c r="A258" s="2">
        <v>5</v>
      </c>
      <c r="B258" s="2" t="s">
        <v>13</v>
      </c>
      <c r="C258" s="2">
        <v>60</v>
      </c>
      <c r="N258" s="20">
        <v>30</v>
      </c>
      <c r="O258" s="20" t="s">
        <v>9</v>
      </c>
      <c r="P258" s="20">
        <v>30</v>
      </c>
      <c r="Q258" s="20"/>
    </row>
    <row r="259" spans="1:17" x14ac:dyDescent="0.3">
      <c r="A259" s="2">
        <v>5</v>
      </c>
      <c r="B259" s="2" t="s">
        <v>9</v>
      </c>
      <c r="C259" s="2">
        <v>50</v>
      </c>
      <c r="N259" s="20">
        <v>13</v>
      </c>
      <c r="O259" s="20" t="s">
        <v>9</v>
      </c>
      <c r="P259" s="20">
        <v>40</v>
      </c>
      <c r="Q259" s="20"/>
    </row>
    <row r="260" spans="1:17" x14ac:dyDescent="0.3">
      <c r="A260" s="2">
        <v>4</v>
      </c>
      <c r="B260" s="2" t="s">
        <v>9</v>
      </c>
      <c r="C260" s="2">
        <v>40</v>
      </c>
      <c r="N260" s="20">
        <v>25</v>
      </c>
      <c r="O260" s="20" t="s">
        <v>9</v>
      </c>
      <c r="P260" s="20">
        <v>30</v>
      </c>
      <c r="Q260" s="20"/>
    </row>
    <row r="261" spans="1:17" x14ac:dyDescent="0.3">
      <c r="A261" s="2">
        <v>1</v>
      </c>
      <c r="B261" s="2" t="s">
        <v>13</v>
      </c>
      <c r="C261" s="2">
        <v>50</v>
      </c>
      <c r="N261" s="20">
        <v>20</v>
      </c>
      <c r="O261" s="20" t="s">
        <v>9</v>
      </c>
      <c r="P261" s="20">
        <v>40</v>
      </c>
      <c r="Q261" s="20"/>
    </row>
    <row r="262" spans="1:17" x14ac:dyDescent="0.3">
      <c r="A262" s="2">
        <v>10</v>
      </c>
      <c r="B262" s="2" t="s">
        <v>13</v>
      </c>
      <c r="C262" s="2">
        <v>80</v>
      </c>
      <c r="F262" s="2" t="s">
        <v>266</v>
      </c>
      <c r="I262" t="s">
        <v>267</v>
      </c>
      <c r="N262" s="20">
        <v>30</v>
      </c>
      <c r="O262" s="20" t="s">
        <v>9</v>
      </c>
      <c r="P262" s="20">
        <v>30</v>
      </c>
      <c r="Q262" s="20"/>
    </row>
    <row r="263" spans="1:17" x14ac:dyDescent="0.3">
      <c r="A263" s="2">
        <v>5</v>
      </c>
      <c r="B263" s="2" t="s">
        <v>13</v>
      </c>
      <c r="C263" s="2">
        <v>60</v>
      </c>
      <c r="N263" s="20">
        <v>10</v>
      </c>
      <c r="O263" s="20" t="s">
        <v>9</v>
      </c>
      <c r="P263" s="20">
        <v>40</v>
      </c>
      <c r="Q263" s="20"/>
    </row>
    <row r="264" spans="1:17" x14ac:dyDescent="0.3">
      <c r="A264" s="2">
        <v>10</v>
      </c>
      <c r="B264" s="2" t="s">
        <v>9</v>
      </c>
      <c r="C264" s="2">
        <v>40</v>
      </c>
      <c r="N264" s="20">
        <v>15</v>
      </c>
      <c r="O264" s="20" t="s">
        <v>9</v>
      </c>
      <c r="P264" s="20">
        <v>30</v>
      </c>
      <c r="Q264" s="20"/>
    </row>
    <row r="265" spans="1:17" x14ac:dyDescent="0.3">
      <c r="A265" s="2">
        <v>15</v>
      </c>
      <c r="B265" s="2" t="s">
        <v>182</v>
      </c>
      <c r="C265" s="2">
        <v>50</v>
      </c>
      <c r="N265" s="20">
        <v>10</v>
      </c>
      <c r="O265" s="20" t="s">
        <v>9</v>
      </c>
      <c r="P265" s="20">
        <v>40</v>
      </c>
      <c r="Q265" s="20"/>
    </row>
    <row r="266" spans="1:17" x14ac:dyDescent="0.3">
      <c r="A266" s="2">
        <v>1</v>
      </c>
      <c r="B266" s="2" t="s">
        <v>9</v>
      </c>
      <c r="C266" s="2">
        <v>100</v>
      </c>
      <c r="N266" s="20">
        <v>14</v>
      </c>
      <c r="O266" s="20" t="s">
        <v>9</v>
      </c>
      <c r="P266" s="20">
        <v>30</v>
      </c>
      <c r="Q266" s="20"/>
    </row>
    <row r="267" spans="1:17" x14ac:dyDescent="0.3">
      <c r="A267" s="2">
        <v>1</v>
      </c>
      <c r="B267" s="2" t="s">
        <v>182</v>
      </c>
      <c r="C267" s="2">
        <v>80</v>
      </c>
      <c r="N267" s="20">
        <v>15</v>
      </c>
      <c r="O267" s="20" t="s">
        <v>9</v>
      </c>
      <c r="P267" s="20">
        <v>30</v>
      </c>
      <c r="Q267" s="20"/>
    </row>
    <row r="268" spans="1:17" x14ac:dyDescent="0.3">
      <c r="A268" s="2">
        <v>7</v>
      </c>
      <c r="B268" s="2" t="s">
        <v>9</v>
      </c>
      <c r="C268" s="2">
        <v>60</v>
      </c>
      <c r="N268" s="20">
        <v>10</v>
      </c>
      <c r="O268" s="20" t="s">
        <v>9</v>
      </c>
      <c r="P268" s="20">
        <v>80</v>
      </c>
      <c r="Q268" s="20"/>
    </row>
    <row r="269" spans="1:17" x14ac:dyDescent="0.3">
      <c r="A269" s="2">
        <v>12</v>
      </c>
      <c r="B269" s="2" t="s">
        <v>9</v>
      </c>
      <c r="C269" s="2">
        <v>50</v>
      </c>
      <c r="N269" s="2">
        <v>7</v>
      </c>
      <c r="O269" s="2" t="s">
        <v>9</v>
      </c>
      <c r="P269" s="2">
        <v>30</v>
      </c>
    </row>
    <row r="270" spans="1:17" x14ac:dyDescent="0.3">
      <c r="A270" s="2">
        <v>6</v>
      </c>
      <c r="B270" s="2" t="s">
        <v>9</v>
      </c>
      <c r="C270" s="2">
        <v>40</v>
      </c>
      <c r="N270" s="2">
        <v>5</v>
      </c>
      <c r="O270" s="2" t="s">
        <v>9</v>
      </c>
      <c r="P270" s="2">
        <v>30</v>
      </c>
      <c r="Q270" s="2" t="s">
        <v>27</v>
      </c>
    </row>
    <row r="271" spans="1:17" x14ac:dyDescent="0.3">
      <c r="A271" s="2">
        <v>6</v>
      </c>
      <c r="B271" s="2" t="s">
        <v>9</v>
      </c>
      <c r="C271" s="2">
        <v>50</v>
      </c>
      <c r="N271" s="2">
        <v>30</v>
      </c>
      <c r="O271" s="2" t="s">
        <v>9</v>
      </c>
      <c r="P271" s="2">
        <v>30</v>
      </c>
    </row>
    <row r="272" spans="1:17" x14ac:dyDescent="0.3">
      <c r="A272" s="2">
        <v>5</v>
      </c>
      <c r="B272" s="2" t="s">
        <v>9</v>
      </c>
      <c r="C272" s="2">
        <v>30</v>
      </c>
      <c r="N272" s="2">
        <v>20</v>
      </c>
      <c r="O272" s="2" t="s">
        <v>9</v>
      </c>
      <c r="P272" s="2">
        <v>40</v>
      </c>
    </row>
    <row r="273" spans="1:17" x14ac:dyDescent="0.3">
      <c r="A273" s="2">
        <v>18</v>
      </c>
      <c r="B273" s="2" t="s">
        <v>182</v>
      </c>
      <c r="C273" s="2">
        <v>60</v>
      </c>
      <c r="N273" s="2">
        <v>20</v>
      </c>
      <c r="O273" s="2" t="s">
        <v>9</v>
      </c>
      <c r="P273" s="2">
        <v>40</v>
      </c>
    </row>
    <row r="274" spans="1:17" x14ac:dyDescent="0.3">
      <c r="A274" s="2">
        <v>1</v>
      </c>
      <c r="B274" s="2" t="s">
        <v>13</v>
      </c>
      <c r="C274" s="2">
        <v>50</v>
      </c>
      <c r="N274" s="2">
        <v>35</v>
      </c>
      <c r="O274" s="2" t="s">
        <v>9</v>
      </c>
      <c r="P274" s="2">
        <v>30</v>
      </c>
    </row>
    <row r="275" spans="1:17" x14ac:dyDescent="0.3">
      <c r="A275" s="2">
        <v>4</v>
      </c>
      <c r="B275" s="2" t="s">
        <v>182</v>
      </c>
      <c r="C275" s="2">
        <v>70</v>
      </c>
      <c r="N275" s="2">
        <v>20</v>
      </c>
      <c r="O275" s="2" t="s">
        <v>9</v>
      </c>
      <c r="P275" s="2">
        <v>40</v>
      </c>
    </row>
    <row r="276" spans="1:17" x14ac:dyDescent="0.3">
      <c r="A276" s="2">
        <v>7</v>
      </c>
      <c r="B276" s="2" t="s">
        <v>9</v>
      </c>
      <c r="C276" s="2">
        <v>40</v>
      </c>
      <c r="N276" s="2">
        <v>20</v>
      </c>
      <c r="O276" s="2" t="s">
        <v>9</v>
      </c>
      <c r="P276" s="2">
        <v>40</v>
      </c>
    </row>
    <row r="277" spans="1:17" x14ac:dyDescent="0.3">
      <c r="A277" s="2">
        <v>6</v>
      </c>
      <c r="B277" s="2" t="s">
        <v>9</v>
      </c>
      <c r="C277" s="2">
        <v>40</v>
      </c>
      <c r="N277" s="2">
        <v>10</v>
      </c>
      <c r="O277" s="2" t="s">
        <v>9</v>
      </c>
      <c r="P277" s="2">
        <v>40</v>
      </c>
    </row>
    <row r="278" spans="1:17" x14ac:dyDescent="0.3">
      <c r="A278" s="2">
        <v>1</v>
      </c>
      <c r="B278" s="2" t="s">
        <v>13</v>
      </c>
      <c r="C278" s="2">
        <v>50</v>
      </c>
      <c r="N278" s="2">
        <v>1</v>
      </c>
      <c r="O278" s="2" t="s">
        <v>9</v>
      </c>
      <c r="P278" s="2">
        <v>70</v>
      </c>
    </row>
    <row r="279" spans="1:17" x14ac:dyDescent="0.3">
      <c r="A279" s="2">
        <v>20</v>
      </c>
      <c r="B279" s="2" t="s">
        <v>182</v>
      </c>
      <c r="C279" s="2">
        <v>60</v>
      </c>
      <c r="D279" s="2" t="s">
        <v>72</v>
      </c>
      <c r="E279" s="2" t="s">
        <v>60</v>
      </c>
      <c r="G279" s="7">
        <v>0.72222222222222221</v>
      </c>
      <c r="N279" s="2">
        <v>5</v>
      </c>
      <c r="O279" s="2" t="s">
        <v>9</v>
      </c>
      <c r="P279" s="2">
        <v>30</v>
      </c>
    </row>
    <row r="280" spans="1:17" x14ac:dyDescent="0.3">
      <c r="A280" s="2">
        <v>15</v>
      </c>
      <c r="B280" s="2" t="s">
        <v>182</v>
      </c>
      <c r="C280" s="2">
        <v>30</v>
      </c>
      <c r="N280" s="2">
        <v>7</v>
      </c>
      <c r="O280" s="2" t="s">
        <v>9</v>
      </c>
      <c r="P280" s="2">
        <v>70</v>
      </c>
    </row>
    <row r="281" spans="1:17" x14ac:dyDescent="0.3">
      <c r="A281" s="2">
        <v>20</v>
      </c>
      <c r="B281" s="2" t="s">
        <v>9</v>
      </c>
      <c r="C281" s="2">
        <v>40</v>
      </c>
      <c r="N281" s="2">
        <v>13</v>
      </c>
      <c r="O281" s="2" t="s">
        <v>9</v>
      </c>
      <c r="P281" s="2">
        <v>30</v>
      </c>
    </row>
    <row r="282" spans="1:17" x14ac:dyDescent="0.3">
      <c r="A282" s="2">
        <v>2</v>
      </c>
      <c r="B282" s="2" t="s">
        <v>13</v>
      </c>
      <c r="C282" s="2">
        <v>50</v>
      </c>
      <c r="N282" s="2">
        <v>15</v>
      </c>
      <c r="O282" s="2" t="s">
        <v>9</v>
      </c>
      <c r="P282" s="2">
        <v>40</v>
      </c>
    </row>
    <row r="283" spans="1:17" x14ac:dyDescent="0.3">
      <c r="A283" s="2">
        <v>1</v>
      </c>
      <c r="B283" s="2" t="s">
        <v>182</v>
      </c>
      <c r="C283" s="2">
        <v>80</v>
      </c>
      <c r="N283" s="2">
        <v>8</v>
      </c>
      <c r="O283" s="2" t="s">
        <v>9</v>
      </c>
      <c r="P283" s="2">
        <v>30</v>
      </c>
    </row>
    <row r="284" spans="1:17" x14ac:dyDescent="0.3">
      <c r="A284" s="2">
        <v>16</v>
      </c>
      <c r="B284" s="2" t="s">
        <v>9</v>
      </c>
      <c r="C284" s="2">
        <v>40</v>
      </c>
      <c r="N284" s="2">
        <v>10</v>
      </c>
      <c r="O284" s="2" t="s">
        <v>9</v>
      </c>
      <c r="P284" s="2">
        <v>40</v>
      </c>
    </row>
    <row r="285" spans="1:17" x14ac:dyDescent="0.3">
      <c r="A285" s="2">
        <v>4</v>
      </c>
      <c r="B285" s="2" t="s">
        <v>9</v>
      </c>
      <c r="C285" s="2">
        <v>50</v>
      </c>
      <c r="N285" s="2">
        <v>50</v>
      </c>
      <c r="O285" s="2" t="s">
        <v>9</v>
      </c>
      <c r="P285" s="2">
        <v>30</v>
      </c>
    </row>
    <row r="286" spans="1:17" x14ac:dyDescent="0.3">
      <c r="A286" s="2">
        <v>15</v>
      </c>
      <c r="B286" s="2" t="s">
        <v>9</v>
      </c>
      <c r="C286" s="2">
        <v>30</v>
      </c>
      <c r="N286" s="2">
        <v>11</v>
      </c>
      <c r="O286" s="2" t="s">
        <v>9</v>
      </c>
      <c r="P286" s="2">
        <v>40</v>
      </c>
      <c r="Q286" s="2" t="s">
        <v>27</v>
      </c>
    </row>
    <row r="287" spans="1:17" x14ac:dyDescent="0.3">
      <c r="A287" s="2">
        <v>4</v>
      </c>
      <c r="B287" s="2" t="s">
        <v>9</v>
      </c>
      <c r="C287" s="2">
        <v>40</v>
      </c>
      <c r="N287" s="2">
        <v>15</v>
      </c>
      <c r="O287" s="2" t="s">
        <v>9</v>
      </c>
      <c r="P287" s="2">
        <v>40</v>
      </c>
    </row>
    <row r="288" spans="1:17" x14ac:dyDescent="0.3">
      <c r="A288" s="2">
        <v>1</v>
      </c>
      <c r="B288" s="2" t="s">
        <v>182</v>
      </c>
      <c r="C288" s="2">
        <v>40</v>
      </c>
      <c r="N288" s="2">
        <v>10</v>
      </c>
      <c r="O288" s="2" t="s">
        <v>9</v>
      </c>
      <c r="P288" s="2">
        <v>50</v>
      </c>
    </row>
    <row r="289" spans="1:14" x14ac:dyDescent="0.3">
      <c r="A289" s="2">
        <v>11</v>
      </c>
      <c r="B289" s="2" t="s">
        <v>9</v>
      </c>
      <c r="C289" s="2">
        <v>40</v>
      </c>
      <c r="N289" s="4">
        <f>SUM(N90:N288)</f>
        <v>2061</v>
      </c>
    </row>
    <row r="290" spans="1:14" x14ac:dyDescent="0.3">
      <c r="A290" s="2">
        <v>3</v>
      </c>
      <c r="B290" s="2" t="s">
        <v>9</v>
      </c>
      <c r="C290" s="2">
        <v>30</v>
      </c>
    </row>
    <row r="291" spans="1:14" x14ac:dyDescent="0.3">
      <c r="A291" s="2">
        <v>12</v>
      </c>
      <c r="B291" s="2" t="s">
        <v>9</v>
      </c>
      <c r="C291" s="2">
        <v>40</v>
      </c>
    </row>
    <row r="292" spans="1:14" x14ac:dyDescent="0.3">
      <c r="A292" s="2">
        <v>30</v>
      </c>
      <c r="B292" s="2" t="s">
        <v>9</v>
      </c>
      <c r="C292" s="2">
        <v>30</v>
      </c>
    </row>
    <row r="293" spans="1:14" x14ac:dyDescent="0.3">
      <c r="A293" s="2">
        <v>13</v>
      </c>
      <c r="B293" s="2" t="s">
        <v>9</v>
      </c>
      <c r="C293" s="2">
        <v>40</v>
      </c>
    </row>
    <row r="294" spans="1:14" x14ac:dyDescent="0.3">
      <c r="A294" s="2">
        <v>25</v>
      </c>
      <c r="B294" s="2" t="s">
        <v>9</v>
      </c>
      <c r="C294" s="2">
        <v>30</v>
      </c>
    </row>
    <row r="295" spans="1:14" x14ac:dyDescent="0.3">
      <c r="A295" s="2">
        <v>20</v>
      </c>
      <c r="B295" s="2" t="s">
        <v>9</v>
      </c>
      <c r="C295" s="2">
        <v>40</v>
      </c>
    </row>
    <row r="296" spans="1:14" x14ac:dyDescent="0.3">
      <c r="A296" s="2">
        <v>10</v>
      </c>
      <c r="B296" s="2" t="s">
        <v>182</v>
      </c>
      <c r="C296" s="2">
        <v>50</v>
      </c>
    </row>
    <row r="297" spans="1:14" x14ac:dyDescent="0.3">
      <c r="A297" s="2">
        <v>30</v>
      </c>
      <c r="B297" s="2" t="s">
        <v>9</v>
      </c>
      <c r="C297" s="2">
        <v>30</v>
      </c>
    </row>
    <row r="298" spans="1:14" x14ac:dyDescent="0.3">
      <c r="A298" s="2">
        <v>10</v>
      </c>
      <c r="B298" s="2" t="s">
        <v>9</v>
      </c>
      <c r="C298" s="2">
        <v>40</v>
      </c>
    </row>
    <row r="299" spans="1:14" x14ac:dyDescent="0.3">
      <c r="A299" s="2">
        <v>9</v>
      </c>
      <c r="B299" s="2" t="s">
        <v>13</v>
      </c>
      <c r="C299" s="2">
        <v>60</v>
      </c>
    </row>
    <row r="300" spans="1:14" x14ac:dyDescent="0.3">
      <c r="A300" s="2">
        <v>1</v>
      </c>
      <c r="B300" s="2" t="s">
        <v>13</v>
      </c>
      <c r="C300" s="2">
        <v>90</v>
      </c>
    </row>
    <row r="301" spans="1:14" x14ac:dyDescent="0.3">
      <c r="A301" s="2">
        <v>15</v>
      </c>
      <c r="B301" s="2" t="s">
        <v>9</v>
      </c>
      <c r="C301" s="2">
        <v>30</v>
      </c>
    </row>
    <row r="302" spans="1:14" x14ac:dyDescent="0.3">
      <c r="A302" s="2">
        <v>1</v>
      </c>
      <c r="B302" s="2" t="s">
        <v>13</v>
      </c>
      <c r="C302" s="2">
        <v>100</v>
      </c>
    </row>
    <row r="303" spans="1:14" x14ac:dyDescent="0.3">
      <c r="A303" s="2">
        <v>1</v>
      </c>
      <c r="B303" s="2" t="s">
        <v>13</v>
      </c>
      <c r="C303" s="2">
        <v>120</v>
      </c>
      <c r="D303" s="2" t="s">
        <v>27</v>
      </c>
      <c r="E303" s="2" t="s">
        <v>210</v>
      </c>
      <c r="G303" s="7">
        <v>0.72222222222222221</v>
      </c>
      <c r="H303" t="s">
        <v>21</v>
      </c>
      <c r="I303" t="s">
        <v>268</v>
      </c>
    </row>
    <row r="304" spans="1:14" x14ac:dyDescent="0.3">
      <c r="A304" s="2">
        <v>10</v>
      </c>
      <c r="B304" s="2" t="s">
        <v>9</v>
      </c>
      <c r="C304" s="2">
        <v>40</v>
      </c>
    </row>
    <row r="305" spans="1:9" x14ac:dyDescent="0.3">
      <c r="A305" s="2">
        <v>14</v>
      </c>
      <c r="B305" s="2" t="s">
        <v>9</v>
      </c>
      <c r="C305" s="2">
        <v>30</v>
      </c>
    </row>
    <row r="306" spans="1:9" x14ac:dyDescent="0.3">
      <c r="A306" s="2">
        <v>10</v>
      </c>
      <c r="B306" s="2" t="s">
        <v>13</v>
      </c>
      <c r="C306" s="2">
        <v>60</v>
      </c>
    </row>
    <row r="307" spans="1:9" x14ac:dyDescent="0.3">
      <c r="A307" s="2">
        <v>2</v>
      </c>
      <c r="B307" s="2" t="s">
        <v>13</v>
      </c>
      <c r="C307" s="2">
        <v>80</v>
      </c>
    </row>
    <row r="308" spans="1:9" x14ac:dyDescent="0.3">
      <c r="A308" s="2">
        <v>7</v>
      </c>
      <c r="B308" s="2" t="s">
        <v>13</v>
      </c>
      <c r="C308" s="2">
        <v>90</v>
      </c>
    </row>
    <row r="309" spans="1:9" x14ac:dyDescent="0.3">
      <c r="A309" s="2">
        <v>15</v>
      </c>
      <c r="B309" s="2" t="s">
        <v>9</v>
      </c>
      <c r="C309" s="2">
        <v>30</v>
      </c>
      <c r="H309" t="s">
        <v>21</v>
      </c>
      <c r="I309" t="s">
        <v>269</v>
      </c>
    </row>
    <row r="310" spans="1:9" x14ac:dyDescent="0.3">
      <c r="A310" s="2">
        <v>5</v>
      </c>
      <c r="B310" s="2" t="s">
        <v>13</v>
      </c>
      <c r="C310" s="2">
        <v>100</v>
      </c>
      <c r="E310" s="2" t="s">
        <v>11</v>
      </c>
      <c r="H310" t="s">
        <v>21</v>
      </c>
      <c r="I310" t="s">
        <v>268</v>
      </c>
    </row>
    <row r="311" spans="1:9" x14ac:dyDescent="0.3">
      <c r="A311" s="2">
        <v>7</v>
      </c>
      <c r="B311" s="2" t="s">
        <v>13</v>
      </c>
      <c r="C311" s="2">
        <v>90</v>
      </c>
      <c r="H311" t="s">
        <v>21</v>
      </c>
    </row>
    <row r="312" spans="1:9" x14ac:dyDescent="0.3">
      <c r="A312" s="2">
        <v>10</v>
      </c>
      <c r="B312" s="2" t="s">
        <v>9</v>
      </c>
      <c r="C312" s="2">
        <v>80</v>
      </c>
      <c r="H312" t="s">
        <v>21</v>
      </c>
    </row>
    <row r="313" spans="1:9" x14ac:dyDescent="0.3">
      <c r="A313" s="2">
        <v>7</v>
      </c>
      <c r="B313" s="2" t="s">
        <v>9</v>
      </c>
      <c r="C313" s="2">
        <v>30</v>
      </c>
      <c r="H313" t="s">
        <v>21</v>
      </c>
    </row>
    <row r="314" spans="1:9" x14ac:dyDescent="0.3">
      <c r="A314" s="2">
        <v>5</v>
      </c>
      <c r="B314" s="2" t="s">
        <v>9</v>
      </c>
      <c r="C314" s="2">
        <v>30</v>
      </c>
      <c r="D314" s="2" t="s">
        <v>27</v>
      </c>
      <c r="E314" s="2" t="s">
        <v>60</v>
      </c>
      <c r="F314" s="2" t="s">
        <v>270</v>
      </c>
      <c r="G314" s="7">
        <v>0.73611111111111116</v>
      </c>
      <c r="H314" t="s">
        <v>43</v>
      </c>
    </row>
    <row r="315" spans="1:9" x14ac:dyDescent="0.3">
      <c r="A315" s="2">
        <v>30</v>
      </c>
      <c r="B315" s="2" t="s">
        <v>9</v>
      </c>
      <c r="C315" s="2">
        <v>30</v>
      </c>
    </row>
    <row r="316" spans="1:9" x14ac:dyDescent="0.3">
      <c r="A316" s="2">
        <v>20</v>
      </c>
      <c r="B316" s="2" t="s">
        <v>9</v>
      </c>
      <c r="C316" s="2">
        <v>40</v>
      </c>
    </row>
    <row r="317" spans="1:9" x14ac:dyDescent="0.3">
      <c r="A317" s="2">
        <v>10</v>
      </c>
      <c r="B317" s="2" t="s">
        <v>13</v>
      </c>
      <c r="C317" s="2">
        <v>50</v>
      </c>
    </row>
    <row r="318" spans="1:9" x14ac:dyDescent="0.3">
      <c r="A318" s="2">
        <v>35</v>
      </c>
      <c r="B318" s="2" t="s">
        <v>182</v>
      </c>
      <c r="C318" s="2">
        <v>70</v>
      </c>
      <c r="I318" t="s">
        <v>271</v>
      </c>
    </row>
    <row r="319" spans="1:9" x14ac:dyDescent="0.3">
      <c r="A319" s="2">
        <v>20</v>
      </c>
      <c r="B319" s="2" t="s">
        <v>9</v>
      </c>
      <c r="C319" s="2">
        <v>40</v>
      </c>
      <c r="I319" t="s">
        <v>272</v>
      </c>
    </row>
    <row r="320" spans="1:9" x14ac:dyDescent="0.3">
      <c r="A320" s="2">
        <v>20</v>
      </c>
      <c r="B320" s="2" t="s">
        <v>182</v>
      </c>
      <c r="C320" s="2">
        <v>40</v>
      </c>
      <c r="I320" t="s">
        <v>186</v>
      </c>
    </row>
    <row r="321" spans="1:9" x14ac:dyDescent="0.3">
      <c r="A321" s="2">
        <v>15</v>
      </c>
      <c r="B321" s="2" t="s">
        <v>182</v>
      </c>
      <c r="C321" s="2">
        <v>30</v>
      </c>
      <c r="I321" t="s">
        <v>273</v>
      </c>
    </row>
    <row r="322" spans="1:9" x14ac:dyDescent="0.3">
      <c r="A322" s="2">
        <v>35</v>
      </c>
      <c r="B322" s="2" t="s">
        <v>9</v>
      </c>
      <c r="C322" s="2">
        <v>30</v>
      </c>
      <c r="I322" t="s">
        <v>274</v>
      </c>
    </row>
    <row r="323" spans="1:9" x14ac:dyDescent="0.3">
      <c r="A323" s="2">
        <v>20</v>
      </c>
      <c r="B323" s="2" t="s">
        <v>9</v>
      </c>
      <c r="C323" s="2">
        <v>40</v>
      </c>
      <c r="F323" s="2" t="s">
        <v>275</v>
      </c>
    </row>
    <row r="324" spans="1:9" x14ac:dyDescent="0.3">
      <c r="A324" s="2">
        <v>10</v>
      </c>
      <c r="B324" s="2" t="s">
        <v>182</v>
      </c>
      <c r="C324" s="2">
        <v>50</v>
      </c>
    </row>
    <row r="325" spans="1:9" x14ac:dyDescent="0.3">
      <c r="A325" s="2">
        <v>20</v>
      </c>
      <c r="B325" s="2" t="s">
        <v>9</v>
      </c>
      <c r="C325" s="2">
        <v>40</v>
      </c>
    </row>
    <row r="326" spans="1:9" x14ac:dyDescent="0.3">
      <c r="A326" s="2">
        <v>1</v>
      </c>
      <c r="B326" s="2" t="s">
        <v>13</v>
      </c>
      <c r="C326" s="2">
        <v>70</v>
      </c>
      <c r="F326" s="2" t="s">
        <v>276</v>
      </c>
    </row>
    <row r="327" spans="1:9" x14ac:dyDescent="0.3">
      <c r="A327" s="2">
        <v>10</v>
      </c>
      <c r="B327" s="2" t="s">
        <v>9</v>
      </c>
      <c r="C327" s="2">
        <v>40</v>
      </c>
      <c r="F327" s="2" t="s">
        <v>232</v>
      </c>
    </row>
    <row r="328" spans="1:9" x14ac:dyDescent="0.3">
      <c r="A328" s="2">
        <v>1</v>
      </c>
      <c r="B328" s="2" t="s">
        <v>9</v>
      </c>
      <c r="C328" s="2">
        <v>70</v>
      </c>
      <c r="F328" s="2" t="s">
        <v>277</v>
      </c>
    </row>
    <row r="329" spans="1:9" x14ac:dyDescent="0.3">
      <c r="A329" s="2">
        <v>5</v>
      </c>
      <c r="B329" s="2" t="s">
        <v>9</v>
      </c>
      <c r="C329" s="2">
        <v>30</v>
      </c>
      <c r="F329" s="2" t="s">
        <v>278</v>
      </c>
    </row>
    <row r="330" spans="1:9" x14ac:dyDescent="0.3">
      <c r="A330" s="2">
        <v>7</v>
      </c>
      <c r="B330" s="2" t="s">
        <v>9</v>
      </c>
      <c r="C330" s="2">
        <v>70</v>
      </c>
    </row>
    <row r="331" spans="1:9" x14ac:dyDescent="0.3">
      <c r="A331" s="2">
        <v>13</v>
      </c>
      <c r="B331" s="2" t="s">
        <v>9</v>
      </c>
      <c r="C331" s="2">
        <v>30</v>
      </c>
    </row>
    <row r="332" spans="1:9" x14ac:dyDescent="0.3">
      <c r="A332" s="2">
        <v>15</v>
      </c>
      <c r="B332" s="2" t="s">
        <v>9</v>
      </c>
      <c r="C332" s="2">
        <v>40</v>
      </c>
    </row>
    <row r="333" spans="1:9" x14ac:dyDescent="0.3">
      <c r="A333" s="2">
        <v>8</v>
      </c>
      <c r="B333" s="2" t="s">
        <v>9</v>
      </c>
      <c r="C333" s="2">
        <v>30</v>
      </c>
    </row>
    <row r="334" spans="1:9" x14ac:dyDescent="0.3">
      <c r="A334" s="2">
        <v>1</v>
      </c>
      <c r="B334" s="2" t="s">
        <v>182</v>
      </c>
      <c r="C334" s="2">
        <v>50</v>
      </c>
    </row>
    <row r="335" spans="1:9" x14ac:dyDescent="0.3">
      <c r="A335" s="2">
        <v>2</v>
      </c>
      <c r="B335" s="2" t="s">
        <v>13</v>
      </c>
      <c r="C335" s="2">
        <v>60</v>
      </c>
    </row>
    <row r="336" spans="1:9" x14ac:dyDescent="0.3">
      <c r="A336" s="2">
        <v>10</v>
      </c>
      <c r="B336" s="2" t="s">
        <v>9</v>
      </c>
      <c r="C336" s="2">
        <v>40</v>
      </c>
    </row>
    <row r="337" spans="1:9" x14ac:dyDescent="0.3">
      <c r="A337" s="2">
        <v>1</v>
      </c>
      <c r="B337" s="2" t="s">
        <v>13</v>
      </c>
      <c r="C337" s="2">
        <v>50</v>
      </c>
    </row>
    <row r="338" spans="1:9" x14ac:dyDescent="0.3">
      <c r="A338" s="2">
        <v>50</v>
      </c>
      <c r="B338" s="2" t="s">
        <v>9</v>
      </c>
      <c r="C338" s="2">
        <v>30</v>
      </c>
    </row>
    <row r="339" spans="1:9" x14ac:dyDescent="0.3">
      <c r="A339" s="2">
        <v>11</v>
      </c>
      <c r="B339" s="2" t="s">
        <v>9</v>
      </c>
      <c r="C339" s="2">
        <v>40</v>
      </c>
      <c r="D339" s="2" t="s">
        <v>27</v>
      </c>
      <c r="E339" s="2" t="s">
        <v>11</v>
      </c>
      <c r="I339" t="s">
        <v>279</v>
      </c>
    </row>
    <row r="340" spans="1:9" x14ac:dyDescent="0.3">
      <c r="A340" s="2">
        <v>2</v>
      </c>
      <c r="B340" s="2" t="s">
        <v>13</v>
      </c>
      <c r="C340" s="2">
        <v>50</v>
      </c>
    </row>
    <row r="341" spans="1:9" x14ac:dyDescent="0.3">
      <c r="A341" s="2">
        <v>15</v>
      </c>
      <c r="B341" s="2" t="s">
        <v>9</v>
      </c>
      <c r="C341" s="2">
        <v>40</v>
      </c>
    </row>
    <row r="342" spans="1:9" x14ac:dyDescent="0.3">
      <c r="A342" s="2">
        <v>10</v>
      </c>
      <c r="B342" s="2" t="s">
        <v>9</v>
      </c>
      <c r="C342" s="2">
        <v>50</v>
      </c>
    </row>
    <row r="343" spans="1:9" x14ac:dyDescent="0.3">
      <c r="G343" s="7">
        <v>0.74513888888888891</v>
      </c>
      <c r="I343" t="s">
        <v>280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89"/>
  <sheetViews>
    <sheetView workbookViewId="0">
      <selection activeCell="E1" sqref="E1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2" max="242" width="14.33203125" customWidth="1"/>
    <col min="243" max="243" width="15" customWidth="1"/>
    <col min="245" max="245" width="12.88671875" customWidth="1"/>
    <col min="246" max="246" width="12.33203125" customWidth="1"/>
    <col min="498" max="498" width="14.33203125" customWidth="1"/>
    <col min="499" max="499" width="15" customWidth="1"/>
    <col min="501" max="501" width="12.88671875" customWidth="1"/>
    <col min="502" max="502" width="12.33203125" customWidth="1"/>
    <col min="754" max="754" width="14.33203125" customWidth="1"/>
    <col min="755" max="755" width="15" customWidth="1"/>
    <col min="757" max="757" width="12.88671875" customWidth="1"/>
    <col min="758" max="758" width="12.33203125" customWidth="1"/>
    <col min="1010" max="1010" width="14.33203125" customWidth="1"/>
    <col min="1011" max="1011" width="15" customWidth="1"/>
    <col min="1013" max="1013" width="12.88671875" customWidth="1"/>
    <col min="1014" max="1014" width="12.33203125" customWidth="1"/>
    <col min="1266" max="1266" width="14.33203125" customWidth="1"/>
    <col min="1267" max="1267" width="15" customWidth="1"/>
    <col min="1269" max="1269" width="12.88671875" customWidth="1"/>
    <col min="1270" max="1270" width="12.33203125" customWidth="1"/>
    <col min="1522" max="1522" width="14.33203125" customWidth="1"/>
    <col min="1523" max="1523" width="15" customWidth="1"/>
    <col min="1525" max="1525" width="12.88671875" customWidth="1"/>
    <col min="1526" max="1526" width="12.33203125" customWidth="1"/>
    <col min="1778" max="1778" width="14.33203125" customWidth="1"/>
    <col min="1779" max="1779" width="15" customWidth="1"/>
    <col min="1781" max="1781" width="12.88671875" customWidth="1"/>
    <col min="1782" max="1782" width="12.33203125" customWidth="1"/>
    <col min="2034" max="2034" width="14.33203125" customWidth="1"/>
    <col min="2035" max="2035" width="15" customWidth="1"/>
    <col min="2037" max="2037" width="12.88671875" customWidth="1"/>
    <col min="2038" max="2038" width="12.33203125" customWidth="1"/>
    <col min="2290" max="2290" width="14.33203125" customWidth="1"/>
    <col min="2291" max="2291" width="15" customWidth="1"/>
    <col min="2293" max="2293" width="12.88671875" customWidth="1"/>
    <col min="2294" max="2294" width="12.33203125" customWidth="1"/>
    <col min="2546" max="2546" width="14.33203125" customWidth="1"/>
    <col min="2547" max="2547" width="15" customWidth="1"/>
    <col min="2549" max="2549" width="12.88671875" customWidth="1"/>
    <col min="2550" max="2550" width="12.33203125" customWidth="1"/>
    <col min="2802" max="2802" width="14.33203125" customWidth="1"/>
    <col min="2803" max="2803" width="15" customWidth="1"/>
    <col min="2805" max="2805" width="12.88671875" customWidth="1"/>
    <col min="2806" max="2806" width="12.33203125" customWidth="1"/>
    <col min="3058" max="3058" width="14.33203125" customWidth="1"/>
    <col min="3059" max="3059" width="15" customWidth="1"/>
    <col min="3061" max="3061" width="12.88671875" customWidth="1"/>
    <col min="3062" max="3062" width="12.33203125" customWidth="1"/>
    <col min="3314" max="3314" width="14.33203125" customWidth="1"/>
    <col min="3315" max="3315" width="15" customWidth="1"/>
    <col min="3317" max="3317" width="12.88671875" customWidth="1"/>
    <col min="3318" max="3318" width="12.33203125" customWidth="1"/>
    <col min="3570" max="3570" width="14.33203125" customWidth="1"/>
    <col min="3571" max="3571" width="15" customWidth="1"/>
    <col min="3573" max="3573" width="12.88671875" customWidth="1"/>
    <col min="3574" max="3574" width="12.33203125" customWidth="1"/>
    <col min="3826" max="3826" width="14.33203125" customWidth="1"/>
    <col min="3827" max="3827" width="15" customWidth="1"/>
    <col min="3829" max="3829" width="12.88671875" customWidth="1"/>
    <col min="3830" max="3830" width="12.33203125" customWidth="1"/>
    <col min="4082" max="4082" width="14.33203125" customWidth="1"/>
    <col min="4083" max="4083" width="15" customWidth="1"/>
    <col min="4085" max="4085" width="12.88671875" customWidth="1"/>
    <col min="4086" max="4086" width="12.33203125" customWidth="1"/>
    <col min="4338" max="4338" width="14.33203125" customWidth="1"/>
    <col min="4339" max="4339" width="15" customWidth="1"/>
    <col min="4341" max="4341" width="12.88671875" customWidth="1"/>
    <col min="4342" max="4342" width="12.33203125" customWidth="1"/>
    <col min="4594" max="4594" width="14.33203125" customWidth="1"/>
    <col min="4595" max="4595" width="15" customWidth="1"/>
    <col min="4597" max="4597" width="12.88671875" customWidth="1"/>
    <col min="4598" max="4598" width="12.33203125" customWidth="1"/>
    <col min="4850" max="4850" width="14.33203125" customWidth="1"/>
    <col min="4851" max="4851" width="15" customWidth="1"/>
    <col min="4853" max="4853" width="12.88671875" customWidth="1"/>
    <col min="4854" max="4854" width="12.33203125" customWidth="1"/>
    <col min="5106" max="5106" width="14.33203125" customWidth="1"/>
    <col min="5107" max="5107" width="15" customWidth="1"/>
    <col min="5109" max="5109" width="12.88671875" customWidth="1"/>
    <col min="5110" max="5110" width="12.33203125" customWidth="1"/>
    <col min="5362" max="5362" width="14.33203125" customWidth="1"/>
    <col min="5363" max="5363" width="15" customWidth="1"/>
    <col min="5365" max="5365" width="12.88671875" customWidth="1"/>
    <col min="5366" max="5366" width="12.33203125" customWidth="1"/>
    <col min="5618" max="5618" width="14.33203125" customWidth="1"/>
    <col min="5619" max="5619" width="15" customWidth="1"/>
    <col min="5621" max="5621" width="12.88671875" customWidth="1"/>
    <col min="5622" max="5622" width="12.33203125" customWidth="1"/>
    <col min="5874" max="5874" width="14.33203125" customWidth="1"/>
    <col min="5875" max="5875" width="15" customWidth="1"/>
    <col min="5877" max="5877" width="12.88671875" customWidth="1"/>
    <col min="5878" max="5878" width="12.33203125" customWidth="1"/>
    <col min="6130" max="6130" width="14.33203125" customWidth="1"/>
    <col min="6131" max="6131" width="15" customWidth="1"/>
    <col min="6133" max="6133" width="12.88671875" customWidth="1"/>
    <col min="6134" max="6134" width="12.33203125" customWidth="1"/>
    <col min="6386" max="6386" width="14.33203125" customWidth="1"/>
    <col min="6387" max="6387" width="15" customWidth="1"/>
    <col min="6389" max="6389" width="12.88671875" customWidth="1"/>
    <col min="6390" max="6390" width="12.33203125" customWidth="1"/>
    <col min="6642" max="6642" width="14.33203125" customWidth="1"/>
    <col min="6643" max="6643" width="15" customWidth="1"/>
    <col min="6645" max="6645" width="12.88671875" customWidth="1"/>
    <col min="6646" max="6646" width="12.33203125" customWidth="1"/>
    <col min="6898" max="6898" width="14.33203125" customWidth="1"/>
    <col min="6899" max="6899" width="15" customWidth="1"/>
    <col min="6901" max="6901" width="12.88671875" customWidth="1"/>
    <col min="6902" max="6902" width="12.33203125" customWidth="1"/>
    <col min="7154" max="7154" width="14.33203125" customWidth="1"/>
    <col min="7155" max="7155" width="15" customWidth="1"/>
    <col min="7157" max="7157" width="12.88671875" customWidth="1"/>
    <col min="7158" max="7158" width="12.33203125" customWidth="1"/>
    <col min="7410" max="7410" width="14.33203125" customWidth="1"/>
    <col min="7411" max="7411" width="15" customWidth="1"/>
    <col min="7413" max="7413" width="12.88671875" customWidth="1"/>
    <col min="7414" max="7414" width="12.33203125" customWidth="1"/>
    <col min="7666" max="7666" width="14.33203125" customWidth="1"/>
    <col min="7667" max="7667" width="15" customWidth="1"/>
    <col min="7669" max="7669" width="12.88671875" customWidth="1"/>
    <col min="7670" max="7670" width="12.33203125" customWidth="1"/>
    <col min="7922" max="7922" width="14.33203125" customWidth="1"/>
    <col min="7923" max="7923" width="15" customWidth="1"/>
    <col min="7925" max="7925" width="12.88671875" customWidth="1"/>
    <col min="7926" max="7926" width="12.33203125" customWidth="1"/>
    <col min="8178" max="8178" width="14.33203125" customWidth="1"/>
    <col min="8179" max="8179" width="15" customWidth="1"/>
    <col min="8181" max="8181" width="12.88671875" customWidth="1"/>
    <col min="8182" max="8182" width="12.33203125" customWidth="1"/>
    <col min="8434" max="8434" width="14.33203125" customWidth="1"/>
    <col min="8435" max="8435" width="15" customWidth="1"/>
    <col min="8437" max="8437" width="12.88671875" customWidth="1"/>
    <col min="8438" max="8438" width="12.33203125" customWidth="1"/>
    <col min="8690" max="8690" width="14.33203125" customWidth="1"/>
    <col min="8691" max="8691" width="15" customWidth="1"/>
    <col min="8693" max="8693" width="12.88671875" customWidth="1"/>
    <col min="8694" max="8694" width="12.33203125" customWidth="1"/>
    <col min="8946" max="8946" width="14.33203125" customWidth="1"/>
    <col min="8947" max="8947" width="15" customWidth="1"/>
    <col min="8949" max="8949" width="12.88671875" customWidth="1"/>
    <col min="8950" max="8950" width="12.33203125" customWidth="1"/>
    <col min="9202" max="9202" width="14.33203125" customWidth="1"/>
    <col min="9203" max="9203" width="15" customWidth="1"/>
    <col min="9205" max="9205" width="12.88671875" customWidth="1"/>
    <col min="9206" max="9206" width="12.33203125" customWidth="1"/>
    <col min="9458" max="9458" width="14.33203125" customWidth="1"/>
    <col min="9459" max="9459" width="15" customWidth="1"/>
    <col min="9461" max="9461" width="12.88671875" customWidth="1"/>
    <col min="9462" max="9462" width="12.33203125" customWidth="1"/>
    <col min="9714" max="9714" width="14.33203125" customWidth="1"/>
    <col min="9715" max="9715" width="15" customWidth="1"/>
    <col min="9717" max="9717" width="12.88671875" customWidth="1"/>
    <col min="9718" max="9718" width="12.33203125" customWidth="1"/>
    <col min="9970" max="9970" width="14.33203125" customWidth="1"/>
    <col min="9971" max="9971" width="15" customWidth="1"/>
    <col min="9973" max="9973" width="12.88671875" customWidth="1"/>
    <col min="9974" max="9974" width="12.33203125" customWidth="1"/>
    <col min="10226" max="10226" width="14.33203125" customWidth="1"/>
    <col min="10227" max="10227" width="15" customWidth="1"/>
    <col min="10229" max="10229" width="12.88671875" customWidth="1"/>
    <col min="10230" max="10230" width="12.33203125" customWidth="1"/>
    <col min="10482" max="10482" width="14.33203125" customWidth="1"/>
    <col min="10483" max="10483" width="15" customWidth="1"/>
    <col min="10485" max="10485" width="12.88671875" customWidth="1"/>
    <col min="10486" max="10486" width="12.33203125" customWidth="1"/>
    <col min="10738" max="10738" width="14.33203125" customWidth="1"/>
    <col min="10739" max="10739" width="15" customWidth="1"/>
    <col min="10741" max="10741" width="12.88671875" customWidth="1"/>
    <col min="10742" max="10742" width="12.33203125" customWidth="1"/>
    <col min="10994" max="10994" width="14.33203125" customWidth="1"/>
    <col min="10995" max="10995" width="15" customWidth="1"/>
    <col min="10997" max="10997" width="12.88671875" customWidth="1"/>
    <col min="10998" max="10998" width="12.33203125" customWidth="1"/>
    <col min="11250" max="11250" width="14.33203125" customWidth="1"/>
    <col min="11251" max="11251" width="15" customWidth="1"/>
    <col min="11253" max="11253" width="12.88671875" customWidth="1"/>
    <col min="11254" max="11254" width="12.33203125" customWidth="1"/>
    <col min="11506" max="11506" width="14.33203125" customWidth="1"/>
    <col min="11507" max="11507" width="15" customWidth="1"/>
    <col min="11509" max="11509" width="12.88671875" customWidth="1"/>
    <col min="11510" max="11510" width="12.33203125" customWidth="1"/>
    <col min="11762" max="11762" width="14.33203125" customWidth="1"/>
    <col min="11763" max="11763" width="15" customWidth="1"/>
    <col min="11765" max="11765" width="12.88671875" customWidth="1"/>
    <col min="11766" max="11766" width="12.33203125" customWidth="1"/>
    <col min="12018" max="12018" width="14.33203125" customWidth="1"/>
    <col min="12019" max="12019" width="15" customWidth="1"/>
    <col min="12021" max="12021" width="12.88671875" customWidth="1"/>
    <col min="12022" max="12022" width="12.33203125" customWidth="1"/>
    <col min="12274" max="12274" width="14.33203125" customWidth="1"/>
    <col min="12275" max="12275" width="15" customWidth="1"/>
    <col min="12277" max="12277" width="12.88671875" customWidth="1"/>
    <col min="12278" max="12278" width="12.33203125" customWidth="1"/>
    <col min="12530" max="12530" width="14.33203125" customWidth="1"/>
    <col min="12531" max="12531" width="15" customWidth="1"/>
    <col min="12533" max="12533" width="12.88671875" customWidth="1"/>
    <col min="12534" max="12534" width="12.33203125" customWidth="1"/>
    <col min="12786" max="12786" width="14.33203125" customWidth="1"/>
    <col min="12787" max="12787" width="15" customWidth="1"/>
    <col min="12789" max="12789" width="12.88671875" customWidth="1"/>
    <col min="12790" max="12790" width="12.33203125" customWidth="1"/>
    <col min="13042" max="13042" width="14.33203125" customWidth="1"/>
    <col min="13043" max="13043" width="15" customWidth="1"/>
    <col min="13045" max="13045" width="12.88671875" customWidth="1"/>
    <col min="13046" max="13046" width="12.33203125" customWidth="1"/>
    <col min="13298" max="13298" width="14.33203125" customWidth="1"/>
    <col min="13299" max="13299" width="15" customWidth="1"/>
    <col min="13301" max="13301" width="12.88671875" customWidth="1"/>
    <col min="13302" max="13302" width="12.33203125" customWidth="1"/>
    <col min="13554" max="13554" width="14.33203125" customWidth="1"/>
    <col min="13555" max="13555" width="15" customWidth="1"/>
    <col min="13557" max="13557" width="12.88671875" customWidth="1"/>
    <col min="13558" max="13558" width="12.33203125" customWidth="1"/>
    <col min="13810" max="13810" width="14.33203125" customWidth="1"/>
    <col min="13811" max="13811" width="15" customWidth="1"/>
    <col min="13813" max="13813" width="12.88671875" customWidth="1"/>
    <col min="13814" max="13814" width="12.33203125" customWidth="1"/>
    <col min="14066" max="14066" width="14.33203125" customWidth="1"/>
    <col min="14067" max="14067" width="15" customWidth="1"/>
    <col min="14069" max="14069" width="12.88671875" customWidth="1"/>
    <col min="14070" max="14070" width="12.33203125" customWidth="1"/>
    <col min="14322" max="14322" width="14.33203125" customWidth="1"/>
    <col min="14323" max="14323" width="15" customWidth="1"/>
    <col min="14325" max="14325" width="12.88671875" customWidth="1"/>
    <col min="14326" max="14326" width="12.33203125" customWidth="1"/>
    <col min="14578" max="14578" width="14.33203125" customWidth="1"/>
    <col min="14579" max="14579" width="15" customWidth="1"/>
    <col min="14581" max="14581" width="12.88671875" customWidth="1"/>
    <col min="14582" max="14582" width="12.33203125" customWidth="1"/>
    <col min="14834" max="14834" width="14.33203125" customWidth="1"/>
    <col min="14835" max="14835" width="15" customWidth="1"/>
    <col min="14837" max="14837" width="12.88671875" customWidth="1"/>
    <col min="14838" max="14838" width="12.33203125" customWidth="1"/>
    <col min="15090" max="15090" width="14.33203125" customWidth="1"/>
    <col min="15091" max="15091" width="15" customWidth="1"/>
    <col min="15093" max="15093" width="12.88671875" customWidth="1"/>
    <col min="15094" max="15094" width="12.33203125" customWidth="1"/>
    <col min="15346" max="15346" width="14.33203125" customWidth="1"/>
    <col min="15347" max="15347" width="15" customWidth="1"/>
    <col min="15349" max="15349" width="12.88671875" customWidth="1"/>
    <col min="15350" max="15350" width="12.33203125" customWidth="1"/>
    <col min="15602" max="15602" width="14.33203125" customWidth="1"/>
    <col min="15603" max="15603" width="15" customWidth="1"/>
    <col min="15605" max="15605" width="12.88671875" customWidth="1"/>
    <col min="15606" max="15606" width="12.33203125" customWidth="1"/>
    <col min="15858" max="15858" width="14.33203125" customWidth="1"/>
    <col min="15859" max="15859" width="15" customWidth="1"/>
    <col min="15861" max="15861" width="12.88671875" customWidth="1"/>
    <col min="15862" max="15862" width="12.33203125" customWidth="1"/>
    <col min="16114" max="16114" width="14.33203125" customWidth="1"/>
    <col min="16115" max="16115" width="15" customWidth="1"/>
    <col min="16117" max="16117" width="12.88671875" customWidth="1"/>
    <col min="16118" max="16118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43</v>
      </c>
      <c r="E2" s="4"/>
    </row>
    <row r="3" spans="1:17" x14ac:dyDescent="0.3">
      <c r="A3" s="11" t="s">
        <v>350</v>
      </c>
      <c r="B3" s="23" t="s">
        <v>361</v>
      </c>
    </row>
    <row r="4" spans="1:17" x14ac:dyDescent="0.3">
      <c r="A4" s="8" t="s">
        <v>346</v>
      </c>
      <c r="B4" s="9" t="s">
        <v>469</v>
      </c>
      <c r="E4" s="4"/>
    </row>
    <row r="5" spans="1:17" x14ac:dyDescent="0.3">
      <c r="A5" s="8" t="s">
        <v>347</v>
      </c>
      <c r="B5" s="10">
        <v>42269</v>
      </c>
      <c r="E5" s="4"/>
    </row>
    <row r="6" spans="1:17" x14ac:dyDescent="0.3">
      <c r="A6" s="8" t="s">
        <v>348</v>
      </c>
      <c r="B6" s="9" t="s">
        <v>362</v>
      </c>
      <c r="E6" s="4"/>
    </row>
    <row r="7" spans="1:17" x14ac:dyDescent="0.3">
      <c r="A7" s="11" t="s">
        <v>349</v>
      </c>
      <c r="B7" s="3"/>
    </row>
    <row r="8" spans="1:17" x14ac:dyDescent="0.3">
      <c r="A8" s="11" t="s">
        <v>351</v>
      </c>
      <c r="B8" s="24" t="s">
        <v>492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60</v>
      </c>
      <c r="D10" s="15" t="s">
        <v>10</v>
      </c>
      <c r="E10" s="15" t="s">
        <v>11</v>
      </c>
      <c r="F10" s="15" t="s">
        <v>306</v>
      </c>
      <c r="G10" s="16">
        <v>0.50138888888888888</v>
      </c>
      <c r="H10" s="17" t="s">
        <v>45</v>
      </c>
      <c r="I10" s="17"/>
      <c r="K10" s="25">
        <f>SUMIFS($A$10:$A$400,$B$10:$B$400,"CH",$D$10:$D$400,"U1")</f>
        <v>7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70</v>
      </c>
      <c r="Q10" s="20" t="s">
        <v>10</v>
      </c>
    </row>
    <row r="11" spans="1:17" s="18" customFormat="1" x14ac:dyDescent="0.3">
      <c r="A11" s="15">
        <v>1</v>
      </c>
      <c r="B11" s="15" t="s">
        <v>44</v>
      </c>
      <c r="C11" s="15">
        <v>70</v>
      </c>
      <c r="D11" s="15" t="s">
        <v>10</v>
      </c>
      <c r="E11" s="15" t="s">
        <v>11</v>
      </c>
      <c r="F11" s="15"/>
      <c r="G11" s="16"/>
      <c r="H11" s="17" t="s">
        <v>45</v>
      </c>
      <c r="I11" s="17"/>
      <c r="K11" s="25">
        <f>SUMIFS($A$10:$A$400,$B$10:$B$400,"CH",$D$10:$D$400,"U2")</f>
        <v>22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80</v>
      </c>
      <c r="Q11" s="20" t="s">
        <v>10</v>
      </c>
    </row>
    <row r="12" spans="1:17" s="18" customFormat="1" x14ac:dyDescent="0.3">
      <c r="A12" s="15">
        <v>5</v>
      </c>
      <c r="B12" s="15" t="s">
        <v>9</v>
      </c>
      <c r="C12" s="15">
        <v>60</v>
      </c>
      <c r="D12" s="15" t="s">
        <v>10</v>
      </c>
      <c r="E12" s="15" t="s">
        <v>11</v>
      </c>
      <c r="F12" s="15"/>
      <c r="G12" s="16"/>
      <c r="H12" s="17" t="s">
        <v>45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65</v>
      </c>
      <c r="Q12" s="20" t="s">
        <v>10</v>
      </c>
    </row>
    <row r="13" spans="1:17" s="18" customFormat="1" x14ac:dyDescent="0.3">
      <c r="A13" s="15">
        <v>1</v>
      </c>
      <c r="B13" s="15" t="s">
        <v>13</v>
      </c>
      <c r="C13" s="15">
        <v>70</v>
      </c>
      <c r="D13" s="15" t="s">
        <v>10</v>
      </c>
      <c r="E13" s="15" t="s">
        <v>11</v>
      </c>
      <c r="F13" s="15"/>
      <c r="G13" s="16"/>
      <c r="H13" s="17" t="s">
        <v>47</v>
      </c>
      <c r="I13" s="17"/>
      <c r="K13" s="25">
        <f>SUMIFS($A$10:$A$400,$B$10:$B$400,"CH",$D$10:$D$400,"U4")</f>
        <v>3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70</v>
      </c>
      <c r="Q13" s="20" t="s">
        <v>10</v>
      </c>
    </row>
    <row r="14" spans="1:17" s="18" customFormat="1" x14ac:dyDescent="0.3">
      <c r="A14" s="15">
        <v>1</v>
      </c>
      <c r="B14" s="15" t="s">
        <v>9</v>
      </c>
      <c r="C14" s="15">
        <v>130</v>
      </c>
      <c r="D14" s="15" t="s">
        <v>10</v>
      </c>
      <c r="E14" s="15" t="s">
        <v>11</v>
      </c>
      <c r="F14" s="15"/>
      <c r="G14" s="16"/>
      <c r="H14" s="17" t="s">
        <v>47</v>
      </c>
      <c r="I14" s="17"/>
      <c r="K14" s="25">
        <f>SUMIFS($A$10:$A$400,$B$10:$B$400,"CH",$D$10:$D$400,"U5")</f>
        <v>16</v>
      </c>
      <c r="L14" s="25" t="s">
        <v>13</v>
      </c>
      <c r="M14" s="25" t="s">
        <v>30</v>
      </c>
      <c r="N14" s="20">
        <v>2</v>
      </c>
      <c r="O14" s="20" t="s">
        <v>13</v>
      </c>
      <c r="P14" s="20">
        <v>90</v>
      </c>
      <c r="Q14" s="20" t="s">
        <v>10</v>
      </c>
    </row>
    <row r="15" spans="1:17" s="18" customFormat="1" x14ac:dyDescent="0.3">
      <c r="A15" s="15">
        <v>1</v>
      </c>
      <c r="B15" s="15" t="s">
        <v>9</v>
      </c>
      <c r="C15" s="15">
        <v>80</v>
      </c>
      <c r="D15" s="15" t="s">
        <v>10</v>
      </c>
      <c r="E15" s="15" t="s">
        <v>11</v>
      </c>
      <c r="F15" s="15" t="s">
        <v>46</v>
      </c>
      <c r="G15" s="16"/>
      <c r="H15" s="17" t="s">
        <v>45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70</v>
      </c>
      <c r="Q15" s="20" t="s">
        <v>10</v>
      </c>
    </row>
    <row r="16" spans="1:17" s="18" customFormat="1" x14ac:dyDescent="0.3">
      <c r="A16" s="15">
        <v>1</v>
      </c>
      <c r="B16" s="15" t="s">
        <v>9</v>
      </c>
      <c r="C16" s="15">
        <v>60</v>
      </c>
      <c r="D16" s="15" t="s">
        <v>10</v>
      </c>
      <c r="E16" s="15" t="s">
        <v>11</v>
      </c>
      <c r="F16" s="15"/>
      <c r="G16" s="16"/>
      <c r="H16" s="17" t="s">
        <v>45</v>
      </c>
      <c r="I16" s="17"/>
      <c r="K16" s="25">
        <f>SUMIFS($A$10:$A$400,$B$10:$B$400,"CH",$D$10:$D$400,"U7")</f>
        <v>4</v>
      </c>
      <c r="L16" s="25" t="s">
        <v>13</v>
      </c>
      <c r="M16" s="25" t="s">
        <v>51</v>
      </c>
      <c r="N16" s="20">
        <v>2</v>
      </c>
      <c r="O16" s="20" t="s">
        <v>13</v>
      </c>
      <c r="P16" s="20">
        <v>65</v>
      </c>
      <c r="Q16" s="20" t="s">
        <v>19</v>
      </c>
    </row>
    <row r="17" spans="1:17" s="18" customFormat="1" x14ac:dyDescent="0.3">
      <c r="A17" s="15">
        <v>1</v>
      </c>
      <c r="B17" s="15" t="s">
        <v>9</v>
      </c>
      <c r="C17" s="15">
        <v>80</v>
      </c>
      <c r="D17" s="15" t="s">
        <v>10</v>
      </c>
      <c r="E17" s="15" t="s">
        <v>11</v>
      </c>
      <c r="F17" s="15"/>
      <c r="G17" s="16"/>
      <c r="H17" s="17" t="s">
        <v>45</v>
      </c>
      <c r="I17" s="17"/>
      <c r="K17" s="25">
        <f>SUMIFS($A$10:$A$400,$B$10:$B$400,"CH",$D$10:$D$400,"U8")</f>
        <v>27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70</v>
      </c>
      <c r="Q17" s="20" t="s">
        <v>19</v>
      </c>
    </row>
    <row r="18" spans="1:17" s="18" customFormat="1" x14ac:dyDescent="0.3">
      <c r="A18" s="15">
        <v>1</v>
      </c>
      <c r="B18" s="15" t="s">
        <v>13</v>
      </c>
      <c r="C18" s="15">
        <v>80</v>
      </c>
      <c r="D18" s="15" t="s">
        <v>10</v>
      </c>
      <c r="E18" s="15" t="s">
        <v>11</v>
      </c>
      <c r="F18" s="15"/>
      <c r="G18" s="16"/>
      <c r="H18" s="17" t="s">
        <v>45</v>
      </c>
      <c r="I18" s="17"/>
      <c r="K18" s="25">
        <f>SUMIFS($A$10:$A$400,$B$10:$B$400,"CH",$D$10:$D$400,"U9")</f>
        <v>1</v>
      </c>
      <c r="L18" s="25" t="s">
        <v>13</v>
      </c>
      <c r="M18" s="25" t="s">
        <v>55</v>
      </c>
      <c r="N18" s="20">
        <v>10</v>
      </c>
      <c r="O18" s="20" t="s">
        <v>13</v>
      </c>
      <c r="P18" s="20">
        <v>70</v>
      </c>
      <c r="Q18" s="20" t="s">
        <v>19</v>
      </c>
    </row>
    <row r="19" spans="1:17" s="18" customFormat="1" x14ac:dyDescent="0.3">
      <c r="A19" s="15">
        <v>1</v>
      </c>
      <c r="B19" s="15" t="s">
        <v>13</v>
      </c>
      <c r="C19" s="15">
        <v>65</v>
      </c>
      <c r="D19" s="15" t="s">
        <v>10</v>
      </c>
      <c r="E19" s="15" t="s">
        <v>11</v>
      </c>
      <c r="F19" s="15"/>
      <c r="G19" s="16"/>
      <c r="H19" s="17" t="s">
        <v>47</v>
      </c>
      <c r="I19" s="17"/>
      <c r="K19" s="25">
        <f>SUM(K10:K18)</f>
        <v>80</v>
      </c>
      <c r="L19" s="25"/>
      <c r="M19" s="25"/>
      <c r="N19" s="20">
        <v>2</v>
      </c>
      <c r="O19" s="20" t="s">
        <v>13</v>
      </c>
      <c r="P19" s="20">
        <v>80</v>
      </c>
      <c r="Q19" s="20" t="s">
        <v>19</v>
      </c>
    </row>
    <row r="20" spans="1:17" s="18" customFormat="1" x14ac:dyDescent="0.3">
      <c r="A20" s="15">
        <v>1</v>
      </c>
      <c r="B20" s="15" t="s">
        <v>9</v>
      </c>
      <c r="C20" s="15">
        <v>60</v>
      </c>
      <c r="D20" s="15" t="s">
        <v>10</v>
      </c>
      <c r="E20" s="15" t="s">
        <v>11</v>
      </c>
      <c r="F20" s="15" t="s">
        <v>282</v>
      </c>
      <c r="G20" s="16"/>
      <c r="H20" s="17" t="s">
        <v>45</v>
      </c>
      <c r="I20" s="17"/>
      <c r="K20" s="25"/>
      <c r="L20" s="25"/>
      <c r="M20" s="25"/>
      <c r="N20" s="20">
        <v>4</v>
      </c>
      <c r="O20" s="20" t="s">
        <v>13</v>
      </c>
      <c r="P20" s="20">
        <v>80</v>
      </c>
      <c r="Q20" s="20" t="s">
        <v>19</v>
      </c>
    </row>
    <row r="21" spans="1:17" s="18" customFormat="1" x14ac:dyDescent="0.3">
      <c r="A21" s="15">
        <v>1</v>
      </c>
      <c r="B21" s="15" t="s">
        <v>13</v>
      </c>
      <c r="C21" s="15">
        <v>70</v>
      </c>
      <c r="D21" s="15" t="s">
        <v>10</v>
      </c>
      <c r="E21" s="15" t="s">
        <v>11</v>
      </c>
      <c r="F21" s="15" t="s">
        <v>282</v>
      </c>
      <c r="G21" s="16"/>
      <c r="H21" s="17" t="s">
        <v>45</v>
      </c>
      <c r="I21" s="17"/>
      <c r="K21" s="25">
        <f>SUMIFS($A$10:$A$400,$B$10:$B$400,"RT",$D$10:$D$400,"U1")</f>
        <v>14</v>
      </c>
      <c r="L21" s="25" t="s">
        <v>9</v>
      </c>
      <c r="M21" s="25" t="s">
        <v>10</v>
      </c>
      <c r="N21" s="20">
        <v>3</v>
      </c>
      <c r="O21" s="20" t="s">
        <v>13</v>
      </c>
      <c r="P21" s="20">
        <v>80</v>
      </c>
      <c r="Q21" s="20" t="s">
        <v>19</v>
      </c>
    </row>
    <row r="22" spans="1:17" s="18" customFormat="1" x14ac:dyDescent="0.3">
      <c r="A22" s="15">
        <v>2</v>
      </c>
      <c r="B22" s="15" t="s">
        <v>13</v>
      </c>
      <c r="C22" s="15">
        <v>90</v>
      </c>
      <c r="D22" s="15" t="s">
        <v>10</v>
      </c>
      <c r="E22" s="15" t="s">
        <v>11</v>
      </c>
      <c r="F22" s="15" t="s">
        <v>282</v>
      </c>
      <c r="G22" s="16"/>
      <c r="H22" s="17" t="s">
        <v>45</v>
      </c>
      <c r="I22" s="17"/>
      <c r="K22" s="25">
        <f>SUMIFS($A$10:$A$400,$B$10:$B$400,"RT",$D$10:$D$400,"U2")</f>
        <v>19</v>
      </c>
      <c r="L22" s="25" t="s">
        <v>9</v>
      </c>
      <c r="M22" s="25" t="s">
        <v>19</v>
      </c>
      <c r="N22" s="20">
        <v>3</v>
      </c>
      <c r="O22" s="20" t="s">
        <v>13</v>
      </c>
      <c r="P22" s="20">
        <v>80</v>
      </c>
      <c r="Q22" s="20" t="s">
        <v>29</v>
      </c>
    </row>
    <row r="23" spans="1:17" s="18" customFormat="1" x14ac:dyDescent="0.3">
      <c r="A23" s="15">
        <v>1</v>
      </c>
      <c r="B23" s="15" t="s">
        <v>13</v>
      </c>
      <c r="C23" s="15">
        <v>70</v>
      </c>
      <c r="D23" s="15" t="s">
        <v>10</v>
      </c>
      <c r="E23" s="15" t="s">
        <v>11</v>
      </c>
      <c r="F23" s="15" t="s">
        <v>282</v>
      </c>
      <c r="G23" s="16"/>
      <c r="H23" s="17" t="s">
        <v>45</v>
      </c>
      <c r="I23" s="17"/>
      <c r="K23" s="25">
        <f>SUMIFS($A$10:$A$400,$B$10:$B$400,"RT",$D$10:$D$400,"U3")</f>
        <v>0</v>
      </c>
      <c r="L23" s="25" t="s">
        <v>9</v>
      </c>
      <c r="M23" s="25" t="s">
        <v>28</v>
      </c>
      <c r="N23" s="20">
        <v>1</v>
      </c>
      <c r="O23" s="20" t="s">
        <v>13</v>
      </c>
      <c r="P23" s="20">
        <v>75</v>
      </c>
      <c r="Q23" s="20" t="s">
        <v>30</v>
      </c>
    </row>
    <row r="24" spans="1:17" s="18" customFormat="1" x14ac:dyDescent="0.3">
      <c r="A24" s="15">
        <v>1</v>
      </c>
      <c r="B24" s="15" t="s">
        <v>9</v>
      </c>
      <c r="C24" s="15">
        <v>70</v>
      </c>
      <c r="D24" s="15" t="s">
        <v>10</v>
      </c>
      <c r="E24" s="15" t="s">
        <v>11</v>
      </c>
      <c r="F24" s="15" t="s">
        <v>282</v>
      </c>
      <c r="G24" s="16"/>
      <c r="H24" s="17" t="s">
        <v>45</v>
      </c>
      <c r="I24" s="17"/>
      <c r="K24" s="25">
        <f>SUMIFS($A$10:$A$400,$B$10:$B$400,"RT",$D$10:$D$400,"U4")</f>
        <v>8</v>
      </c>
      <c r="L24" s="25" t="s">
        <v>9</v>
      </c>
      <c r="M24" s="25" t="s">
        <v>29</v>
      </c>
      <c r="N24" s="20">
        <v>1</v>
      </c>
      <c r="O24" s="20" t="s">
        <v>13</v>
      </c>
      <c r="P24" s="20">
        <v>60</v>
      </c>
      <c r="Q24" s="20" t="s">
        <v>30</v>
      </c>
    </row>
    <row r="25" spans="1:17" s="18" customFormat="1" x14ac:dyDescent="0.3">
      <c r="A25" s="15">
        <v>1</v>
      </c>
      <c r="B25" s="15" t="s">
        <v>9</v>
      </c>
      <c r="C25" s="15">
        <v>65</v>
      </c>
      <c r="D25" s="15" t="s">
        <v>10</v>
      </c>
      <c r="E25" s="15" t="s">
        <v>11</v>
      </c>
      <c r="F25" s="15" t="s">
        <v>282</v>
      </c>
      <c r="G25" s="16"/>
      <c r="H25" s="17" t="s">
        <v>47</v>
      </c>
      <c r="I25" s="17"/>
      <c r="K25" s="25">
        <f>SUMIFS($A$10:$A$400,$B$10:$B$400,"RT",$D$10:$D$400,"U5")</f>
        <v>34</v>
      </c>
      <c r="L25" s="25" t="s">
        <v>9</v>
      </c>
      <c r="M25" s="25" t="s">
        <v>30</v>
      </c>
      <c r="N25" s="20">
        <v>1</v>
      </c>
      <c r="O25" s="20" t="s">
        <v>13</v>
      </c>
      <c r="P25" s="20">
        <v>80</v>
      </c>
      <c r="Q25" s="20" t="s">
        <v>30</v>
      </c>
    </row>
    <row r="26" spans="1:17" s="18" customFormat="1" x14ac:dyDescent="0.3">
      <c r="A26" s="15">
        <v>1</v>
      </c>
      <c r="B26" s="15" t="s">
        <v>9</v>
      </c>
      <c r="C26" s="15">
        <v>70</v>
      </c>
      <c r="D26" s="15" t="s">
        <v>10</v>
      </c>
      <c r="E26" s="15" t="s">
        <v>11</v>
      </c>
      <c r="F26" s="15" t="s">
        <v>282</v>
      </c>
      <c r="G26" s="16"/>
      <c r="H26" s="17" t="s">
        <v>47</v>
      </c>
      <c r="I26" s="17"/>
      <c r="K26" s="25">
        <f>SUMIFS($A$10:$A$400,$B$10:$B$400,"RT",$D$10:$D$400,"U6")</f>
        <v>5</v>
      </c>
      <c r="L26" s="25" t="s">
        <v>9</v>
      </c>
      <c r="M26" s="25" t="s">
        <v>31</v>
      </c>
      <c r="N26" s="20">
        <v>3</v>
      </c>
      <c r="O26" s="20" t="s">
        <v>13</v>
      </c>
      <c r="P26" s="20">
        <v>70</v>
      </c>
      <c r="Q26" s="20" t="s">
        <v>30</v>
      </c>
    </row>
    <row r="27" spans="1:17" s="18" customFormat="1" x14ac:dyDescent="0.3">
      <c r="A27" s="15">
        <v>2</v>
      </c>
      <c r="B27" s="15" t="s">
        <v>182</v>
      </c>
      <c r="C27" s="15">
        <v>100</v>
      </c>
      <c r="D27" s="15" t="s">
        <v>19</v>
      </c>
      <c r="E27" s="15" t="s">
        <v>226</v>
      </c>
      <c r="F27" s="15" t="s">
        <v>46</v>
      </c>
      <c r="G27" s="16"/>
      <c r="H27" s="17" t="s">
        <v>45</v>
      </c>
      <c r="I27" s="17"/>
      <c r="K27" s="25">
        <f>SUMIFS($A$10:$A$400,$B$10:$B$400,"RT",$D$10:$D$400,"U7")</f>
        <v>11</v>
      </c>
      <c r="L27" s="25" t="s">
        <v>9</v>
      </c>
      <c r="M27" s="25" t="s">
        <v>51</v>
      </c>
      <c r="N27" s="20">
        <v>7</v>
      </c>
      <c r="O27" s="20" t="s">
        <v>13</v>
      </c>
      <c r="P27" s="20">
        <v>70</v>
      </c>
      <c r="Q27" s="20" t="s">
        <v>30</v>
      </c>
    </row>
    <row r="28" spans="1:17" s="18" customFormat="1" x14ac:dyDescent="0.3">
      <c r="A28" s="15">
        <v>2</v>
      </c>
      <c r="B28" s="15" t="s">
        <v>182</v>
      </c>
      <c r="C28" s="15">
        <v>50</v>
      </c>
      <c r="D28" s="15" t="s">
        <v>19</v>
      </c>
      <c r="E28" s="15" t="s">
        <v>226</v>
      </c>
      <c r="F28" s="15" t="s">
        <v>46</v>
      </c>
      <c r="G28" s="16"/>
      <c r="H28" s="17" t="s">
        <v>45</v>
      </c>
      <c r="I28" s="17"/>
      <c r="K28" s="25">
        <f>SUMIFS($A$10:$A$400,$B$10:$B$400,"RT",$D$10:$D$400,"U8")</f>
        <v>38</v>
      </c>
      <c r="L28" s="25" t="s">
        <v>9</v>
      </c>
      <c r="M28" s="25" t="s">
        <v>52</v>
      </c>
      <c r="N28" s="20">
        <v>1</v>
      </c>
      <c r="O28" s="20" t="s">
        <v>13</v>
      </c>
      <c r="P28" s="20">
        <v>80</v>
      </c>
      <c r="Q28" s="20" t="s">
        <v>30</v>
      </c>
    </row>
    <row r="29" spans="1:17" s="18" customFormat="1" x14ac:dyDescent="0.3">
      <c r="A29" s="15">
        <v>2</v>
      </c>
      <c r="B29" s="15" t="s">
        <v>9</v>
      </c>
      <c r="C29" s="15">
        <v>65</v>
      </c>
      <c r="D29" s="15" t="s">
        <v>19</v>
      </c>
      <c r="E29" s="15" t="s">
        <v>226</v>
      </c>
      <c r="F29" s="15" t="s">
        <v>46</v>
      </c>
      <c r="G29" s="16"/>
      <c r="H29" s="17" t="s">
        <v>47</v>
      </c>
      <c r="I29" s="17"/>
      <c r="K29" s="25">
        <f>SUMIFS($A$10:$A$400,$B$10:$B$400,"RT",$D$10:$D$400,"U9")</f>
        <v>36</v>
      </c>
      <c r="L29" s="25" t="s">
        <v>9</v>
      </c>
      <c r="M29" s="25" t="s">
        <v>55</v>
      </c>
      <c r="N29" s="20">
        <v>2</v>
      </c>
      <c r="O29" s="20" t="s">
        <v>13</v>
      </c>
      <c r="P29" s="20">
        <v>60</v>
      </c>
      <c r="Q29" s="20" t="s">
        <v>30</v>
      </c>
    </row>
    <row r="30" spans="1:17" s="18" customFormat="1" x14ac:dyDescent="0.3">
      <c r="A30" s="15">
        <v>2</v>
      </c>
      <c r="B30" s="15" t="s">
        <v>13</v>
      </c>
      <c r="C30" s="15">
        <v>65</v>
      </c>
      <c r="D30" s="15" t="s">
        <v>19</v>
      </c>
      <c r="E30" s="15" t="s">
        <v>226</v>
      </c>
      <c r="F30" s="15" t="s">
        <v>46</v>
      </c>
      <c r="G30" s="16"/>
      <c r="H30" s="17" t="s">
        <v>47</v>
      </c>
      <c r="I30" s="17"/>
      <c r="K30" s="25">
        <f>SUM(K21:K29)</f>
        <v>165</v>
      </c>
      <c r="L30" s="20"/>
      <c r="M30" s="20"/>
      <c r="N30" s="20">
        <v>1</v>
      </c>
      <c r="O30" s="20" t="s">
        <v>13</v>
      </c>
      <c r="P30" s="20">
        <v>80</v>
      </c>
      <c r="Q30" s="20" t="s">
        <v>51</v>
      </c>
    </row>
    <row r="31" spans="1:17" s="18" customFormat="1" x14ac:dyDescent="0.3">
      <c r="A31" s="15">
        <v>1</v>
      </c>
      <c r="B31" s="15" t="s">
        <v>13</v>
      </c>
      <c r="C31" s="15">
        <v>70</v>
      </c>
      <c r="D31" s="15" t="s">
        <v>19</v>
      </c>
      <c r="E31" s="15" t="s">
        <v>226</v>
      </c>
      <c r="F31" s="15" t="s">
        <v>46</v>
      </c>
      <c r="G31" s="16"/>
      <c r="H31" s="17" t="s">
        <v>47</v>
      </c>
      <c r="I31" s="17"/>
      <c r="K31" s="20"/>
      <c r="L31" s="20"/>
      <c r="M31" s="20"/>
      <c r="N31" s="20">
        <v>1</v>
      </c>
      <c r="O31" s="20" t="s">
        <v>13</v>
      </c>
      <c r="P31" s="20">
        <v>70</v>
      </c>
      <c r="Q31" s="20" t="s">
        <v>51</v>
      </c>
    </row>
    <row r="32" spans="1:17" s="18" customFormat="1" x14ac:dyDescent="0.3">
      <c r="A32" s="15">
        <v>10</v>
      </c>
      <c r="B32" s="15" t="s">
        <v>13</v>
      </c>
      <c r="C32" s="15">
        <v>70</v>
      </c>
      <c r="D32" s="15" t="s">
        <v>19</v>
      </c>
      <c r="E32" s="15" t="s">
        <v>226</v>
      </c>
      <c r="F32" s="15"/>
      <c r="G32" s="16"/>
      <c r="H32" s="17" t="s">
        <v>47</v>
      </c>
      <c r="I32" s="17"/>
      <c r="K32" s="20"/>
      <c r="L32" s="20"/>
      <c r="M32" s="20"/>
      <c r="N32" s="20">
        <v>1</v>
      </c>
      <c r="O32" s="20" t="s">
        <v>13</v>
      </c>
      <c r="P32" s="20">
        <v>70</v>
      </c>
      <c r="Q32" s="20" t="s">
        <v>51</v>
      </c>
    </row>
    <row r="33" spans="1:17" s="18" customFormat="1" x14ac:dyDescent="0.3">
      <c r="A33" s="15">
        <v>2</v>
      </c>
      <c r="B33" s="15" t="s">
        <v>13</v>
      </c>
      <c r="C33" s="15">
        <v>80</v>
      </c>
      <c r="D33" s="15" t="s">
        <v>19</v>
      </c>
      <c r="E33" s="15" t="s">
        <v>226</v>
      </c>
      <c r="F33" s="15"/>
      <c r="G33" s="16"/>
      <c r="H33" s="17" t="s">
        <v>47</v>
      </c>
      <c r="I33" s="17"/>
      <c r="K33" s="20"/>
      <c r="L33" s="20"/>
      <c r="M33" s="20"/>
      <c r="N33" s="20">
        <v>1</v>
      </c>
      <c r="O33" s="20" t="s">
        <v>13</v>
      </c>
      <c r="P33" s="20">
        <v>60</v>
      </c>
      <c r="Q33" s="20" t="s">
        <v>51</v>
      </c>
    </row>
    <row r="34" spans="1:17" s="18" customFormat="1" x14ac:dyDescent="0.3">
      <c r="A34" s="15">
        <v>4</v>
      </c>
      <c r="B34" s="15" t="s">
        <v>9</v>
      </c>
      <c r="C34" s="15">
        <v>70</v>
      </c>
      <c r="D34" s="15" t="s">
        <v>19</v>
      </c>
      <c r="E34" s="15" t="s">
        <v>226</v>
      </c>
      <c r="F34" s="15"/>
      <c r="G34" s="16"/>
      <c r="H34" s="17" t="s">
        <v>47</v>
      </c>
      <c r="I34" s="17"/>
      <c r="K34" s="20"/>
      <c r="L34" s="20"/>
      <c r="M34" s="20"/>
      <c r="N34" s="20">
        <v>1</v>
      </c>
      <c r="O34" s="20" t="s">
        <v>13</v>
      </c>
      <c r="P34" s="20">
        <v>65</v>
      </c>
      <c r="Q34" s="20" t="s">
        <v>52</v>
      </c>
    </row>
    <row r="35" spans="1:17" s="18" customFormat="1" x14ac:dyDescent="0.3">
      <c r="A35" s="15">
        <v>1</v>
      </c>
      <c r="B35" s="15" t="s">
        <v>9</v>
      </c>
      <c r="C35" s="15">
        <v>90</v>
      </c>
      <c r="D35" s="15" t="s">
        <v>19</v>
      </c>
      <c r="E35" s="15" t="s">
        <v>226</v>
      </c>
      <c r="F35" s="15"/>
      <c r="G35" s="16"/>
      <c r="H35" s="17" t="s">
        <v>47</v>
      </c>
      <c r="I35" s="17"/>
      <c r="K35" s="20"/>
      <c r="L35" s="20"/>
      <c r="M35" s="20"/>
      <c r="N35" s="20">
        <v>1</v>
      </c>
      <c r="O35" s="20" t="s">
        <v>13</v>
      </c>
      <c r="P35" s="20">
        <v>70</v>
      </c>
      <c r="Q35" s="20" t="s">
        <v>52</v>
      </c>
    </row>
    <row r="36" spans="1:17" s="18" customFormat="1" x14ac:dyDescent="0.3">
      <c r="A36" s="15">
        <v>2</v>
      </c>
      <c r="B36" s="15" t="s">
        <v>9</v>
      </c>
      <c r="C36" s="15">
        <v>120</v>
      </c>
      <c r="D36" s="15" t="s">
        <v>19</v>
      </c>
      <c r="E36" s="15" t="s">
        <v>226</v>
      </c>
      <c r="F36" s="15"/>
      <c r="G36" s="16"/>
      <c r="H36" s="17" t="s">
        <v>45</v>
      </c>
      <c r="I36" s="17"/>
      <c r="K36" s="20"/>
      <c r="L36" s="20"/>
      <c r="M36" s="20"/>
      <c r="N36" s="20">
        <v>1</v>
      </c>
      <c r="O36" s="20" t="s">
        <v>13</v>
      </c>
      <c r="P36" s="20">
        <v>70</v>
      </c>
      <c r="Q36" s="20" t="s">
        <v>52</v>
      </c>
    </row>
    <row r="37" spans="1:17" s="18" customFormat="1" x14ac:dyDescent="0.3">
      <c r="A37" s="15">
        <v>1</v>
      </c>
      <c r="B37" s="15" t="s">
        <v>9</v>
      </c>
      <c r="C37" s="15">
        <v>100</v>
      </c>
      <c r="D37" s="15" t="s">
        <v>19</v>
      </c>
      <c r="E37" s="15" t="s">
        <v>226</v>
      </c>
      <c r="F37" s="15"/>
      <c r="G37" s="16"/>
      <c r="H37" s="17" t="s">
        <v>45</v>
      </c>
      <c r="I37" s="17"/>
      <c r="K37" s="20"/>
      <c r="L37" s="20"/>
      <c r="M37" s="20"/>
      <c r="N37" s="20">
        <v>4</v>
      </c>
      <c r="O37" s="20" t="s">
        <v>13</v>
      </c>
      <c r="P37" s="20">
        <v>100</v>
      </c>
      <c r="Q37" s="20" t="s">
        <v>52</v>
      </c>
    </row>
    <row r="38" spans="1:17" s="18" customFormat="1" x14ac:dyDescent="0.3">
      <c r="A38" s="15">
        <v>1</v>
      </c>
      <c r="B38" s="15" t="s">
        <v>9</v>
      </c>
      <c r="C38" s="15">
        <v>100</v>
      </c>
      <c r="D38" s="15" t="s">
        <v>19</v>
      </c>
      <c r="E38" s="15" t="s">
        <v>226</v>
      </c>
      <c r="F38" s="15"/>
      <c r="G38" s="16"/>
      <c r="H38" s="17" t="s">
        <v>47</v>
      </c>
      <c r="I38" s="17"/>
      <c r="K38" s="20"/>
      <c r="L38" s="20"/>
      <c r="M38" s="20"/>
      <c r="N38" s="20">
        <v>18</v>
      </c>
      <c r="O38" s="20" t="s">
        <v>13</v>
      </c>
      <c r="P38" s="20">
        <v>70</v>
      </c>
      <c r="Q38" s="20" t="s">
        <v>52</v>
      </c>
    </row>
    <row r="39" spans="1:17" s="18" customFormat="1" x14ac:dyDescent="0.3">
      <c r="A39" s="15">
        <v>4</v>
      </c>
      <c r="B39" s="15" t="s">
        <v>13</v>
      </c>
      <c r="C39" s="15">
        <v>80</v>
      </c>
      <c r="D39" s="15" t="s">
        <v>19</v>
      </c>
      <c r="E39" s="15" t="s">
        <v>226</v>
      </c>
      <c r="F39" s="15"/>
      <c r="G39" s="16"/>
      <c r="H39" s="17" t="s">
        <v>47</v>
      </c>
      <c r="I39" s="17"/>
      <c r="K39" s="20"/>
      <c r="L39" s="20"/>
      <c r="M39" s="20"/>
      <c r="N39" s="20">
        <v>1</v>
      </c>
      <c r="O39" s="20" t="s">
        <v>13</v>
      </c>
      <c r="P39" s="20">
        <v>80</v>
      </c>
      <c r="Q39" s="20" t="s">
        <v>52</v>
      </c>
    </row>
    <row r="40" spans="1:17" s="18" customFormat="1" x14ac:dyDescent="0.3">
      <c r="A40" s="15">
        <v>2</v>
      </c>
      <c r="B40" s="15" t="s">
        <v>9</v>
      </c>
      <c r="C40" s="15">
        <v>70</v>
      </c>
      <c r="D40" s="15" t="s">
        <v>19</v>
      </c>
      <c r="E40" s="15" t="s">
        <v>226</v>
      </c>
      <c r="F40" s="15"/>
      <c r="G40" s="16"/>
      <c r="H40" s="17" t="s">
        <v>47</v>
      </c>
      <c r="I40" s="17"/>
      <c r="K40" s="20"/>
      <c r="L40" s="20"/>
      <c r="M40" s="20"/>
      <c r="N40" s="20">
        <v>1</v>
      </c>
      <c r="O40" s="20" t="s">
        <v>13</v>
      </c>
      <c r="P40" s="20">
        <v>70</v>
      </c>
      <c r="Q40" s="20" t="s">
        <v>52</v>
      </c>
    </row>
    <row r="41" spans="1:17" s="18" customFormat="1" x14ac:dyDescent="0.3">
      <c r="A41" s="15">
        <v>5</v>
      </c>
      <c r="B41" s="15" t="s">
        <v>9</v>
      </c>
      <c r="C41" s="15">
        <v>130</v>
      </c>
      <c r="D41" s="15" t="s">
        <v>19</v>
      </c>
      <c r="E41" s="15" t="s">
        <v>226</v>
      </c>
      <c r="F41" s="15"/>
      <c r="G41" s="16"/>
      <c r="H41" s="17" t="s">
        <v>47</v>
      </c>
      <c r="I41" s="17"/>
      <c r="K41" s="20"/>
      <c r="L41" s="20"/>
      <c r="M41" s="20"/>
      <c r="N41" s="20">
        <v>1</v>
      </c>
      <c r="O41" s="20" t="s">
        <v>13</v>
      </c>
      <c r="P41" s="20">
        <v>60</v>
      </c>
      <c r="Q41" s="20" t="s">
        <v>55</v>
      </c>
    </row>
    <row r="42" spans="1:17" s="18" customFormat="1" x14ac:dyDescent="0.3">
      <c r="A42" s="15">
        <v>3</v>
      </c>
      <c r="B42" s="15" t="s">
        <v>13</v>
      </c>
      <c r="C42" s="15">
        <v>80</v>
      </c>
      <c r="D42" s="15" t="s">
        <v>19</v>
      </c>
      <c r="E42" s="15" t="s">
        <v>226</v>
      </c>
      <c r="F42" s="15"/>
      <c r="G42" s="16"/>
      <c r="H42" s="17" t="s">
        <v>47</v>
      </c>
      <c r="I42" s="17"/>
      <c r="K42" s="20"/>
      <c r="L42" s="20"/>
      <c r="M42" s="20"/>
      <c r="N42" s="25">
        <f>SUM(N10:N41)</f>
        <v>80</v>
      </c>
      <c r="O42" s="20"/>
      <c r="P42" s="20"/>
      <c r="Q42" s="20"/>
    </row>
    <row r="43" spans="1:17" s="18" customFormat="1" x14ac:dyDescent="0.3">
      <c r="A43" s="15">
        <v>1</v>
      </c>
      <c r="B43" s="15" t="s">
        <v>9</v>
      </c>
      <c r="C43" s="15">
        <v>75</v>
      </c>
      <c r="D43" s="15" t="s">
        <v>19</v>
      </c>
      <c r="E43" s="15" t="s">
        <v>226</v>
      </c>
      <c r="F43" s="15"/>
      <c r="G43" s="16"/>
      <c r="H43" s="17" t="s">
        <v>47</v>
      </c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>
        <v>1</v>
      </c>
      <c r="B44" s="15" t="s">
        <v>182</v>
      </c>
      <c r="C44" s="15">
        <v>80</v>
      </c>
      <c r="D44" s="15" t="s">
        <v>19</v>
      </c>
      <c r="E44" s="15" t="s">
        <v>226</v>
      </c>
      <c r="F44" s="15"/>
      <c r="G44" s="16"/>
      <c r="H44" s="17" t="s">
        <v>47</v>
      </c>
      <c r="I44" s="17"/>
      <c r="K44" s="20"/>
      <c r="L44" s="20"/>
      <c r="M44" s="20"/>
      <c r="N44" s="20">
        <v>1</v>
      </c>
      <c r="O44" s="20" t="s">
        <v>9</v>
      </c>
      <c r="P44" s="20">
        <v>60</v>
      </c>
      <c r="Q44" s="20" t="s">
        <v>10</v>
      </c>
    </row>
    <row r="45" spans="1:17" s="18" customFormat="1" x14ac:dyDescent="0.3">
      <c r="A45" s="15">
        <v>1</v>
      </c>
      <c r="B45" s="15" t="s">
        <v>9</v>
      </c>
      <c r="C45" s="15">
        <v>50</v>
      </c>
      <c r="D45" s="15" t="s">
        <v>29</v>
      </c>
      <c r="E45" s="15" t="s">
        <v>60</v>
      </c>
      <c r="F45" s="15" t="s">
        <v>282</v>
      </c>
      <c r="G45" s="16"/>
      <c r="H45" s="17" t="s">
        <v>45</v>
      </c>
      <c r="I45" s="17"/>
      <c r="K45" s="20"/>
      <c r="L45" s="20"/>
      <c r="M45" s="20"/>
      <c r="N45" s="20">
        <v>5</v>
      </c>
      <c r="O45" s="20" t="s">
        <v>9</v>
      </c>
      <c r="P45" s="20">
        <v>60</v>
      </c>
      <c r="Q45" s="20" t="s">
        <v>10</v>
      </c>
    </row>
    <row r="46" spans="1:17" s="18" customFormat="1" x14ac:dyDescent="0.3">
      <c r="A46" s="15">
        <v>1</v>
      </c>
      <c r="B46" s="15" t="s">
        <v>9</v>
      </c>
      <c r="C46" s="15">
        <v>65</v>
      </c>
      <c r="D46" s="15" t="s">
        <v>29</v>
      </c>
      <c r="E46" s="15" t="s">
        <v>60</v>
      </c>
      <c r="F46" s="15" t="s">
        <v>282</v>
      </c>
      <c r="G46" s="16"/>
      <c r="H46" s="17" t="s">
        <v>47</v>
      </c>
      <c r="I46" s="17"/>
      <c r="K46" s="20"/>
      <c r="L46" s="20"/>
      <c r="M46" s="20"/>
      <c r="N46" s="20">
        <v>1</v>
      </c>
      <c r="O46" s="20" t="s">
        <v>9</v>
      </c>
      <c r="P46" s="20">
        <v>130</v>
      </c>
      <c r="Q46" s="20" t="s">
        <v>10</v>
      </c>
    </row>
    <row r="47" spans="1:17" s="18" customFormat="1" x14ac:dyDescent="0.3">
      <c r="A47" s="15">
        <v>3</v>
      </c>
      <c r="B47" s="15" t="s">
        <v>13</v>
      </c>
      <c r="C47" s="15">
        <v>80</v>
      </c>
      <c r="D47" s="15" t="s">
        <v>29</v>
      </c>
      <c r="E47" s="15" t="s">
        <v>60</v>
      </c>
      <c r="F47" s="15" t="s">
        <v>46</v>
      </c>
      <c r="G47" s="16"/>
      <c r="H47" s="17" t="s">
        <v>45</v>
      </c>
      <c r="I47" s="17"/>
      <c r="K47" s="20"/>
      <c r="L47" s="20"/>
      <c r="M47" s="20"/>
      <c r="N47" s="20">
        <v>1</v>
      </c>
      <c r="O47" s="20" t="s">
        <v>9</v>
      </c>
      <c r="P47" s="20">
        <v>80</v>
      </c>
      <c r="Q47" s="20" t="s">
        <v>10</v>
      </c>
    </row>
    <row r="48" spans="1:17" s="18" customFormat="1" x14ac:dyDescent="0.3">
      <c r="A48" s="15">
        <v>45</v>
      </c>
      <c r="B48" s="15" t="s">
        <v>182</v>
      </c>
      <c r="C48" s="15" t="s">
        <v>49</v>
      </c>
      <c r="D48" s="15" t="s">
        <v>29</v>
      </c>
      <c r="E48" s="15" t="s">
        <v>60</v>
      </c>
      <c r="F48" s="15" t="s">
        <v>46</v>
      </c>
      <c r="G48" s="16"/>
      <c r="H48" s="17" t="s">
        <v>45</v>
      </c>
      <c r="I48" s="17"/>
      <c r="K48" s="20"/>
      <c r="L48" s="20"/>
      <c r="M48" s="20"/>
      <c r="N48" s="20">
        <v>1</v>
      </c>
      <c r="O48" s="20" t="s">
        <v>9</v>
      </c>
      <c r="P48" s="20">
        <v>60</v>
      </c>
      <c r="Q48" s="20" t="s">
        <v>10</v>
      </c>
    </row>
    <row r="49" spans="1:17" s="18" customFormat="1" x14ac:dyDescent="0.3">
      <c r="A49" s="15">
        <v>4</v>
      </c>
      <c r="B49" s="15" t="s">
        <v>9</v>
      </c>
      <c r="C49" s="15">
        <v>70</v>
      </c>
      <c r="D49" s="15" t="s">
        <v>29</v>
      </c>
      <c r="E49" s="15" t="s">
        <v>60</v>
      </c>
      <c r="F49" s="15" t="s">
        <v>282</v>
      </c>
      <c r="G49" s="16"/>
      <c r="H49" s="17" t="s">
        <v>45</v>
      </c>
      <c r="I49" s="17"/>
      <c r="K49" s="20"/>
      <c r="L49" s="20"/>
      <c r="M49" s="20"/>
      <c r="N49" s="20">
        <v>1</v>
      </c>
      <c r="O49" s="20" t="s">
        <v>9</v>
      </c>
      <c r="P49" s="20">
        <v>80</v>
      </c>
      <c r="Q49" s="20" t="s">
        <v>10</v>
      </c>
    </row>
    <row r="50" spans="1:17" s="18" customFormat="1" x14ac:dyDescent="0.3">
      <c r="A50" s="15">
        <v>4</v>
      </c>
      <c r="B50" s="15" t="s">
        <v>182</v>
      </c>
      <c r="C50" s="15">
        <v>60</v>
      </c>
      <c r="D50" s="15" t="s">
        <v>29</v>
      </c>
      <c r="E50" s="15" t="s">
        <v>60</v>
      </c>
      <c r="F50" s="15" t="s">
        <v>282</v>
      </c>
      <c r="G50" s="16"/>
      <c r="H50" s="17" t="s">
        <v>47</v>
      </c>
      <c r="I50" s="17"/>
      <c r="K50" s="20"/>
      <c r="L50" s="20"/>
      <c r="M50" s="20"/>
      <c r="N50" s="20">
        <v>1</v>
      </c>
      <c r="O50" s="20" t="s">
        <v>9</v>
      </c>
      <c r="P50" s="20">
        <v>60</v>
      </c>
      <c r="Q50" s="20" t="s">
        <v>10</v>
      </c>
    </row>
    <row r="51" spans="1:17" s="18" customFormat="1" x14ac:dyDescent="0.3">
      <c r="A51" s="15">
        <v>4</v>
      </c>
      <c r="B51" s="15" t="s">
        <v>182</v>
      </c>
      <c r="C51" s="15">
        <v>50</v>
      </c>
      <c r="D51" s="15" t="s">
        <v>29</v>
      </c>
      <c r="E51" s="15" t="s">
        <v>60</v>
      </c>
      <c r="F51" s="15" t="s">
        <v>282</v>
      </c>
      <c r="G51" s="16"/>
      <c r="H51" s="17" t="s">
        <v>45</v>
      </c>
      <c r="I51" s="17"/>
      <c r="K51" s="20"/>
      <c r="L51" s="20"/>
      <c r="M51" s="20"/>
      <c r="N51" s="20">
        <v>1</v>
      </c>
      <c r="O51" s="20" t="s">
        <v>9</v>
      </c>
      <c r="P51" s="20">
        <v>70</v>
      </c>
      <c r="Q51" s="20" t="s">
        <v>10</v>
      </c>
    </row>
    <row r="52" spans="1:17" s="18" customFormat="1" x14ac:dyDescent="0.3">
      <c r="A52" s="15">
        <v>1</v>
      </c>
      <c r="B52" s="15" t="s">
        <v>9</v>
      </c>
      <c r="C52" s="15">
        <v>50</v>
      </c>
      <c r="D52" s="15" t="s">
        <v>29</v>
      </c>
      <c r="E52" s="15" t="s">
        <v>60</v>
      </c>
      <c r="F52" s="15" t="s">
        <v>282</v>
      </c>
      <c r="G52" s="16"/>
      <c r="H52" s="17" t="s">
        <v>45</v>
      </c>
      <c r="I52" s="17"/>
      <c r="K52" s="20"/>
      <c r="L52" s="20"/>
      <c r="M52" s="20"/>
      <c r="N52" s="20">
        <v>1</v>
      </c>
      <c r="O52" s="20" t="s">
        <v>9</v>
      </c>
      <c r="P52" s="20">
        <v>65</v>
      </c>
      <c r="Q52" s="20" t="s">
        <v>10</v>
      </c>
    </row>
    <row r="53" spans="1:17" s="18" customFormat="1" x14ac:dyDescent="0.3">
      <c r="A53" s="15">
        <v>1</v>
      </c>
      <c r="B53" s="15" t="s">
        <v>9</v>
      </c>
      <c r="C53" s="15">
        <v>55</v>
      </c>
      <c r="D53" s="15" t="s">
        <v>29</v>
      </c>
      <c r="E53" s="15" t="s">
        <v>60</v>
      </c>
      <c r="F53" s="15" t="s">
        <v>282</v>
      </c>
      <c r="G53" s="16"/>
      <c r="H53" s="17" t="s">
        <v>47</v>
      </c>
      <c r="I53" s="17"/>
      <c r="K53" s="20"/>
      <c r="L53" s="20"/>
      <c r="M53" s="20"/>
      <c r="N53" s="20">
        <v>1</v>
      </c>
      <c r="O53" s="20" t="s">
        <v>9</v>
      </c>
      <c r="P53" s="20">
        <v>70</v>
      </c>
      <c r="Q53" s="20" t="s">
        <v>10</v>
      </c>
    </row>
    <row r="54" spans="1:17" s="18" customFormat="1" x14ac:dyDescent="0.3">
      <c r="A54" s="15">
        <v>1</v>
      </c>
      <c r="B54" s="15" t="s">
        <v>9</v>
      </c>
      <c r="C54" s="15">
        <v>60</v>
      </c>
      <c r="D54" s="15" t="s">
        <v>30</v>
      </c>
      <c r="E54" s="15"/>
      <c r="F54" s="15" t="s">
        <v>282</v>
      </c>
      <c r="G54" s="16">
        <v>0.52083333333333337</v>
      </c>
      <c r="H54" s="17" t="s">
        <v>45</v>
      </c>
      <c r="I54" s="17" t="s">
        <v>334</v>
      </c>
      <c r="K54" s="20"/>
      <c r="L54" s="20"/>
      <c r="M54" s="20"/>
      <c r="N54" s="15">
        <v>2</v>
      </c>
      <c r="O54" s="15" t="s">
        <v>9</v>
      </c>
      <c r="P54" s="15">
        <v>65</v>
      </c>
      <c r="Q54" s="15" t="s">
        <v>19</v>
      </c>
    </row>
    <row r="55" spans="1:17" s="18" customFormat="1" x14ac:dyDescent="0.3">
      <c r="A55" s="15">
        <v>1</v>
      </c>
      <c r="B55" s="15" t="s">
        <v>9</v>
      </c>
      <c r="C55" s="15">
        <v>50</v>
      </c>
      <c r="D55" s="15" t="s">
        <v>30</v>
      </c>
      <c r="E55" s="15"/>
      <c r="F55" s="15" t="s">
        <v>282</v>
      </c>
      <c r="G55" s="16"/>
      <c r="H55" s="17" t="s">
        <v>47</v>
      </c>
      <c r="I55" s="17"/>
      <c r="K55" s="20"/>
      <c r="L55" s="20"/>
      <c r="M55" s="20"/>
      <c r="N55" s="20">
        <v>4</v>
      </c>
      <c r="O55" s="20" t="s">
        <v>9</v>
      </c>
      <c r="P55" s="20">
        <v>70</v>
      </c>
      <c r="Q55" s="20" t="s">
        <v>19</v>
      </c>
    </row>
    <row r="56" spans="1:17" s="18" customFormat="1" x14ac:dyDescent="0.3">
      <c r="A56" s="15">
        <v>1</v>
      </c>
      <c r="B56" s="15" t="s">
        <v>9</v>
      </c>
      <c r="C56" s="15">
        <v>70</v>
      </c>
      <c r="D56" s="15" t="s">
        <v>30</v>
      </c>
      <c r="E56" s="15"/>
      <c r="F56" s="15" t="s">
        <v>282</v>
      </c>
      <c r="G56" s="16"/>
      <c r="H56" s="17" t="s">
        <v>47</v>
      </c>
      <c r="I56" s="17"/>
      <c r="K56" s="20"/>
      <c r="L56" s="20"/>
      <c r="M56" s="20"/>
      <c r="N56" s="20">
        <v>1</v>
      </c>
      <c r="O56" s="20" t="s">
        <v>9</v>
      </c>
      <c r="P56" s="20">
        <v>90</v>
      </c>
      <c r="Q56" s="20" t="s">
        <v>19</v>
      </c>
    </row>
    <row r="57" spans="1:17" s="18" customFormat="1" x14ac:dyDescent="0.3">
      <c r="A57" s="15">
        <v>1</v>
      </c>
      <c r="B57" s="15" t="s">
        <v>182</v>
      </c>
      <c r="C57" s="15">
        <v>50</v>
      </c>
      <c r="D57" s="15" t="s">
        <v>30</v>
      </c>
      <c r="E57" s="15"/>
      <c r="F57" s="15" t="s">
        <v>282</v>
      </c>
      <c r="G57" s="16"/>
      <c r="H57" s="17" t="s">
        <v>45</v>
      </c>
      <c r="I57" s="17"/>
      <c r="K57" s="20"/>
      <c r="L57" s="20"/>
      <c r="M57" s="20"/>
      <c r="N57" s="20">
        <v>2</v>
      </c>
      <c r="O57" s="20" t="s">
        <v>9</v>
      </c>
      <c r="P57" s="20">
        <v>120</v>
      </c>
      <c r="Q57" s="20" t="s">
        <v>19</v>
      </c>
    </row>
    <row r="58" spans="1:17" s="18" customFormat="1" x14ac:dyDescent="0.3">
      <c r="A58" s="15">
        <v>1</v>
      </c>
      <c r="B58" s="15" t="s">
        <v>9</v>
      </c>
      <c r="C58" s="15">
        <v>60</v>
      </c>
      <c r="D58" s="15" t="s">
        <v>30</v>
      </c>
      <c r="E58" s="15"/>
      <c r="F58" s="15" t="s">
        <v>282</v>
      </c>
      <c r="G58" s="16"/>
      <c r="H58" s="17" t="s">
        <v>45</v>
      </c>
      <c r="I58" s="17"/>
      <c r="K58" s="20"/>
      <c r="L58" s="20"/>
      <c r="M58" s="20"/>
      <c r="N58" s="20">
        <v>1</v>
      </c>
      <c r="O58" s="20" t="s">
        <v>9</v>
      </c>
      <c r="P58" s="20">
        <v>100</v>
      </c>
      <c r="Q58" s="20" t="s">
        <v>19</v>
      </c>
    </row>
    <row r="59" spans="1:17" s="18" customFormat="1" x14ac:dyDescent="0.3">
      <c r="A59" s="15">
        <v>2</v>
      </c>
      <c r="B59" s="15" t="s">
        <v>9</v>
      </c>
      <c r="C59" s="15">
        <v>50</v>
      </c>
      <c r="D59" s="15" t="s">
        <v>30</v>
      </c>
      <c r="E59" s="15"/>
      <c r="F59" s="15" t="s">
        <v>282</v>
      </c>
      <c r="G59" s="16"/>
      <c r="H59" s="17" t="s">
        <v>47</v>
      </c>
      <c r="I59" s="17"/>
      <c r="K59" s="20"/>
      <c r="L59" s="20"/>
      <c r="M59" s="20"/>
      <c r="N59" s="20">
        <v>1</v>
      </c>
      <c r="O59" s="20" t="s">
        <v>9</v>
      </c>
      <c r="P59" s="20">
        <v>100</v>
      </c>
      <c r="Q59" s="20" t="s">
        <v>19</v>
      </c>
    </row>
    <row r="60" spans="1:17" s="18" customFormat="1" x14ac:dyDescent="0.3">
      <c r="A60" s="15">
        <v>1</v>
      </c>
      <c r="B60" s="15" t="s">
        <v>9</v>
      </c>
      <c r="C60" s="15">
        <v>60</v>
      </c>
      <c r="D60" s="15" t="s">
        <v>30</v>
      </c>
      <c r="E60" s="15"/>
      <c r="F60" s="15" t="s">
        <v>282</v>
      </c>
      <c r="G60" s="16"/>
      <c r="H60" s="17" t="s">
        <v>47</v>
      </c>
      <c r="I60" s="17"/>
      <c r="K60" s="20"/>
      <c r="L60" s="20"/>
      <c r="M60" s="20"/>
      <c r="N60" s="20">
        <v>2</v>
      </c>
      <c r="O60" s="20" t="s">
        <v>9</v>
      </c>
      <c r="P60" s="20">
        <v>70</v>
      </c>
      <c r="Q60" s="20" t="s">
        <v>19</v>
      </c>
    </row>
    <row r="61" spans="1:17" s="18" customFormat="1" x14ac:dyDescent="0.3">
      <c r="A61" s="15">
        <v>1</v>
      </c>
      <c r="B61" s="15" t="s">
        <v>13</v>
      </c>
      <c r="C61" s="15">
        <v>75</v>
      </c>
      <c r="D61" s="15" t="s">
        <v>30</v>
      </c>
      <c r="E61" s="15"/>
      <c r="F61" s="15" t="s">
        <v>282</v>
      </c>
      <c r="G61" s="16"/>
      <c r="H61" s="17" t="s">
        <v>47</v>
      </c>
      <c r="I61" s="17"/>
      <c r="K61" s="20"/>
      <c r="L61" s="20"/>
      <c r="M61" s="20"/>
      <c r="N61" s="20">
        <v>5</v>
      </c>
      <c r="O61" s="20" t="s">
        <v>9</v>
      </c>
      <c r="P61" s="20">
        <v>130</v>
      </c>
      <c r="Q61" s="20" t="s">
        <v>19</v>
      </c>
    </row>
    <row r="62" spans="1:17" s="18" customFormat="1" x14ac:dyDescent="0.3">
      <c r="A62" s="15">
        <v>1</v>
      </c>
      <c r="B62" s="15" t="s">
        <v>9</v>
      </c>
      <c r="C62" s="15">
        <v>50</v>
      </c>
      <c r="D62" s="15" t="s">
        <v>30</v>
      </c>
      <c r="E62" s="15"/>
      <c r="F62" s="15" t="s">
        <v>282</v>
      </c>
      <c r="G62" s="16"/>
      <c r="H62" s="17" t="s">
        <v>47</v>
      </c>
      <c r="I62" s="17"/>
      <c r="K62" s="20"/>
      <c r="L62" s="20"/>
      <c r="M62" s="20"/>
      <c r="N62" s="20">
        <v>1</v>
      </c>
      <c r="O62" s="20" t="s">
        <v>9</v>
      </c>
      <c r="P62" s="20">
        <v>75</v>
      </c>
      <c r="Q62" s="20" t="s">
        <v>19</v>
      </c>
    </row>
    <row r="63" spans="1:17" s="18" customFormat="1" x14ac:dyDescent="0.3">
      <c r="A63" s="15">
        <v>1</v>
      </c>
      <c r="B63" s="15" t="s">
        <v>9</v>
      </c>
      <c r="C63" s="15">
        <v>60</v>
      </c>
      <c r="D63" s="15" t="s">
        <v>30</v>
      </c>
      <c r="E63" s="15"/>
      <c r="F63" s="15" t="s">
        <v>282</v>
      </c>
      <c r="G63" s="16"/>
      <c r="H63" s="17" t="s">
        <v>47</v>
      </c>
      <c r="I63" s="17"/>
      <c r="K63" s="20"/>
      <c r="L63" s="20"/>
      <c r="M63" s="20"/>
      <c r="N63" s="20">
        <v>1</v>
      </c>
      <c r="O63" s="20" t="s">
        <v>9</v>
      </c>
      <c r="P63" s="20">
        <v>50</v>
      </c>
      <c r="Q63" s="20" t="s">
        <v>29</v>
      </c>
    </row>
    <row r="64" spans="1:17" s="18" customFormat="1" x14ac:dyDescent="0.3">
      <c r="A64" s="15">
        <v>1</v>
      </c>
      <c r="B64" s="15" t="s">
        <v>9</v>
      </c>
      <c r="C64" s="15">
        <v>50</v>
      </c>
      <c r="D64" s="15" t="s">
        <v>30</v>
      </c>
      <c r="E64" s="15"/>
      <c r="F64" s="15" t="s">
        <v>282</v>
      </c>
      <c r="G64" s="16"/>
      <c r="H64" s="17" t="s">
        <v>45</v>
      </c>
      <c r="I64" s="17"/>
      <c r="K64" s="20"/>
      <c r="L64" s="20"/>
      <c r="M64" s="20"/>
      <c r="N64" s="20">
        <v>1</v>
      </c>
      <c r="O64" s="20" t="s">
        <v>9</v>
      </c>
      <c r="P64" s="20">
        <v>65</v>
      </c>
      <c r="Q64" s="20" t="s">
        <v>29</v>
      </c>
    </row>
    <row r="65" spans="1:17" s="18" customFormat="1" x14ac:dyDescent="0.3">
      <c r="A65" s="15">
        <v>1</v>
      </c>
      <c r="B65" s="15" t="s">
        <v>9</v>
      </c>
      <c r="C65" s="15">
        <v>40</v>
      </c>
      <c r="D65" s="15" t="s">
        <v>30</v>
      </c>
      <c r="E65" s="15"/>
      <c r="F65" s="15" t="s">
        <v>282</v>
      </c>
      <c r="G65" s="16"/>
      <c r="H65" s="17" t="s">
        <v>45</v>
      </c>
      <c r="I65" s="17"/>
      <c r="K65" s="20"/>
      <c r="L65" s="20"/>
      <c r="M65" s="20"/>
      <c r="N65" s="20">
        <v>4</v>
      </c>
      <c r="O65" s="20" t="s">
        <v>9</v>
      </c>
      <c r="P65" s="20">
        <v>70</v>
      </c>
      <c r="Q65" s="20" t="s">
        <v>29</v>
      </c>
    </row>
    <row r="66" spans="1:17" s="18" customFormat="1" x14ac:dyDescent="0.3">
      <c r="A66" s="15">
        <v>2</v>
      </c>
      <c r="B66" s="15" t="s">
        <v>9</v>
      </c>
      <c r="C66" s="15">
        <v>50</v>
      </c>
      <c r="D66" s="15" t="s">
        <v>30</v>
      </c>
      <c r="E66" s="15"/>
      <c r="F66" s="15" t="s">
        <v>282</v>
      </c>
      <c r="G66" s="16"/>
      <c r="H66" s="17" t="s">
        <v>45</v>
      </c>
      <c r="I66" s="17"/>
      <c r="K66" s="20"/>
      <c r="L66" s="20"/>
      <c r="M66" s="20"/>
      <c r="N66" s="20">
        <v>1</v>
      </c>
      <c r="O66" s="20" t="s">
        <v>9</v>
      </c>
      <c r="P66" s="20">
        <v>50</v>
      </c>
      <c r="Q66" s="20" t="s">
        <v>29</v>
      </c>
    </row>
    <row r="67" spans="1:17" s="18" customFormat="1" x14ac:dyDescent="0.3">
      <c r="A67" s="15">
        <v>1</v>
      </c>
      <c r="B67" s="15" t="s">
        <v>9</v>
      </c>
      <c r="C67" s="15">
        <v>40</v>
      </c>
      <c r="D67" s="15" t="s">
        <v>30</v>
      </c>
      <c r="E67" s="15"/>
      <c r="F67" s="15" t="s">
        <v>282</v>
      </c>
      <c r="G67" s="16"/>
      <c r="H67" s="17" t="s">
        <v>45</v>
      </c>
      <c r="I67" s="17"/>
      <c r="K67" s="20"/>
      <c r="L67" s="20"/>
      <c r="M67" s="20"/>
      <c r="N67" s="20">
        <v>1</v>
      </c>
      <c r="O67" s="20" t="s">
        <v>9</v>
      </c>
      <c r="P67" s="20">
        <v>55</v>
      </c>
      <c r="Q67" s="20" t="s">
        <v>29</v>
      </c>
    </row>
    <row r="68" spans="1:17" s="18" customFormat="1" x14ac:dyDescent="0.3">
      <c r="A68" s="15">
        <v>1</v>
      </c>
      <c r="B68" s="15" t="s">
        <v>13</v>
      </c>
      <c r="C68" s="15">
        <v>60</v>
      </c>
      <c r="D68" s="15" t="s">
        <v>30</v>
      </c>
      <c r="E68" s="15"/>
      <c r="F68" s="15" t="s">
        <v>282</v>
      </c>
      <c r="G68" s="16"/>
      <c r="H68" s="17" t="s">
        <v>47</v>
      </c>
      <c r="I68" s="17"/>
      <c r="K68" s="20"/>
      <c r="L68" s="20"/>
      <c r="M68" s="20"/>
      <c r="N68" s="20">
        <v>1</v>
      </c>
      <c r="O68" s="20" t="s">
        <v>9</v>
      </c>
      <c r="P68" s="20">
        <v>60</v>
      </c>
      <c r="Q68" s="20" t="s">
        <v>30</v>
      </c>
    </row>
    <row r="69" spans="1:17" s="18" customFormat="1" x14ac:dyDescent="0.3">
      <c r="A69" s="15">
        <v>1</v>
      </c>
      <c r="B69" s="15" t="s">
        <v>9</v>
      </c>
      <c r="C69" s="15">
        <v>70</v>
      </c>
      <c r="D69" s="15" t="s">
        <v>30</v>
      </c>
      <c r="E69" s="15"/>
      <c r="F69" s="15" t="s">
        <v>282</v>
      </c>
      <c r="G69" s="16"/>
      <c r="H69" s="17" t="s">
        <v>47</v>
      </c>
      <c r="I69" s="17"/>
      <c r="K69" s="20"/>
      <c r="L69" s="20"/>
      <c r="M69" s="20"/>
      <c r="N69" s="20">
        <v>1</v>
      </c>
      <c r="O69" s="20" t="s">
        <v>9</v>
      </c>
      <c r="P69" s="20">
        <v>50</v>
      </c>
      <c r="Q69" s="20" t="s">
        <v>30</v>
      </c>
    </row>
    <row r="70" spans="1:17" s="18" customFormat="1" x14ac:dyDescent="0.3">
      <c r="A70" s="15">
        <v>1</v>
      </c>
      <c r="B70" s="15" t="s">
        <v>9</v>
      </c>
      <c r="C70" s="15">
        <v>60</v>
      </c>
      <c r="D70" s="15" t="s">
        <v>30</v>
      </c>
      <c r="E70" s="15"/>
      <c r="F70" s="15" t="s">
        <v>282</v>
      </c>
      <c r="G70" s="16"/>
      <c r="H70" s="17" t="s">
        <v>47</v>
      </c>
      <c r="I70" s="17"/>
      <c r="K70" s="20"/>
      <c r="L70" s="20"/>
      <c r="M70" s="20"/>
      <c r="N70" s="20">
        <v>1</v>
      </c>
      <c r="O70" s="20" t="s">
        <v>9</v>
      </c>
      <c r="P70" s="20">
        <v>70</v>
      </c>
      <c r="Q70" s="20" t="s">
        <v>30</v>
      </c>
    </row>
    <row r="71" spans="1:17" s="18" customFormat="1" x14ac:dyDescent="0.3">
      <c r="A71" s="15">
        <v>1</v>
      </c>
      <c r="B71" s="15" t="s">
        <v>13</v>
      </c>
      <c r="C71" s="15">
        <v>80</v>
      </c>
      <c r="D71" s="15" t="s">
        <v>30</v>
      </c>
      <c r="E71" s="15"/>
      <c r="F71" s="15" t="s">
        <v>282</v>
      </c>
      <c r="G71" s="16"/>
      <c r="H71" s="17" t="s">
        <v>45</v>
      </c>
      <c r="I71" s="17"/>
      <c r="K71" s="20"/>
      <c r="L71" s="20"/>
      <c r="M71" s="20"/>
      <c r="N71" s="20">
        <v>1</v>
      </c>
      <c r="O71" s="20" t="s">
        <v>9</v>
      </c>
      <c r="P71" s="20">
        <v>60</v>
      </c>
      <c r="Q71" s="20" t="s">
        <v>30</v>
      </c>
    </row>
    <row r="72" spans="1:17" s="18" customFormat="1" x14ac:dyDescent="0.3">
      <c r="A72" s="15">
        <v>1</v>
      </c>
      <c r="B72" s="15" t="s">
        <v>9</v>
      </c>
      <c r="C72" s="15">
        <v>50</v>
      </c>
      <c r="D72" s="15" t="s">
        <v>30</v>
      </c>
      <c r="E72" s="15"/>
      <c r="F72" s="15" t="s">
        <v>282</v>
      </c>
      <c r="G72" s="16"/>
      <c r="H72" s="17" t="s">
        <v>45</v>
      </c>
      <c r="I72" s="17"/>
      <c r="K72" s="20"/>
      <c r="L72" s="20"/>
      <c r="M72" s="20"/>
      <c r="N72" s="20">
        <v>2</v>
      </c>
      <c r="O72" s="20" t="s">
        <v>9</v>
      </c>
      <c r="P72" s="20">
        <v>50</v>
      </c>
      <c r="Q72" s="20" t="s">
        <v>30</v>
      </c>
    </row>
    <row r="73" spans="1:17" s="18" customFormat="1" x14ac:dyDescent="0.3">
      <c r="A73" s="15">
        <v>1</v>
      </c>
      <c r="B73" s="15" t="s">
        <v>182</v>
      </c>
      <c r="C73" s="15">
        <v>60</v>
      </c>
      <c r="D73" s="15" t="s">
        <v>30</v>
      </c>
      <c r="E73" s="15"/>
      <c r="F73" s="15" t="s">
        <v>282</v>
      </c>
      <c r="G73" s="16"/>
      <c r="H73" s="17" t="s">
        <v>45</v>
      </c>
      <c r="I73" s="17"/>
      <c r="K73" s="20"/>
      <c r="L73" s="20"/>
      <c r="M73" s="20"/>
      <c r="N73" s="20">
        <v>1</v>
      </c>
      <c r="O73" s="20" t="s">
        <v>9</v>
      </c>
      <c r="P73" s="20">
        <v>60</v>
      </c>
      <c r="Q73" s="20" t="s">
        <v>30</v>
      </c>
    </row>
    <row r="74" spans="1:17" s="18" customFormat="1" x14ac:dyDescent="0.3">
      <c r="A74" s="15">
        <v>2</v>
      </c>
      <c r="B74" s="15" t="s">
        <v>182</v>
      </c>
      <c r="C74" s="15">
        <v>60</v>
      </c>
      <c r="D74" s="15" t="s">
        <v>30</v>
      </c>
      <c r="E74" s="15"/>
      <c r="F74" s="15" t="s">
        <v>282</v>
      </c>
      <c r="G74" s="16"/>
      <c r="H74" s="17" t="s">
        <v>45</v>
      </c>
      <c r="I74" s="17"/>
      <c r="K74" s="20"/>
      <c r="L74" s="20"/>
      <c r="M74" s="20"/>
      <c r="N74" s="20">
        <v>1</v>
      </c>
      <c r="O74" s="20" t="s">
        <v>9</v>
      </c>
      <c r="P74" s="20">
        <v>50</v>
      </c>
      <c r="Q74" s="20" t="s">
        <v>30</v>
      </c>
    </row>
    <row r="75" spans="1:17" s="18" customFormat="1" x14ac:dyDescent="0.3">
      <c r="A75" s="15">
        <v>1</v>
      </c>
      <c r="B75" s="15" t="s">
        <v>9</v>
      </c>
      <c r="C75" s="15">
        <v>50</v>
      </c>
      <c r="D75" s="15" t="s">
        <v>30</v>
      </c>
      <c r="E75" s="15"/>
      <c r="F75" s="15" t="s">
        <v>282</v>
      </c>
      <c r="G75" s="16"/>
      <c r="H75" s="17" t="s">
        <v>47</v>
      </c>
      <c r="I75" s="17"/>
      <c r="K75" s="20"/>
      <c r="L75" s="20"/>
      <c r="M75" s="20"/>
      <c r="N75" s="20">
        <v>1</v>
      </c>
      <c r="O75" s="20" t="s">
        <v>9</v>
      </c>
      <c r="P75" s="20">
        <v>60</v>
      </c>
      <c r="Q75" s="20" t="s">
        <v>30</v>
      </c>
    </row>
    <row r="76" spans="1:17" s="18" customFormat="1" x14ac:dyDescent="0.3">
      <c r="A76" s="15">
        <v>1</v>
      </c>
      <c r="B76" s="15" t="s">
        <v>9</v>
      </c>
      <c r="C76" s="15">
        <v>60</v>
      </c>
      <c r="D76" s="15" t="s">
        <v>30</v>
      </c>
      <c r="E76" s="15"/>
      <c r="F76" s="15" t="s">
        <v>282</v>
      </c>
      <c r="G76" s="16"/>
      <c r="H76" s="17" t="s">
        <v>47</v>
      </c>
      <c r="I76" s="17"/>
      <c r="K76" s="20"/>
      <c r="L76" s="20"/>
      <c r="M76" s="20"/>
      <c r="N76" s="20">
        <v>1</v>
      </c>
      <c r="O76" s="20" t="s">
        <v>9</v>
      </c>
      <c r="P76" s="20">
        <v>50</v>
      </c>
      <c r="Q76" s="20" t="s">
        <v>30</v>
      </c>
    </row>
    <row r="77" spans="1:17" s="18" customFormat="1" x14ac:dyDescent="0.3">
      <c r="A77" s="15">
        <v>3</v>
      </c>
      <c r="B77" s="15" t="s">
        <v>13</v>
      </c>
      <c r="C77" s="15">
        <v>70</v>
      </c>
      <c r="D77" s="15" t="s">
        <v>30</v>
      </c>
      <c r="E77" s="15"/>
      <c r="F77" s="15" t="s">
        <v>282</v>
      </c>
      <c r="G77" s="16"/>
      <c r="H77" s="17" t="s">
        <v>45</v>
      </c>
      <c r="I77" s="17"/>
      <c r="K77" s="20"/>
      <c r="L77" s="20"/>
      <c r="M77" s="20"/>
      <c r="N77" s="20">
        <v>1</v>
      </c>
      <c r="O77" s="20" t="s">
        <v>9</v>
      </c>
      <c r="P77" s="20">
        <v>40</v>
      </c>
      <c r="Q77" s="20" t="s">
        <v>30</v>
      </c>
    </row>
    <row r="78" spans="1:17" s="18" customFormat="1" x14ac:dyDescent="0.3">
      <c r="A78" s="15">
        <v>2</v>
      </c>
      <c r="B78" s="15" t="s">
        <v>9</v>
      </c>
      <c r="C78" s="15">
        <v>60</v>
      </c>
      <c r="D78" s="15" t="s">
        <v>30</v>
      </c>
      <c r="E78" s="15"/>
      <c r="F78" s="15" t="s">
        <v>282</v>
      </c>
      <c r="G78" s="16"/>
      <c r="H78" s="17" t="s">
        <v>45</v>
      </c>
      <c r="I78" s="17"/>
      <c r="K78" s="20"/>
      <c r="L78" s="20"/>
      <c r="M78" s="20"/>
      <c r="N78" s="20">
        <v>2</v>
      </c>
      <c r="O78" s="20" t="s">
        <v>9</v>
      </c>
      <c r="P78" s="20">
        <v>50</v>
      </c>
      <c r="Q78" s="20" t="s">
        <v>30</v>
      </c>
    </row>
    <row r="79" spans="1:17" s="18" customFormat="1" x14ac:dyDescent="0.3">
      <c r="A79" s="15">
        <v>1</v>
      </c>
      <c r="B79" s="15" t="s">
        <v>9</v>
      </c>
      <c r="C79" s="15">
        <v>70</v>
      </c>
      <c r="D79" s="15" t="s">
        <v>30</v>
      </c>
      <c r="E79" s="15"/>
      <c r="F79" s="15" t="s">
        <v>282</v>
      </c>
      <c r="G79" s="16"/>
      <c r="H79" s="17" t="s">
        <v>45</v>
      </c>
      <c r="I79" s="17"/>
      <c r="K79" s="20"/>
      <c r="L79" s="20"/>
      <c r="M79" s="20"/>
      <c r="N79" s="20">
        <v>1</v>
      </c>
      <c r="O79" s="20" t="s">
        <v>9</v>
      </c>
      <c r="P79" s="20">
        <v>40</v>
      </c>
      <c r="Q79" s="20" t="s">
        <v>30</v>
      </c>
    </row>
    <row r="80" spans="1:17" s="18" customFormat="1" x14ac:dyDescent="0.3">
      <c r="A80" s="15">
        <v>7</v>
      </c>
      <c r="B80" s="15" t="s">
        <v>13</v>
      </c>
      <c r="C80" s="15">
        <v>70</v>
      </c>
      <c r="D80" s="15" t="s">
        <v>30</v>
      </c>
      <c r="E80" s="15"/>
      <c r="F80" s="15" t="s">
        <v>282</v>
      </c>
      <c r="G80" s="16"/>
      <c r="H80" s="17" t="s">
        <v>47</v>
      </c>
      <c r="I80" s="17"/>
      <c r="K80" s="20"/>
      <c r="L80" s="20"/>
      <c r="M80" s="20"/>
      <c r="N80" s="20">
        <v>1</v>
      </c>
      <c r="O80" s="20" t="s">
        <v>9</v>
      </c>
      <c r="P80" s="20">
        <v>70</v>
      </c>
      <c r="Q80" s="20" t="s">
        <v>30</v>
      </c>
    </row>
    <row r="81" spans="1:17" s="18" customFormat="1" x14ac:dyDescent="0.3">
      <c r="A81" s="15">
        <v>1</v>
      </c>
      <c r="B81" s="15" t="s">
        <v>9</v>
      </c>
      <c r="C81" s="15">
        <v>75</v>
      </c>
      <c r="D81" s="15" t="s">
        <v>30</v>
      </c>
      <c r="E81" s="15"/>
      <c r="F81" s="15" t="s">
        <v>282</v>
      </c>
      <c r="G81" s="16"/>
      <c r="H81" s="17" t="s">
        <v>47</v>
      </c>
      <c r="I81" s="17"/>
      <c r="K81" s="20"/>
      <c r="L81" s="20"/>
      <c r="M81" s="20"/>
      <c r="N81" s="20">
        <v>1</v>
      </c>
      <c r="O81" s="20" t="s">
        <v>9</v>
      </c>
      <c r="P81" s="20">
        <v>60</v>
      </c>
      <c r="Q81" s="20" t="s">
        <v>30</v>
      </c>
    </row>
    <row r="82" spans="1:17" s="18" customFormat="1" x14ac:dyDescent="0.3">
      <c r="A82" s="15">
        <v>1</v>
      </c>
      <c r="B82" s="15" t="s">
        <v>9</v>
      </c>
      <c r="C82" s="15">
        <v>50</v>
      </c>
      <c r="D82" s="15" t="s">
        <v>30</v>
      </c>
      <c r="E82" s="15"/>
      <c r="F82" s="15" t="s">
        <v>282</v>
      </c>
      <c r="G82" s="16"/>
      <c r="H82" s="17" t="s">
        <v>47</v>
      </c>
      <c r="I82" s="17"/>
      <c r="K82" s="20"/>
      <c r="L82" s="20"/>
      <c r="M82" s="20"/>
      <c r="N82" s="20">
        <v>1</v>
      </c>
      <c r="O82" s="20" t="s">
        <v>9</v>
      </c>
      <c r="P82" s="20">
        <v>50</v>
      </c>
      <c r="Q82" s="20" t="s">
        <v>30</v>
      </c>
    </row>
    <row r="83" spans="1:17" s="18" customFormat="1" x14ac:dyDescent="0.3">
      <c r="A83" s="15">
        <v>1</v>
      </c>
      <c r="B83" s="15" t="s">
        <v>13</v>
      </c>
      <c r="C83" s="15">
        <v>80</v>
      </c>
      <c r="D83" s="15" t="s">
        <v>30</v>
      </c>
      <c r="E83" s="15"/>
      <c r="F83" s="15" t="s">
        <v>282</v>
      </c>
      <c r="G83" s="16"/>
      <c r="H83" s="17" t="s">
        <v>47</v>
      </c>
      <c r="I83" s="17"/>
      <c r="K83" s="20"/>
      <c r="L83" s="20"/>
      <c r="M83" s="20"/>
      <c r="N83" s="20">
        <v>1</v>
      </c>
      <c r="O83" s="20" t="s">
        <v>9</v>
      </c>
      <c r="P83" s="20">
        <v>50</v>
      </c>
      <c r="Q83" s="20" t="s">
        <v>30</v>
      </c>
    </row>
    <row r="84" spans="1:17" s="18" customFormat="1" x14ac:dyDescent="0.3">
      <c r="A84" s="15">
        <v>1</v>
      </c>
      <c r="B84" s="15" t="s">
        <v>9</v>
      </c>
      <c r="C84" s="15">
        <v>75</v>
      </c>
      <c r="D84" s="15" t="s">
        <v>30</v>
      </c>
      <c r="E84" s="15"/>
      <c r="F84" s="15" t="s">
        <v>282</v>
      </c>
      <c r="G84" s="16"/>
      <c r="H84" s="17" t="s">
        <v>47</v>
      </c>
      <c r="I84" s="17"/>
      <c r="K84" s="20"/>
      <c r="L84" s="20"/>
      <c r="M84" s="20"/>
      <c r="N84" s="20">
        <v>1</v>
      </c>
      <c r="O84" s="20" t="s">
        <v>9</v>
      </c>
      <c r="P84" s="20">
        <v>60</v>
      </c>
      <c r="Q84" s="20" t="s">
        <v>30</v>
      </c>
    </row>
    <row r="85" spans="1:17" s="18" customFormat="1" x14ac:dyDescent="0.3">
      <c r="A85" s="15">
        <v>1</v>
      </c>
      <c r="B85" s="15" t="s">
        <v>9</v>
      </c>
      <c r="C85" s="15">
        <v>60</v>
      </c>
      <c r="D85" s="15" t="s">
        <v>30</v>
      </c>
      <c r="E85" s="15"/>
      <c r="F85" s="15" t="s">
        <v>282</v>
      </c>
      <c r="G85" s="16"/>
      <c r="H85" s="17" t="s">
        <v>47</v>
      </c>
      <c r="I85" s="17"/>
      <c r="K85" s="20"/>
      <c r="L85" s="20"/>
      <c r="M85" s="20"/>
      <c r="N85" s="20">
        <v>2</v>
      </c>
      <c r="O85" s="20" t="s">
        <v>9</v>
      </c>
      <c r="P85" s="20">
        <v>60</v>
      </c>
      <c r="Q85" s="20" t="s">
        <v>30</v>
      </c>
    </row>
    <row r="86" spans="1:17" s="18" customFormat="1" x14ac:dyDescent="0.3">
      <c r="A86" s="15">
        <v>1</v>
      </c>
      <c r="B86" s="15" t="s">
        <v>9</v>
      </c>
      <c r="C86" s="15">
        <v>55</v>
      </c>
      <c r="D86" s="15" t="s">
        <v>30</v>
      </c>
      <c r="E86" s="15"/>
      <c r="F86" s="15"/>
      <c r="G86" s="16">
        <v>0.53125</v>
      </c>
      <c r="H86" s="17" t="s">
        <v>47</v>
      </c>
      <c r="I86" s="17" t="s">
        <v>335</v>
      </c>
      <c r="K86" s="20"/>
      <c r="L86" s="20"/>
      <c r="M86" s="20"/>
      <c r="N86" s="20">
        <v>1</v>
      </c>
      <c r="O86" s="20" t="s">
        <v>9</v>
      </c>
      <c r="P86" s="20">
        <v>70</v>
      </c>
      <c r="Q86" s="20" t="s">
        <v>30</v>
      </c>
    </row>
    <row r="87" spans="1:17" s="18" customFormat="1" x14ac:dyDescent="0.3">
      <c r="A87" s="15">
        <v>1</v>
      </c>
      <c r="B87" s="15" t="s">
        <v>9</v>
      </c>
      <c r="C87" s="15">
        <v>55</v>
      </c>
      <c r="D87" s="15" t="s">
        <v>30</v>
      </c>
      <c r="E87" s="15"/>
      <c r="F87" s="15" t="s">
        <v>282</v>
      </c>
      <c r="G87" s="16"/>
      <c r="H87" s="17" t="s">
        <v>47</v>
      </c>
      <c r="I87" s="17"/>
      <c r="K87" s="20"/>
      <c r="L87" s="20"/>
      <c r="M87" s="20"/>
      <c r="N87" s="20">
        <v>1</v>
      </c>
      <c r="O87" s="20" t="s">
        <v>9</v>
      </c>
      <c r="P87" s="20">
        <v>75</v>
      </c>
      <c r="Q87" s="20" t="s">
        <v>30</v>
      </c>
    </row>
    <row r="88" spans="1:17" s="18" customFormat="1" x14ac:dyDescent="0.3">
      <c r="A88" s="15">
        <v>2</v>
      </c>
      <c r="B88" s="15" t="s">
        <v>13</v>
      </c>
      <c r="C88" s="15">
        <v>60</v>
      </c>
      <c r="D88" s="15" t="s">
        <v>30</v>
      </c>
      <c r="E88" s="15"/>
      <c r="F88" s="15" t="s">
        <v>336</v>
      </c>
      <c r="G88" s="16"/>
      <c r="H88" s="17" t="s">
        <v>45</v>
      </c>
      <c r="I88" s="17"/>
      <c r="K88" s="20"/>
      <c r="L88" s="20"/>
      <c r="M88" s="20"/>
      <c r="N88" s="20">
        <v>1</v>
      </c>
      <c r="O88" s="20" t="s">
        <v>9</v>
      </c>
      <c r="P88" s="20">
        <v>50</v>
      </c>
      <c r="Q88" s="20" t="s">
        <v>30</v>
      </c>
    </row>
    <row r="89" spans="1:17" s="18" customFormat="1" x14ac:dyDescent="0.3">
      <c r="A89" s="15">
        <v>1</v>
      </c>
      <c r="B89" s="15" t="s">
        <v>182</v>
      </c>
      <c r="C89" s="15">
        <v>70</v>
      </c>
      <c r="D89" s="15" t="s">
        <v>30</v>
      </c>
      <c r="E89" s="15"/>
      <c r="F89" s="15" t="s">
        <v>336</v>
      </c>
      <c r="G89" s="16"/>
      <c r="H89" s="17" t="s">
        <v>45</v>
      </c>
      <c r="I89" s="17"/>
      <c r="K89" s="20"/>
      <c r="L89" s="20"/>
      <c r="M89" s="20"/>
      <c r="N89" s="20">
        <v>1</v>
      </c>
      <c r="O89" s="20" t="s">
        <v>9</v>
      </c>
      <c r="P89" s="20">
        <v>75</v>
      </c>
      <c r="Q89" s="20" t="s">
        <v>30</v>
      </c>
    </row>
    <row r="90" spans="1:17" s="18" customFormat="1" x14ac:dyDescent="0.3">
      <c r="A90" s="15">
        <v>1</v>
      </c>
      <c r="B90" s="15" t="s">
        <v>9</v>
      </c>
      <c r="C90" s="15">
        <v>50</v>
      </c>
      <c r="D90" s="15" t="s">
        <v>30</v>
      </c>
      <c r="E90" s="15"/>
      <c r="F90" s="15" t="s">
        <v>336</v>
      </c>
      <c r="G90" s="16"/>
      <c r="H90" s="17" t="s">
        <v>45</v>
      </c>
      <c r="I90" s="17"/>
      <c r="K90" s="20"/>
      <c r="L90" s="20"/>
      <c r="M90" s="20"/>
      <c r="N90" s="20">
        <v>1</v>
      </c>
      <c r="O90" s="20" t="s">
        <v>9</v>
      </c>
      <c r="P90" s="20">
        <v>60</v>
      </c>
      <c r="Q90" s="20" t="s">
        <v>30</v>
      </c>
    </row>
    <row r="91" spans="1:17" s="18" customFormat="1" x14ac:dyDescent="0.3">
      <c r="A91" s="15">
        <v>1</v>
      </c>
      <c r="B91" s="15" t="s">
        <v>9</v>
      </c>
      <c r="C91" s="15">
        <v>60</v>
      </c>
      <c r="D91" s="15" t="s">
        <v>30</v>
      </c>
      <c r="E91" s="15"/>
      <c r="F91" s="15"/>
      <c r="G91" s="16"/>
      <c r="H91" s="17" t="s">
        <v>47</v>
      </c>
      <c r="I91" s="17"/>
      <c r="K91" s="20"/>
      <c r="L91" s="20"/>
      <c r="M91" s="20"/>
      <c r="N91" s="20">
        <v>1</v>
      </c>
      <c r="O91" s="20" t="s">
        <v>9</v>
      </c>
      <c r="P91" s="20">
        <v>55</v>
      </c>
      <c r="Q91" s="20" t="s">
        <v>30</v>
      </c>
    </row>
    <row r="92" spans="1:17" s="18" customFormat="1" x14ac:dyDescent="0.3">
      <c r="A92" s="15">
        <v>1</v>
      </c>
      <c r="B92" s="15" t="s">
        <v>9</v>
      </c>
      <c r="C92" s="15">
        <v>55</v>
      </c>
      <c r="D92" s="15" t="s">
        <v>30</v>
      </c>
      <c r="E92" s="15"/>
      <c r="F92" s="15" t="s">
        <v>282</v>
      </c>
      <c r="G92" s="16"/>
      <c r="H92" s="17" t="s">
        <v>47</v>
      </c>
      <c r="I92" s="17" t="s">
        <v>337</v>
      </c>
      <c r="K92" s="20"/>
      <c r="L92" s="20"/>
      <c r="M92" s="20"/>
      <c r="N92" s="20">
        <v>1</v>
      </c>
      <c r="O92" s="20" t="s">
        <v>9</v>
      </c>
      <c r="P92" s="20">
        <v>55</v>
      </c>
      <c r="Q92" s="20" t="s">
        <v>30</v>
      </c>
    </row>
    <row r="93" spans="1:17" s="18" customFormat="1" x14ac:dyDescent="0.3">
      <c r="A93" s="15">
        <v>1</v>
      </c>
      <c r="B93" s="15" t="s">
        <v>9</v>
      </c>
      <c r="C93" s="15">
        <v>60</v>
      </c>
      <c r="D93" s="15" t="s">
        <v>30</v>
      </c>
      <c r="E93" s="15"/>
      <c r="F93" s="15" t="s">
        <v>338</v>
      </c>
      <c r="G93" s="16"/>
      <c r="H93" s="17" t="s">
        <v>47</v>
      </c>
      <c r="I93" s="17" t="s">
        <v>339</v>
      </c>
      <c r="K93" s="20"/>
      <c r="L93" s="20"/>
      <c r="M93" s="20"/>
      <c r="N93" s="20">
        <v>1</v>
      </c>
      <c r="O93" s="20" t="s">
        <v>9</v>
      </c>
      <c r="P93" s="20">
        <v>50</v>
      </c>
      <c r="Q93" s="20" t="s">
        <v>30</v>
      </c>
    </row>
    <row r="94" spans="1:17" s="18" customFormat="1" x14ac:dyDescent="0.3">
      <c r="A94" s="15">
        <v>1</v>
      </c>
      <c r="B94" s="15" t="s">
        <v>9</v>
      </c>
      <c r="C94" s="15">
        <v>70</v>
      </c>
      <c r="D94" s="15" t="s">
        <v>30</v>
      </c>
      <c r="E94" s="15"/>
      <c r="F94" s="15" t="s">
        <v>338</v>
      </c>
      <c r="G94" s="16"/>
      <c r="H94" s="17" t="s">
        <v>47</v>
      </c>
      <c r="I94" s="17"/>
      <c r="K94" s="20"/>
      <c r="L94" s="20"/>
      <c r="M94" s="20"/>
      <c r="N94" s="20">
        <v>1</v>
      </c>
      <c r="O94" s="20" t="s">
        <v>9</v>
      </c>
      <c r="P94" s="20">
        <v>60</v>
      </c>
      <c r="Q94" s="20" t="s">
        <v>30</v>
      </c>
    </row>
    <row r="95" spans="1:17" s="18" customFormat="1" x14ac:dyDescent="0.3">
      <c r="A95" s="15">
        <v>1</v>
      </c>
      <c r="B95" s="15" t="s">
        <v>9</v>
      </c>
      <c r="C95" s="15">
        <v>65</v>
      </c>
      <c r="D95" s="15" t="s">
        <v>30</v>
      </c>
      <c r="E95" s="15"/>
      <c r="F95" s="15"/>
      <c r="G95" s="16"/>
      <c r="H95" s="17" t="s">
        <v>47</v>
      </c>
      <c r="I95" s="17"/>
      <c r="K95" s="20"/>
      <c r="L95" s="20"/>
      <c r="M95" s="20"/>
      <c r="N95" s="20">
        <v>1</v>
      </c>
      <c r="O95" s="20" t="s">
        <v>9</v>
      </c>
      <c r="P95" s="20">
        <v>55</v>
      </c>
      <c r="Q95" s="20" t="s">
        <v>30</v>
      </c>
    </row>
    <row r="96" spans="1:17" s="18" customFormat="1" x14ac:dyDescent="0.3">
      <c r="A96" s="15">
        <v>1</v>
      </c>
      <c r="B96" s="15" t="s">
        <v>9</v>
      </c>
      <c r="C96" s="15">
        <v>55</v>
      </c>
      <c r="D96" s="15" t="s">
        <v>31</v>
      </c>
      <c r="E96" s="15" t="s">
        <v>60</v>
      </c>
      <c r="F96" s="15" t="s">
        <v>282</v>
      </c>
      <c r="G96" s="16"/>
      <c r="H96" s="17" t="s">
        <v>47</v>
      </c>
      <c r="I96" s="17"/>
      <c r="K96" s="20"/>
      <c r="L96" s="20"/>
      <c r="M96" s="20"/>
      <c r="N96" s="20">
        <v>1</v>
      </c>
      <c r="O96" s="20" t="s">
        <v>9</v>
      </c>
      <c r="P96" s="20">
        <v>60</v>
      </c>
      <c r="Q96" s="20" t="s">
        <v>30</v>
      </c>
    </row>
    <row r="97" spans="1:17" s="18" customFormat="1" x14ac:dyDescent="0.3">
      <c r="A97" s="15">
        <v>2</v>
      </c>
      <c r="B97" s="15" t="s">
        <v>9</v>
      </c>
      <c r="C97" s="15">
        <v>50</v>
      </c>
      <c r="D97" s="15" t="s">
        <v>31</v>
      </c>
      <c r="E97" s="15" t="s">
        <v>60</v>
      </c>
      <c r="F97" s="15"/>
      <c r="G97" s="16"/>
      <c r="H97" s="17" t="s">
        <v>45</v>
      </c>
      <c r="I97" s="17"/>
      <c r="K97" s="20"/>
      <c r="L97" s="20"/>
      <c r="M97" s="20"/>
      <c r="N97" s="20">
        <v>1</v>
      </c>
      <c r="O97" s="20" t="s">
        <v>9</v>
      </c>
      <c r="P97" s="20">
        <v>70</v>
      </c>
      <c r="Q97" s="20" t="s">
        <v>30</v>
      </c>
    </row>
    <row r="98" spans="1:17" s="18" customFormat="1" x14ac:dyDescent="0.3">
      <c r="A98" s="15">
        <v>1</v>
      </c>
      <c r="B98" s="15" t="s">
        <v>9</v>
      </c>
      <c r="C98" s="15">
        <v>60</v>
      </c>
      <c r="D98" s="15" t="s">
        <v>31</v>
      </c>
      <c r="E98" s="15" t="s">
        <v>60</v>
      </c>
      <c r="F98" s="15"/>
      <c r="G98" s="16"/>
      <c r="H98" s="17" t="s">
        <v>45</v>
      </c>
      <c r="I98" s="17"/>
      <c r="K98" s="20"/>
      <c r="L98" s="20"/>
      <c r="M98" s="20"/>
      <c r="N98" s="20">
        <v>1</v>
      </c>
      <c r="O98" s="20" t="s">
        <v>9</v>
      </c>
      <c r="P98" s="20">
        <v>65</v>
      </c>
      <c r="Q98" s="20" t="s">
        <v>30</v>
      </c>
    </row>
    <row r="99" spans="1:17" s="18" customFormat="1" x14ac:dyDescent="0.3">
      <c r="A99" s="15">
        <v>1</v>
      </c>
      <c r="B99" s="15" t="s">
        <v>9</v>
      </c>
      <c r="C99" s="15">
        <v>50</v>
      </c>
      <c r="D99" s="15" t="s">
        <v>31</v>
      </c>
      <c r="E99" s="15" t="s">
        <v>60</v>
      </c>
      <c r="F99" s="15"/>
      <c r="G99" s="16"/>
      <c r="H99" s="17" t="s">
        <v>45</v>
      </c>
      <c r="I99" s="17"/>
      <c r="K99" s="20"/>
      <c r="L99" s="20"/>
      <c r="M99" s="20"/>
      <c r="N99" s="20">
        <v>1</v>
      </c>
      <c r="O99" s="20" t="s">
        <v>9</v>
      </c>
      <c r="P99" s="20">
        <v>55</v>
      </c>
      <c r="Q99" s="20" t="s">
        <v>31</v>
      </c>
    </row>
    <row r="100" spans="1:17" s="18" customFormat="1" x14ac:dyDescent="0.3">
      <c r="A100" s="20">
        <v>1</v>
      </c>
      <c r="B100" s="15" t="s">
        <v>182</v>
      </c>
      <c r="C100" s="20">
        <v>60</v>
      </c>
      <c r="D100" s="15" t="s">
        <v>31</v>
      </c>
      <c r="E100" s="15" t="s">
        <v>60</v>
      </c>
      <c r="F100" s="20"/>
      <c r="G100" s="21"/>
      <c r="H100" s="18" t="s">
        <v>45</v>
      </c>
      <c r="K100" s="20"/>
      <c r="L100" s="20"/>
      <c r="M100" s="20"/>
      <c r="N100" s="20">
        <v>2</v>
      </c>
      <c r="O100" s="20" t="s">
        <v>9</v>
      </c>
      <c r="P100" s="20">
        <v>50</v>
      </c>
      <c r="Q100" s="20" t="s">
        <v>31</v>
      </c>
    </row>
    <row r="101" spans="1:17" s="18" customFormat="1" x14ac:dyDescent="0.3">
      <c r="A101" s="20">
        <v>1</v>
      </c>
      <c r="B101" s="20" t="s">
        <v>9</v>
      </c>
      <c r="C101" s="20">
        <v>60</v>
      </c>
      <c r="D101" s="20" t="s">
        <v>51</v>
      </c>
      <c r="E101" s="20" t="s">
        <v>11</v>
      </c>
      <c r="F101" s="20" t="s">
        <v>336</v>
      </c>
      <c r="G101" s="21"/>
      <c r="H101" s="18" t="s">
        <v>45</v>
      </c>
      <c r="K101" s="20"/>
      <c r="L101" s="20"/>
      <c r="M101" s="20"/>
      <c r="N101" s="20">
        <v>1</v>
      </c>
      <c r="O101" s="20" t="s">
        <v>9</v>
      </c>
      <c r="P101" s="20">
        <v>60</v>
      </c>
      <c r="Q101" s="20" t="s">
        <v>31</v>
      </c>
    </row>
    <row r="102" spans="1:17" s="18" customFormat="1" x14ac:dyDescent="0.3">
      <c r="A102" s="20">
        <v>1</v>
      </c>
      <c r="B102" s="20" t="s">
        <v>13</v>
      </c>
      <c r="C102" s="20">
        <v>80</v>
      </c>
      <c r="D102" s="20" t="s">
        <v>51</v>
      </c>
      <c r="E102" s="20" t="s">
        <v>11</v>
      </c>
      <c r="F102" s="20" t="s">
        <v>46</v>
      </c>
      <c r="G102" s="21"/>
      <c r="H102" s="18" t="s">
        <v>47</v>
      </c>
      <c r="K102" s="20"/>
      <c r="L102" s="20"/>
      <c r="M102" s="20"/>
      <c r="N102" s="20">
        <v>1</v>
      </c>
      <c r="O102" s="20" t="s">
        <v>9</v>
      </c>
      <c r="P102" s="20">
        <v>50</v>
      </c>
      <c r="Q102" s="20" t="s">
        <v>31</v>
      </c>
    </row>
    <row r="103" spans="1:17" s="18" customFormat="1" x14ac:dyDescent="0.3">
      <c r="A103" s="20">
        <v>1</v>
      </c>
      <c r="B103" s="20" t="s">
        <v>13</v>
      </c>
      <c r="C103" s="20">
        <v>70</v>
      </c>
      <c r="D103" s="20" t="s">
        <v>51</v>
      </c>
      <c r="E103" s="20" t="s">
        <v>11</v>
      </c>
      <c r="F103" s="20" t="s">
        <v>46</v>
      </c>
      <c r="G103" s="21"/>
      <c r="H103" s="18" t="s">
        <v>47</v>
      </c>
      <c r="K103" s="20"/>
      <c r="L103" s="20"/>
      <c r="M103" s="20"/>
      <c r="N103" s="20">
        <v>1</v>
      </c>
      <c r="O103" s="20" t="s">
        <v>9</v>
      </c>
      <c r="P103" s="20">
        <v>60</v>
      </c>
      <c r="Q103" s="20" t="s">
        <v>51</v>
      </c>
    </row>
    <row r="104" spans="1:17" s="18" customFormat="1" x14ac:dyDescent="0.3">
      <c r="A104" s="20">
        <v>1</v>
      </c>
      <c r="B104" s="20" t="s">
        <v>9</v>
      </c>
      <c r="C104" s="20">
        <v>60</v>
      </c>
      <c r="D104" s="20" t="s">
        <v>51</v>
      </c>
      <c r="E104" s="20" t="s">
        <v>11</v>
      </c>
      <c r="F104" s="20" t="s">
        <v>46</v>
      </c>
      <c r="G104" s="21"/>
      <c r="H104" s="18" t="s">
        <v>47</v>
      </c>
      <c r="K104" s="20"/>
      <c r="L104" s="20"/>
      <c r="M104" s="20"/>
      <c r="N104" s="20">
        <v>1</v>
      </c>
      <c r="O104" s="20" t="s">
        <v>9</v>
      </c>
      <c r="P104" s="20">
        <v>60</v>
      </c>
      <c r="Q104" s="20" t="s">
        <v>51</v>
      </c>
    </row>
    <row r="105" spans="1:17" s="18" customFormat="1" x14ac:dyDescent="0.3">
      <c r="A105" s="20">
        <v>1</v>
      </c>
      <c r="B105" s="20" t="s">
        <v>182</v>
      </c>
      <c r="C105" s="20">
        <v>60</v>
      </c>
      <c r="D105" s="20" t="s">
        <v>51</v>
      </c>
      <c r="E105" s="20" t="s">
        <v>11</v>
      </c>
      <c r="F105" s="20" t="s">
        <v>46</v>
      </c>
      <c r="G105" s="21"/>
      <c r="H105" s="18" t="s">
        <v>45</v>
      </c>
      <c r="K105" s="20"/>
      <c r="L105" s="20"/>
      <c r="M105" s="20"/>
      <c r="N105" s="20">
        <v>1</v>
      </c>
      <c r="O105" s="20" t="s">
        <v>9</v>
      </c>
      <c r="P105" s="20">
        <v>75</v>
      </c>
      <c r="Q105" s="20" t="s">
        <v>51</v>
      </c>
    </row>
    <row r="106" spans="1:17" s="18" customFormat="1" x14ac:dyDescent="0.3">
      <c r="A106" s="20">
        <v>1</v>
      </c>
      <c r="B106" s="20" t="s">
        <v>13</v>
      </c>
      <c r="C106" s="20">
        <v>70</v>
      </c>
      <c r="D106" s="20" t="s">
        <v>51</v>
      </c>
      <c r="E106" s="20" t="s">
        <v>11</v>
      </c>
      <c r="F106" s="20" t="s">
        <v>46</v>
      </c>
      <c r="G106" s="21"/>
      <c r="H106" s="18" t="s">
        <v>47</v>
      </c>
      <c r="K106" s="20"/>
      <c r="L106" s="20"/>
      <c r="M106" s="20"/>
      <c r="N106" s="20">
        <v>1</v>
      </c>
      <c r="O106" s="20" t="s">
        <v>9</v>
      </c>
      <c r="P106" s="20">
        <v>60</v>
      </c>
      <c r="Q106" s="20" t="s">
        <v>51</v>
      </c>
    </row>
    <row r="107" spans="1:17" s="18" customFormat="1" x14ac:dyDescent="0.3">
      <c r="A107" s="20">
        <v>1</v>
      </c>
      <c r="B107" s="20" t="s">
        <v>9</v>
      </c>
      <c r="C107" s="20">
        <v>75</v>
      </c>
      <c r="D107" s="20" t="s">
        <v>51</v>
      </c>
      <c r="E107" s="20" t="s">
        <v>11</v>
      </c>
      <c r="F107" s="20" t="s">
        <v>46</v>
      </c>
      <c r="G107" s="21"/>
      <c r="H107" s="18" t="s">
        <v>47</v>
      </c>
      <c r="K107" s="20"/>
      <c r="L107" s="20"/>
      <c r="M107" s="20"/>
      <c r="N107" s="20">
        <v>1</v>
      </c>
      <c r="O107" s="20" t="s">
        <v>9</v>
      </c>
      <c r="P107" s="20">
        <v>50</v>
      </c>
      <c r="Q107" s="20" t="s">
        <v>51</v>
      </c>
    </row>
    <row r="108" spans="1:17" s="18" customFormat="1" x14ac:dyDescent="0.3">
      <c r="A108" s="20">
        <v>1</v>
      </c>
      <c r="B108" s="20" t="s">
        <v>9</v>
      </c>
      <c r="C108" s="20">
        <v>60</v>
      </c>
      <c r="D108" s="20" t="s">
        <v>51</v>
      </c>
      <c r="E108" s="20" t="s">
        <v>11</v>
      </c>
      <c r="F108" s="20" t="s">
        <v>46</v>
      </c>
      <c r="G108" s="21"/>
      <c r="H108" s="18" t="s">
        <v>47</v>
      </c>
      <c r="K108" s="20"/>
      <c r="L108" s="20"/>
      <c r="M108" s="20"/>
      <c r="N108" s="20">
        <v>2</v>
      </c>
      <c r="O108" s="20" t="s">
        <v>9</v>
      </c>
      <c r="P108" s="20">
        <v>50</v>
      </c>
      <c r="Q108" s="20" t="s">
        <v>51</v>
      </c>
    </row>
    <row r="109" spans="1:17" s="18" customFormat="1" x14ac:dyDescent="0.3">
      <c r="A109" s="20">
        <v>1</v>
      </c>
      <c r="B109" s="20" t="s">
        <v>9</v>
      </c>
      <c r="C109" s="20">
        <v>50</v>
      </c>
      <c r="D109" s="20" t="s">
        <v>51</v>
      </c>
      <c r="E109" s="20" t="s">
        <v>11</v>
      </c>
      <c r="F109" s="20" t="s">
        <v>46</v>
      </c>
      <c r="G109" s="21"/>
      <c r="H109" s="18" t="s">
        <v>45</v>
      </c>
      <c r="K109" s="20"/>
      <c r="L109" s="20"/>
      <c r="M109" s="20"/>
      <c r="N109" s="20">
        <v>1</v>
      </c>
      <c r="O109" s="20" t="s">
        <v>9</v>
      </c>
      <c r="P109" s="20">
        <v>50</v>
      </c>
      <c r="Q109" s="20" t="s">
        <v>51</v>
      </c>
    </row>
    <row r="110" spans="1:17" s="18" customFormat="1" x14ac:dyDescent="0.3">
      <c r="A110" s="20">
        <v>2</v>
      </c>
      <c r="B110" s="20" t="s">
        <v>9</v>
      </c>
      <c r="C110" s="20">
        <v>50</v>
      </c>
      <c r="D110" s="20" t="s">
        <v>51</v>
      </c>
      <c r="E110" s="20" t="s">
        <v>11</v>
      </c>
      <c r="F110" s="20"/>
      <c r="G110" s="21">
        <v>0.54513888888888895</v>
      </c>
      <c r="H110" s="18" t="s">
        <v>45</v>
      </c>
      <c r="K110" s="20"/>
      <c r="L110" s="20"/>
      <c r="M110" s="20"/>
      <c r="N110" s="20">
        <v>1</v>
      </c>
      <c r="O110" s="20" t="s">
        <v>9</v>
      </c>
      <c r="P110" s="20">
        <v>60</v>
      </c>
      <c r="Q110" s="20" t="s">
        <v>51</v>
      </c>
    </row>
    <row r="111" spans="1:17" s="18" customFormat="1" x14ac:dyDescent="0.3">
      <c r="A111" s="20">
        <v>1</v>
      </c>
      <c r="B111" s="20" t="s">
        <v>9</v>
      </c>
      <c r="C111" s="20">
        <v>50</v>
      </c>
      <c r="D111" s="20" t="s">
        <v>51</v>
      </c>
      <c r="E111" s="20" t="s">
        <v>11</v>
      </c>
      <c r="F111" s="20"/>
      <c r="G111" s="21"/>
      <c r="H111" s="18" t="s">
        <v>45</v>
      </c>
      <c r="K111" s="20"/>
      <c r="L111" s="20"/>
      <c r="M111" s="20"/>
      <c r="N111" s="20">
        <v>2</v>
      </c>
      <c r="O111" s="20" t="s">
        <v>9</v>
      </c>
      <c r="P111" s="20">
        <v>50</v>
      </c>
      <c r="Q111" s="20" t="s">
        <v>51</v>
      </c>
    </row>
    <row r="112" spans="1:17" s="18" customFormat="1" x14ac:dyDescent="0.3">
      <c r="A112" s="20">
        <v>1</v>
      </c>
      <c r="B112" s="20" t="s">
        <v>9</v>
      </c>
      <c r="C112" s="20">
        <v>60</v>
      </c>
      <c r="D112" s="20" t="s">
        <v>51</v>
      </c>
      <c r="E112" s="20" t="s">
        <v>11</v>
      </c>
      <c r="F112" s="20"/>
      <c r="G112" s="21"/>
      <c r="H112" s="18" t="s">
        <v>45</v>
      </c>
      <c r="K112" s="20"/>
      <c r="L112" s="20"/>
      <c r="M112" s="20"/>
      <c r="N112" s="20">
        <v>1</v>
      </c>
      <c r="O112" s="20" t="s">
        <v>9</v>
      </c>
      <c r="P112" s="20">
        <v>60</v>
      </c>
      <c r="Q112" s="20" t="s">
        <v>52</v>
      </c>
    </row>
    <row r="113" spans="1:17" s="18" customFormat="1" x14ac:dyDescent="0.3">
      <c r="A113" s="20">
        <v>1</v>
      </c>
      <c r="B113" s="20" t="s">
        <v>13</v>
      </c>
      <c r="C113" s="20">
        <v>60</v>
      </c>
      <c r="D113" s="20" t="s">
        <v>51</v>
      </c>
      <c r="E113" s="20" t="s">
        <v>11</v>
      </c>
      <c r="F113" s="20" t="s">
        <v>336</v>
      </c>
      <c r="G113" s="21"/>
      <c r="H113" s="18" t="s">
        <v>45</v>
      </c>
      <c r="K113" s="20"/>
      <c r="L113" s="20"/>
      <c r="M113" s="20"/>
      <c r="N113" s="20">
        <v>1</v>
      </c>
      <c r="O113" s="20" t="s">
        <v>9</v>
      </c>
      <c r="P113" s="20">
        <v>50</v>
      </c>
      <c r="Q113" s="20" t="s">
        <v>52</v>
      </c>
    </row>
    <row r="114" spans="1:17" s="18" customFormat="1" x14ac:dyDescent="0.3">
      <c r="A114" s="20">
        <v>2</v>
      </c>
      <c r="B114" s="20" t="s">
        <v>9</v>
      </c>
      <c r="C114" s="20">
        <v>50</v>
      </c>
      <c r="D114" s="20" t="s">
        <v>51</v>
      </c>
      <c r="E114" s="20" t="s">
        <v>11</v>
      </c>
      <c r="F114" s="20" t="s">
        <v>282</v>
      </c>
      <c r="G114" s="21"/>
      <c r="H114" s="18" t="s">
        <v>45</v>
      </c>
      <c r="K114" s="20"/>
      <c r="L114" s="20"/>
      <c r="M114" s="20"/>
      <c r="N114" s="20">
        <v>1</v>
      </c>
      <c r="O114" s="20" t="s">
        <v>9</v>
      </c>
      <c r="P114" s="20">
        <v>60</v>
      </c>
      <c r="Q114" s="20" t="s">
        <v>52</v>
      </c>
    </row>
    <row r="115" spans="1:17" s="18" customFormat="1" x14ac:dyDescent="0.3">
      <c r="A115" s="20">
        <v>10</v>
      </c>
      <c r="B115" s="20" t="s">
        <v>182</v>
      </c>
      <c r="C115" s="20">
        <v>60</v>
      </c>
      <c r="D115" s="20" t="s">
        <v>52</v>
      </c>
      <c r="E115" s="20" t="s">
        <v>60</v>
      </c>
      <c r="F115" s="20"/>
      <c r="G115" s="21"/>
      <c r="H115" s="18" t="s">
        <v>47</v>
      </c>
      <c r="K115" s="20"/>
      <c r="L115" s="20"/>
      <c r="M115" s="20"/>
      <c r="N115" s="20">
        <v>1</v>
      </c>
      <c r="O115" s="20" t="s">
        <v>9</v>
      </c>
      <c r="P115" s="20">
        <v>60</v>
      </c>
      <c r="Q115" s="20" t="s">
        <v>52</v>
      </c>
    </row>
    <row r="116" spans="1:17" s="18" customFormat="1" x14ac:dyDescent="0.3">
      <c r="A116" s="20">
        <v>1</v>
      </c>
      <c r="B116" s="20" t="s">
        <v>9</v>
      </c>
      <c r="C116" s="20">
        <v>60</v>
      </c>
      <c r="D116" s="20" t="s">
        <v>52</v>
      </c>
      <c r="E116" s="20" t="s">
        <v>60</v>
      </c>
      <c r="F116" s="20" t="s">
        <v>282</v>
      </c>
      <c r="G116" s="21"/>
      <c r="H116" s="18" t="s">
        <v>45</v>
      </c>
      <c r="K116" s="20"/>
      <c r="L116" s="20"/>
      <c r="M116" s="20"/>
      <c r="N116" s="20">
        <v>1</v>
      </c>
      <c r="O116" s="20" t="s">
        <v>9</v>
      </c>
      <c r="P116" s="20">
        <v>60</v>
      </c>
      <c r="Q116" s="20" t="s">
        <v>52</v>
      </c>
    </row>
    <row r="117" spans="1:17" s="18" customFormat="1" x14ac:dyDescent="0.3">
      <c r="A117" s="20">
        <v>1</v>
      </c>
      <c r="B117" s="20" t="s">
        <v>9</v>
      </c>
      <c r="C117" s="20">
        <v>50</v>
      </c>
      <c r="D117" s="20" t="s">
        <v>52</v>
      </c>
      <c r="E117" s="20" t="s">
        <v>60</v>
      </c>
      <c r="F117" s="20" t="s">
        <v>282</v>
      </c>
      <c r="G117" s="21"/>
      <c r="H117" s="18" t="s">
        <v>47</v>
      </c>
      <c r="K117" s="20"/>
      <c r="L117" s="20"/>
      <c r="M117" s="20"/>
      <c r="N117" s="20">
        <v>1</v>
      </c>
      <c r="O117" s="20" t="s">
        <v>9</v>
      </c>
      <c r="P117" s="20">
        <v>60</v>
      </c>
      <c r="Q117" s="20" t="s">
        <v>52</v>
      </c>
    </row>
    <row r="118" spans="1:17" s="18" customFormat="1" x14ac:dyDescent="0.3">
      <c r="A118" s="20">
        <v>1</v>
      </c>
      <c r="B118" s="20" t="s">
        <v>9</v>
      </c>
      <c r="C118" s="20">
        <v>60</v>
      </c>
      <c r="D118" s="20" t="s">
        <v>52</v>
      </c>
      <c r="E118" s="20" t="s">
        <v>60</v>
      </c>
      <c r="F118" s="20" t="s">
        <v>282</v>
      </c>
      <c r="G118" s="21"/>
      <c r="H118" s="18" t="s">
        <v>47</v>
      </c>
      <c r="K118" s="20"/>
      <c r="L118" s="20"/>
      <c r="M118" s="20"/>
      <c r="N118" s="20">
        <v>1</v>
      </c>
      <c r="O118" s="20" t="s">
        <v>9</v>
      </c>
      <c r="P118" s="20">
        <v>55</v>
      </c>
      <c r="Q118" s="20" t="s">
        <v>52</v>
      </c>
    </row>
    <row r="119" spans="1:17" s="18" customFormat="1" x14ac:dyDescent="0.3">
      <c r="A119" s="20">
        <v>1</v>
      </c>
      <c r="B119" s="20" t="s">
        <v>9</v>
      </c>
      <c r="C119" s="20">
        <v>60</v>
      </c>
      <c r="D119" s="20" t="s">
        <v>52</v>
      </c>
      <c r="E119" s="20" t="s">
        <v>60</v>
      </c>
      <c r="F119" s="20" t="s">
        <v>282</v>
      </c>
      <c r="G119" s="21"/>
      <c r="H119" s="18" t="s">
        <v>45</v>
      </c>
      <c r="K119" s="20"/>
      <c r="L119" s="20"/>
      <c r="M119" s="20"/>
      <c r="N119" s="20">
        <v>1</v>
      </c>
      <c r="O119" s="20" t="s">
        <v>9</v>
      </c>
      <c r="P119" s="20">
        <v>50</v>
      </c>
      <c r="Q119" s="20" t="s">
        <v>52</v>
      </c>
    </row>
    <row r="120" spans="1:17" s="18" customFormat="1" x14ac:dyDescent="0.3">
      <c r="A120" s="20">
        <v>1</v>
      </c>
      <c r="B120" s="20" t="s">
        <v>9</v>
      </c>
      <c r="C120" s="20">
        <v>60</v>
      </c>
      <c r="D120" s="20" t="s">
        <v>52</v>
      </c>
      <c r="E120" s="20" t="s">
        <v>60</v>
      </c>
      <c r="F120" s="20" t="s">
        <v>282</v>
      </c>
      <c r="G120" s="21"/>
      <c r="H120" s="18" t="s">
        <v>47</v>
      </c>
      <c r="K120" s="20"/>
      <c r="L120" s="20"/>
      <c r="M120" s="20"/>
      <c r="N120" s="20">
        <v>1</v>
      </c>
      <c r="O120" s="20" t="s">
        <v>9</v>
      </c>
      <c r="P120" s="20">
        <v>60</v>
      </c>
      <c r="Q120" s="20" t="s">
        <v>52</v>
      </c>
    </row>
    <row r="121" spans="1:17" s="18" customFormat="1" x14ac:dyDescent="0.3">
      <c r="A121" s="20">
        <v>1</v>
      </c>
      <c r="B121" s="20" t="s">
        <v>182</v>
      </c>
      <c r="C121" s="20">
        <v>60</v>
      </c>
      <c r="D121" s="20" t="s">
        <v>52</v>
      </c>
      <c r="E121" s="20" t="s">
        <v>60</v>
      </c>
      <c r="F121" s="20" t="s">
        <v>282</v>
      </c>
      <c r="G121" s="21"/>
      <c r="H121" s="18" t="s">
        <v>47</v>
      </c>
      <c r="K121" s="20"/>
      <c r="L121" s="20"/>
      <c r="M121" s="20"/>
      <c r="N121" s="20">
        <v>1</v>
      </c>
      <c r="O121" s="20" t="s">
        <v>9</v>
      </c>
      <c r="P121" s="20">
        <v>70</v>
      </c>
      <c r="Q121" s="20" t="s">
        <v>52</v>
      </c>
    </row>
    <row r="122" spans="1:17" s="18" customFormat="1" x14ac:dyDescent="0.3">
      <c r="A122" s="20">
        <v>1</v>
      </c>
      <c r="B122" s="20" t="s">
        <v>9</v>
      </c>
      <c r="C122" s="20">
        <v>60</v>
      </c>
      <c r="D122" s="20" t="s">
        <v>52</v>
      </c>
      <c r="E122" s="20" t="s">
        <v>60</v>
      </c>
      <c r="F122" s="20"/>
      <c r="G122" s="21">
        <v>0.54861111111111105</v>
      </c>
      <c r="H122" s="18" t="s">
        <v>47</v>
      </c>
      <c r="K122" s="20"/>
      <c r="L122" s="20"/>
      <c r="M122" s="20"/>
      <c r="N122" s="20">
        <v>1</v>
      </c>
      <c r="O122" s="20" t="s">
        <v>9</v>
      </c>
      <c r="P122" s="20">
        <v>130</v>
      </c>
      <c r="Q122" s="20" t="s">
        <v>52</v>
      </c>
    </row>
    <row r="123" spans="1:17" s="18" customFormat="1" x14ac:dyDescent="0.3">
      <c r="A123" s="20">
        <v>1</v>
      </c>
      <c r="B123" s="20" t="s">
        <v>9</v>
      </c>
      <c r="C123" s="20">
        <v>55</v>
      </c>
      <c r="D123" s="20" t="s">
        <v>52</v>
      </c>
      <c r="E123" s="20" t="s">
        <v>60</v>
      </c>
      <c r="F123" s="20"/>
      <c r="G123" s="21"/>
      <c r="H123" s="18" t="s">
        <v>47</v>
      </c>
      <c r="K123" s="20"/>
      <c r="L123" s="20"/>
      <c r="M123" s="20"/>
      <c r="N123" s="20">
        <v>2</v>
      </c>
      <c r="O123" s="20" t="s">
        <v>9</v>
      </c>
      <c r="P123" s="20">
        <v>75</v>
      </c>
      <c r="Q123" s="20" t="s">
        <v>52</v>
      </c>
    </row>
    <row r="124" spans="1:17" s="18" customFormat="1" x14ac:dyDescent="0.3">
      <c r="A124" s="20">
        <v>1</v>
      </c>
      <c r="B124" s="20" t="s">
        <v>13</v>
      </c>
      <c r="C124" s="20">
        <v>65</v>
      </c>
      <c r="D124" s="20" t="s">
        <v>52</v>
      </c>
      <c r="E124" s="20" t="s">
        <v>60</v>
      </c>
      <c r="F124" s="20"/>
      <c r="G124" s="21"/>
      <c r="H124" s="18" t="s">
        <v>47</v>
      </c>
      <c r="K124" s="20"/>
      <c r="L124" s="20"/>
      <c r="M124" s="20"/>
      <c r="N124" s="20">
        <v>1</v>
      </c>
      <c r="O124" s="20" t="s">
        <v>9</v>
      </c>
      <c r="P124" s="20">
        <v>90</v>
      </c>
      <c r="Q124" s="20" t="s">
        <v>52</v>
      </c>
    </row>
    <row r="125" spans="1:17" s="18" customFormat="1" x14ac:dyDescent="0.3">
      <c r="A125" s="20">
        <v>1</v>
      </c>
      <c r="B125" s="20" t="s">
        <v>182</v>
      </c>
      <c r="C125" s="20">
        <v>60</v>
      </c>
      <c r="D125" s="20" t="s">
        <v>52</v>
      </c>
      <c r="E125" s="20" t="s">
        <v>60</v>
      </c>
      <c r="F125" s="20" t="s">
        <v>282</v>
      </c>
      <c r="G125" s="21"/>
      <c r="H125" s="18" t="s">
        <v>45</v>
      </c>
      <c r="K125" s="20"/>
      <c r="L125" s="20"/>
      <c r="M125" s="20"/>
      <c r="N125" s="20">
        <v>1</v>
      </c>
      <c r="O125" s="20" t="s">
        <v>9</v>
      </c>
      <c r="P125" s="20">
        <v>50</v>
      </c>
      <c r="Q125" s="20" t="s">
        <v>52</v>
      </c>
    </row>
    <row r="126" spans="1:17" s="18" customFormat="1" x14ac:dyDescent="0.3">
      <c r="A126" s="20">
        <v>1</v>
      </c>
      <c r="B126" s="20" t="s">
        <v>9</v>
      </c>
      <c r="C126" s="20">
        <v>50</v>
      </c>
      <c r="D126" s="20" t="s">
        <v>52</v>
      </c>
      <c r="E126" s="20" t="s">
        <v>60</v>
      </c>
      <c r="F126" s="20" t="s">
        <v>282</v>
      </c>
      <c r="G126" s="21"/>
      <c r="H126" s="18" t="s">
        <v>45</v>
      </c>
      <c r="K126" s="20"/>
      <c r="L126" s="20"/>
      <c r="M126" s="20"/>
      <c r="N126" s="20">
        <v>1</v>
      </c>
      <c r="O126" s="20" t="s">
        <v>9</v>
      </c>
      <c r="P126" s="20">
        <v>60</v>
      </c>
      <c r="Q126" s="20" t="s">
        <v>52</v>
      </c>
    </row>
    <row r="127" spans="1:17" s="18" customFormat="1" x14ac:dyDescent="0.3">
      <c r="A127" s="20">
        <v>1</v>
      </c>
      <c r="B127" s="20" t="s">
        <v>9</v>
      </c>
      <c r="C127" s="20">
        <v>60</v>
      </c>
      <c r="D127" s="20" t="s">
        <v>52</v>
      </c>
      <c r="E127" s="20" t="s">
        <v>60</v>
      </c>
      <c r="F127" s="20"/>
      <c r="G127" s="21"/>
      <c r="H127" s="18" t="s">
        <v>47</v>
      </c>
      <c r="K127" s="20"/>
      <c r="L127" s="20"/>
      <c r="M127" s="20"/>
      <c r="N127" s="20">
        <v>1</v>
      </c>
      <c r="O127" s="20" t="s">
        <v>9</v>
      </c>
      <c r="P127" s="20">
        <v>70</v>
      </c>
      <c r="Q127" s="20" t="s">
        <v>52</v>
      </c>
    </row>
    <row r="128" spans="1:17" s="18" customFormat="1" x14ac:dyDescent="0.3">
      <c r="A128" s="20">
        <v>1</v>
      </c>
      <c r="B128" s="20" t="s">
        <v>9</v>
      </c>
      <c r="C128" s="20">
        <v>70</v>
      </c>
      <c r="D128" s="20" t="s">
        <v>52</v>
      </c>
      <c r="E128" s="20" t="s">
        <v>60</v>
      </c>
      <c r="F128" s="20" t="s">
        <v>282</v>
      </c>
      <c r="G128" s="21"/>
      <c r="H128" s="18" t="s">
        <v>45</v>
      </c>
      <c r="K128" s="20"/>
      <c r="L128" s="20"/>
      <c r="M128" s="20"/>
      <c r="N128" s="20">
        <v>1</v>
      </c>
      <c r="O128" s="20" t="s">
        <v>9</v>
      </c>
      <c r="P128" s="20">
        <v>60</v>
      </c>
      <c r="Q128" s="20" t="s">
        <v>52</v>
      </c>
    </row>
    <row r="129" spans="1:17" s="18" customFormat="1" x14ac:dyDescent="0.3">
      <c r="A129" s="20">
        <v>1</v>
      </c>
      <c r="B129" s="20" t="s">
        <v>9</v>
      </c>
      <c r="C129" s="20">
        <v>130</v>
      </c>
      <c r="D129" s="20" t="s">
        <v>52</v>
      </c>
      <c r="E129" s="20" t="s">
        <v>60</v>
      </c>
      <c r="F129" s="20" t="s">
        <v>46</v>
      </c>
      <c r="G129" s="21"/>
      <c r="H129" s="18" t="s">
        <v>47</v>
      </c>
      <c r="K129" s="20"/>
      <c r="L129" s="20"/>
      <c r="M129" s="20"/>
      <c r="N129" s="20">
        <v>1</v>
      </c>
      <c r="O129" s="20" t="s">
        <v>9</v>
      </c>
      <c r="P129" s="20">
        <v>45</v>
      </c>
      <c r="Q129" s="20" t="s">
        <v>52</v>
      </c>
    </row>
    <row r="130" spans="1:17" s="18" customFormat="1" x14ac:dyDescent="0.3">
      <c r="A130" s="20">
        <v>2</v>
      </c>
      <c r="B130" s="20" t="s">
        <v>9</v>
      </c>
      <c r="C130" s="20">
        <v>75</v>
      </c>
      <c r="D130" s="20" t="s">
        <v>52</v>
      </c>
      <c r="E130" s="20" t="s">
        <v>60</v>
      </c>
      <c r="F130" s="20" t="s">
        <v>46</v>
      </c>
      <c r="G130" s="21"/>
      <c r="H130" s="18" t="s">
        <v>47</v>
      </c>
      <c r="K130" s="20"/>
      <c r="L130" s="20"/>
      <c r="M130" s="20"/>
      <c r="N130" s="20">
        <v>2</v>
      </c>
      <c r="O130" s="20" t="s">
        <v>9</v>
      </c>
      <c r="P130" s="20">
        <v>65</v>
      </c>
      <c r="Q130" s="20" t="s">
        <v>52</v>
      </c>
    </row>
    <row r="131" spans="1:17" s="18" customFormat="1" x14ac:dyDescent="0.3">
      <c r="A131" s="20">
        <v>2</v>
      </c>
      <c r="B131" s="20" t="s">
        <v>44</v>
      </c>
      <c r="C131" s="20">
        <v>80</v>
      </c>
      <c r="D131" s="20" t="s">
        <v>52</v>
      </c>
      <c r="E131" s="20" t="s">
        <v>60</v>
      </c>
      <c r="F131" s="20" t="s">
        <v>46</v>
      </c>
      <c r="G131" s="21"/>
      <c r="H131" s="18" t="s">
        <v>47</v>
      </c>
      <c r="K131" s="20"/>
      <c r="L131" s="20"/>
      <c r="M131" s="20"/>
      <c r="N131" s="20">
        <v>2</v>
      </c>
      <c r="O131" s="20" t="s">
        <v>9</v>
      </c>
      <c r="P131" s="20">
        <v>80</v>
      </c>
      <c r="Q131" s="20" t="s">
        <v>52</v>
      </c>
    </row>
    <row r="132" spans="1:17" s="18" customFormat="1" x14ac:dyDescent="0.3">
      <c r="A132" s="20">
        <v>1</v>
      </c>
      <c r="B132" s="20" t="s">
        <v>9</v>
      </c>
      <c r="C132" s="20">
        <v>90</v>
      </c>
      <c r="D132" s="20" t="s">
        <v>52</v>
      </c>
      <c r="E132" s="20" t="s">
        <v>60</v>
      </c>
      <c r="F132" s="20" t="s">
        <v>46</v>
      </c>
      <c r="G132" s="21"/>
      <c r="H132" s="18" t="s">
        <v>47</v>
      </c>
      <c r="K132" s="20"/>
      <c r="L132" s="20"/>
      <c r="M132" s="20"/>
      <c r="N132" s="20">
        <v>2</v>
      </c>
      <c r="O132" s="20" t="s">
        <v>9</v>
      </c>
      <c r="P132" s="20">
        <v>50</v>
      </c>
      <c r="Q132" s="20" t="s">
        <v>52</v>
      </c>
    </row>
    <row r="133" spans="1:17" s="18" customFormat="1" x14ac:dyDescent="0.3">
      <c r="A133" s="20">
        <v>1</v>
      </c>
      <c r="B133" s="20" t="s">
        <v>13</v>
      </c>
      <c r="C133" s="20">
        <v>70</v>
      </c>
      <c r="D133" s="20" t="s">
        <v>52</v>
      </c>
      <c r="E133" s="20" t="s">
        <v>60</v>
      </c>
      <c r="F133" s="20" t="s">
        <v>46</v>
      </c>
      <c r="G133" s="21"/>
      <c r="H133" s="18" t="s">
        <v>47</v>
      </c>
      <c r="K133" s="20"/>
      <c r="L133" s="20"/>
      <c r="M133" s="20"/>
      <c r="N133" s="20">
        <v>5</v>
      </c>
      <c r="O133" s="20" t="s">
        <v>9</v>
      </c>
      <c r="P133" s="20">
        <v>70</v>
      </c>
      <c r="Q133" s="20" t="s">
        <v>52</v>
      </c>
    </row>
    <row r="134" spans="1:17" s="18" customFormat="1" x14ac:dyDescent="0.3">
      <c r="A134" s="20">
        <v>1</v>
      </c>
      <c r="B134" s="20" t="s">
        <v>13</v>
      </c>
      <c r="C134" s="20">
        <v>70</v>
      </c>
      <c r="D134" s="20" t="s">
        <v>52</v>
      </c>
      <c r="E134" s="20" t="s">
        <v>60</v>
      </c>
      <c r="F134" s="20" t="s">
        <v>46</v>
      </c>
      <c r="G134" s="21"/>
      <c r="H134" s="18" t="s">
        <v>47</v>
      </c>
      <c r="K134" s="20"/>
      <c r="L134" s="20"/>
      <c r="M134" s="20"/>
      <c r="N134" s="20">
        <v>4</v>
      </c>
      <c r="O134" s="20" t="s">
        <v>9</v>
      </c>
      <c r="P134" s="20">
        <v>60</v>
      </c>
      <c r="Q134" s="20" t="s">
        <v>52</v>
      </c>
    </row>
    <row r="135" spans="1:17" s="18" customFormat="1" x14ac:dyDescent="0.3">
      <c r="A135" s="20">
        <v>1</v>
      </c>
      <c r="B135" s="20" t="s">
        <v>182</v>
      </c>
      <c r="C135" s="20">
        <v>80</v>
      </c>
      <c r="D135" s="20" t="s">
        <v>52</v>
      </c>
      <c r="E135" s="20" t="s">
        <v>60</v>
      </c>
      <c r="F135" s="20" t="s">
        <v>282</v>
      </c>
      <c r="G135" s="21"/>
      <c r="H135" s="18" t="s">
        <v>45</v>
      </c>
      <c r="K135" s="20"/>
      <c r="L135" s="20"/>
      <c r="M135" s="20"/>
      <c r="N135" s="20">
        <v>1</v>
      </c>
      <c r="O135" s="20" t="s">
        <v>9</v>
      </c>
      <c r="P135" s="20">
        <v>70</v>
      </c>
      <c r="Q135" s="20" t="s">
        <v>52</v>
      </c>
    </row>
    <row r="136" spans="1:17" s="18" customFormat="1" x14ac:dyDescent="0.3">
      <c r="A136" s="20">
        <v>1</v>
      </c>
      <c r="B136" s="20" t="s">
        <v>9</v>
      </c>
      <c r="C136" s="20">
        <v>50</v>
      </c>
      <c r="D136" s="20" t="s">
        <v>52</v>
      </c>
      <c r="E136" s="20" t="s">
        <v>60</v>
      </c>
      <c r="F136" s="20" t="s">
        <v>46</v>
      </c>
      <c r="G136" s="21"/>
      <c r="H136" s="18" t="s">
        <v>47</v>
      </c>
      <c r="K136" s="2"/>
      <c r="L136" s="2"/>
      <c r="M136" s="2"/>
      <c r="N136" s="20">
        <v>1</v>
      </c>
      <c r="O136" s="20" t="s">
        <v>9</v>
      </c>
      <c r="P136" s="20">
        <v>60</v>
      </c>
      <c r="Q136" s="20" t="s">
        <v>52</v>
      </c>
    </row>
    <row r="137" spans="1:17" s="18" customFormat="1" x14ac:dyDescent="0.3">
      <c r="A137" s="20">
        <v>1</v>
      </c>
      <c r="B137" s="20" t="s">
        <v>9</v>
      </c>
      <c r="C137" s="20">
        <v>60</v>
      </c>
      <c r="D137" s="20" t="s">
        <v>52</v>
      </c>
      <c r="E137" s="20" t="s">
        <v>60</v>
      </c>
      <c r="F137" s="20" t="s">
        <v>46</v>
      </c>
      <c r="G137" s="21"/>
      <c r="H137" s="18" t="s">
        <v>47</v>
      </c>
      <c r="K137" s="2"/>
      <c r="L137" s="2"/>
      <c r="M137" s="2"/>
      <c r="N137" s="20">
        <v>1</v>
      </c>
      <c r="O137" s="20" t="s">
        <v>9</v>
      </c>
      <c r="P137" s="20">
        <v>50</v>
      </c>
      <c r="Q137" s="20" t="s">
        <v>52</v>
      </c>
    </row>
    <row r="138" spans="1:17" s="18" customFormat="1" x14ac:dyDescent="0.3">
      <c r="A138" s="20">
        <v>2</v>
      </c>
      <c r="B138" s="20" t="s">
        <v>182</v>
      </c>
      <c r="C138" s="20">
        <v>70</v>
      </c>
      <c r="D138" s="20" t="s">
        <v>52</v>
      </c>
      <c r="E138" s="20" t="s">
        <v>60</v>
      </c>
      <c r="F138" s="20" t="s">
        <v>282</v>
      </c>
      <c r="G138" s="21"/>
      <c r="H138" s="18" t="s">
        <v>45</v>
      </c>
      <c r="K138" s="2"/>
      <c r="L138" s="2"/>
      <c r="M138" s="2"/>
      <c r="N138" s="20">
        <v>1</v>
      </c>
      <c r="O138" s="20" t="s">
        <v>9</v>
      </c>
      <c r="P138" s="20">
        <v>60</v>
      </c>
      <c r="Q138" s="20" t="s">
        <v>52</v>
      </c>
    </row>
    <row r="139" spans="1:17" s="18" customFormat="1" x14ac:dyDescent="0.3">
      <c r="A139" s="20">
        <v>1</v>
      </c>
      <c r="B139" s="20" t="s">
        <v>9</v>
      </c>
      <c r="C139" s="20">
        <v>70</v>
      </c>
      <c r="D139" s="20" t="s">
        <v>52</v>
      </c>
      <c r="E139" s="20" t="s">
        <v>60</v>
      </c>
      <c r="F139" s="20" t="s">
        <v>282</v>
      </c>
      <c r="G139" s="21"/>
      <c r="H139" s="18" t="s">
        <v>45</v>
      </c>
      <c r="K139" s="2"/>
      <c r="L139" s="2"/>
      <c r="M139" s="2"/>
      <c r="N139" s="20">
        <v>2</v>
      </c>
      <c r="O139" s="20" t="s">
        <v>9</v>
      </c>
      <c r="P139" s="20">
        <v>60</v>
      </c>
      <c r="Q139" s="20" t="s">
        <v>55</v>
      </c>
    </row>
    <row r="140" spans="1:17" s="18" customFormat="1" x14ac:dyDescent="0.3">
      <c r="A140" s="20">
        <v>1</v>
      </c>
      <c r="B140" s="20" t="s">
        <v>9</v>
      </c>
      <c r="C140" s="20">
        <v>60</v>
      </c>
      <c r="D140" s="20" t="s">
        <v>52</v>
      </c>
      <c r="E140" s="20" t="s">
        <v>60</v>
      </c>
      <c r="F140" s="20"/>
      <c r="G140" s="21"/>
      <c r="H140" s="18" t="s">
        <v>45</v>
      </c>
      <c r="K140" s="2"/>
      <c r="L140" s="2"/>
      <c r="M140" s="2"/>
      <c r="N140" s="20">
        <v>3</v>
      </c>
      <c r="O140" s="20" t="s">
        <v>9</v>
      </c>
      <c r="P140" s="20">
        <v>50</v>
      </c>
      <c r="Q140" s="20" t="s">
        <v>55</v>
      </c>
    </row>
    <row r="141" spans="1:17" s="18" customFormat="1" x14ac:dyDescent="0.3">
      <c r="A141" s="20">
        <v>1</v>
      </c>
      <c r="B141" s="20" t="s">
        <v>9</v>
      </c>
      <c r="C141" s="20">
        <v>45</v>
      </c>
      <c r="D141" s="20" t="s">
        <v>52</v>
      </c>
      <c r="E141" s="20" t="s">
        <v>60</v>
      </c>
      <c r="F141" s="20"/>
      <c r="G141" s="21"/>
      <c r="H141" s="18" t="s">
        <v>47</v>
      </c>
      <c r="K141" s="2"/>
      <c r="L141" s="2"/>
      <c r="M141" s="2"/>
      <c r="N141" s="20">
        <v>1</v>
      </c>
      <c r="O141" s="20" t="s">
        <v>9</v>
      </c>
      <c r="P141" s="20">
        <v>50</v>
      </c>
      <c r="Q141" s="20" t="s">
        <v>55</v>
      </c>
    </row>
    <row r="142" spans="1:17" s="18" customFormat="1" x14ac:dyDescent="0.3">
      <c r="A142" s="20">
        <v>4</v>
      </c>
      <c r="B142" s="20" t="s">
        <v>182</v>
      </c>
      <c r="C142" s="20" t="s">
        <v>54</v>
      </c>
      <c r="D142" s="20" t="s">
        <v>52</v>
      </c>
      <c r="E142" s="20" t="s">
        <v>60</v>
      </c>
      <c r="F142" s="20" t="s">
        <v>46</v>
      </c>
      <c r="G142" s="21"/>
      <c r="H142" s="18" t="s">
        <v>45</v>
      </c>
      <c r="K142" s="2"/>
      <c r="L142" s="2"/>
      <c r="M142" s="2"/>
      <c r="N142" s="20">
        <v>1</v>
      </c>
      <c r="O142" s="20" t="s">
        <v>9</v>
      </c>
      <c r="P142" s="20">
        <v>50</v>
      </c>
      <c r="Q142" s="20" t="s">
        <v>55</v>
      </c>
    </row>
    <row r="143" spans="1:17" s="18" customFormat="1" x14ac:dyDescent="0.3">
      <c r="A143" s="20">
        <v>2</v>
      </c>
      <c r="B143" s="20" t="s">
        <v>9</v>
      </c>
      <c r="C143" s="20">
        <v>65</v>
      </c>
      <c r="D143" s="20" t="s">
        <v>52</v>
      </c>
      <c r="E143" s="20" t="s">
        <v>60</v>
      </c>
      <c r="F143" s="20" t="s">
        <v>46</v>
      </c>
      <c r="G143" s="21"/>
      <c r="H143" s="18" t="s">
        <v>47</v>
      </c>
      <c r="K143" s="2"/>
      <c r="L143" s="2"/>
      <c r="M143" s="2"/>
      <c r="N143" s="20">
        <v>1</v>
      </c>
      <c r="O143" s="20" t="s">
        <v>9</v>
      </c>
      <c r="P143" s="20">
        <v>50</v>
      </c>
      <c r="Q143" s="20" t="s">
        <v>55</v>
      </c>
    </row>
    <row r="144" spans="1:17" s="18" customFormat="1" x14ac:dyDescent="0.3">
      <c r="A144" s="20">
        <v>4</v>
      </c>
      <c r="B144" s="20" t="s">
        <v>13</v>
      </c>
      <c r="C144" s="20">
        <v>100</v>
      </c>
      <c r="D144" s="20" t="s">
        <v>52</v>
      </c>
      <c r="E144" s="20" t="s">
        <v>60</v>
      </c>
      <c r="F144" s="20" t="s">
        <v>46</v>
      </c>
      <c r="G144" s="21"/>
      <c r="H144" s="18" t="s">
        <v>45</v>
      </c>
      <c r="K144" s="2"/>
      <c r="L144" s="2"/>
      <c r="M144" s="2"/>
      <c r="N144" s="20">
        <v>1</v>
      </c>
      <c r="O144" s="20" t="s">
        <v>9</v>
      </c>
      <c r="P144" s="20">
        <v>50</v>
      </c>
      <c r="Q144" s="20" t="s">
        <v>55</v>
      </c>
    </row>
    <row r="145" spans="1:17" s="18" customFormat="1" x14ac:dyDescent="0.3">
      <c r="A145" s="20">
        <v>18</v>
      </c>
      <c r="B145" s="20" t="s">
        <v>13</v>
      </c>
      <c r="C145" s="20">
        <v>70</v>
      </c>
      <c r="D145" s="20" t="s">
        <v>52</v>
      </c>
      <c r="E145" s="20" t="s">
        <v>60</v>
      </c>
      <c r="F145" s="20" t="s">
        <v>46</v>
      </c>
      <c r="G145" s="21"/>
      <c r="H145" s="18" t="s">
        <v>45</v>
      </c>
      <c r="K145" s="2"/>
      <c r="L145" s="2"/>
      <c r="M145" s="2"/>
      <c r="N145" s="20">
        <v>4</v>
      </c>
      <c r="O145" s="20" t="s">
        <v>9</v>
      </c>
      <c r="P145" s="20">
        <v>50</v>
      </c>
      <c r="Q145" s="20" t="s">
        <v>55</v>
      </c>
    </row>
    <row r="146" spans="1:17" s="18" customFormat="1" x14ac:dyDescent="0.3">
      <c r="A146" s="20">
        <v>2</v>
      </c>
      <c r="B146" s="20" t="s">
        <v>9</v>
      </c>
      <c r="C146" s="20">
        <v>80</v>
      </c>
      <c r="D146" s="20" t="s">
        <v>52</v>
      </c>
      <c r="E146" s="20" t="s">
        <v>60</v>
      </c>
      <c r="F146" s="20" t="s">
        <v>46</v>
      </c>
      <c r="G146" s="21"/>
      <c r="H146" s="18" t="s">
        <v>45</v>
      </c>
      <c r="K146" s="2"/>
      <c r="L146" s="2"/>
      <c r="M146" s="2"/>
      <c r="N146" s="20">
        <v>1</v>
      </c>
      <c r="O146" s="20" t="s">
        <v>9</v>
      </c>
      <c r="P146" s="20">
        <v>50</v>
      </c>
      <c r="Q146" s="20" t="s">
        <v>55</v>
      </c>
    </row>
    <row r="147" spans="1:17" s="18" customFormat="1" x14ac:dyDescent="0.3">
      <c r="A147" s="20">
        <v>2</v>
      </c>
      <c r="B147" s="20" t="s">
        <v>9</v>
      </c>
      <c r="C147" s="20">
        <v>50</v>
      </c>
      <c r="D147" s="20" t="s">
        <v>52</v>
      </c>
      <c r="E147" s="20" t="s">
        <v>60</v>
      </c>
      <c r="F147" s="20" t="s">
        <v>46</v>
      </c>
      <c r="G147" s="21"/>
      <c r="H147" s="18" t="s">
        <v>45</v>
      </c>
      <c r="K147" s="2"/>
      <c r="L147" s="2"/>
      <c r="M147" s="2"/>
      <c r="N147" s="20">
        <v>1</v>
      </c>
      <c r="O147" s="20" t="s">
        <v>9</v>
      </c>
      <c r="P147" s="20">
        <v>50</v>
      </c>
      <c r="Q147" s="20" t="s">
        <v>55</v>
      </c>
    </row>
    <row r="148" spans="1:17" s="18" customFormat="1" x14ac:dyDescent="0.3">
      <c r="A148" s="20">
        <v>5</v>
      </c>
      <c r="B148" s="20" t="s">
        <v>9</v>
      </c>
      <c r="C148" s="20">
        <v>70</v>
      </c>
      <c r="D148" s="20" t="s">
        <v>52</v>
      </c>
      <c r="E148" s="20" t="s">
        <v>60</v>
      </c>
      <c r="F148" s="20" t="s">
        <v>46</v>
      </c>
      <c r="G148" s="21">
        <v>0.55902777777777779</v>
      </c>
      <c r="H148" s="18" t="s">
        <v>45</v>
      </c>
      <c r="K148" s="2"/>
      <c r="L148" s="2"/>
      <c r="M148" s="2"/>
      <c r="N148" s="20">
        <v>1</v>
      </c>
      <c r="O148" s="20" t="s">
        <v>9</v>
      </c>
      <c r="P148" s="20">
        <v>60</v>
      </c>
      <c r="Q148" s="20" t="s">
        <v>55</v>
      </c>
    </row>
    <row r="149" spans="1:17" s="18" customFormat="1" x14ac:dyDescent="0.3">
      <c r="A149" s="20">
        <v>4</v>
      </c>
      <c r="B149" s="20" t="s">
        <v>9</v>
      </c>
      <c r="C149" s="20">
        <v>60</v>
      </c>
      <c r="D149" s="20" t="s">
        <v>52</v>
      </c>
      <c r="E149" s="20" t="s">
        <v>60</v>
      </c>
      <c r="F149" s="20" t="s">
        <v>46</v>
      </c>
      <c r="G149" s="21"/>
      <c r="H149" s="18" t="s">
        <v>47</v>
      </c>
      <c r="K149" s="2"/>
      <c r="L149" s="2"/>
      <c r="M149" s="2"/>
      <c r="N149" s="20">
        <v>4</v>
      </c>
      <c r="O149" s="20" t="s">
        <v>9</v>
      </c>
      <c r="P149" s="20">
        <v>50</v>
      </c>
      <c r="Q149" s="20" t="s">
        <v>55</v>
      </c>
    </row>
    <row r="150" spans="1:17" s="18" customFormat="1" x14ac:dyDescent="0.3">
      <c r="A150" s="20">
        <v>1</v>
      </c>
      <c r="B150" s="20" t="s">
        <v>13</v>
      </c>
      <c r="C150" s="20">
        <v>80</v>
      </c>
      <c r="D150" s="20" t="s">
        <v>52</v>
      </c>
      <c r="E150" s="20" t="s">
        <v>60</v>
      </c>
      <c r="F150" s="20" t="s">
        <v>46</v>
      </c>
      <c r="G150" s="21"/>
      <c r="H150" s="18" t="s">
        <v>45</v>
      </c>
      <c r="K150" s="2"/>
      <c r="L150" s="2"/>
      <c r="M150" s="2"/>
      <c r="N150" s="20">
        <v>5</v>
      </c>
      <c r="O150" s="20" t="s">
        <v>9</v>
      </c>
      <c r="P150" s="20">
        <v>50</v>
      </c>
      <c r="Q150" s="20" t="s">
        <v>55</v>
      </c>
    </row>
    <row r="151" spans="1:17" s="18" customFormat="1" x14ac:dyDescent="0.3">
      <c r="A151" s="20">
        <v>1</v>
      </c>
      <c r="B151" s="20" t="s">
        <v>13</v>
      </c>
      <c r="C151" s="20">
        <v>70</v>
      </c>
      <c r="D151" s="20" t="s">
        <v>52</v>
      </c>
      <c r="E151" s="20" t="s">
        <v>60</v>
      </c>
      <c r="F151" s="20" t="s">
        <v>46</v>
      </c>
      <c r="G151" s="21"/>
      <c r="H151" s="18" t="s">
        <v>45</v>
      </c>
      <c r="K151" s="2"/>
      <c r="L151" s="2"/>
      <c r="M151" s="2"/>
      <c r="N151" s="20">
        <v>3</v>
      </c>
      <c r="O151" s="20" t="s">
        <v>9</v>
      </c>
      <c r="P151" s="20">
        <v>80</v>
      </c>
      <c r="Q151" s="20" t="s">
        <v>55</v>
      </c>
    </row>
    <row r="152" spans="1:17" s="18" customFormat="1" x14ac:dyDescent="0.3">
      <c r="A152" s="20">
        <v>1</v>
      </c>
      <c r="B152" s="20" t="s">
        <v>9</v>
      </c>
      <c r="C152" s="20">
        <v>70</v>
      </c>
      <c r="D152" s="20" t="s">
        <v>52</v>
      </c>
      <c r="E152" s="20" t="s">
        <v>60</v>
      </c>
      <c r="F152" s="20" t="s">
        <v>46</v>
      </c>
      <c r="G152" s="21">
        <v>0.5625</v>
      </c>
      <c r="H152" s="18" t="s">
        <v>45</v>
      </c>
      <c r="I152" s="18" t="s">
        <v>209</v>
      </c>
      <c r="K152" s="2"/>
      <c r="L152" s="2"/>
      <c r="M152" s="2"/>
      <c r="N152" s="20">
        <v>1</v>
      </c>
      <c r="O152" s="20" t="s">
        <v>9</v>
      </c>
      <c r="P152" s="20">
        <v>60</v>
      </c>
      <c r="Q152" s="20" t="s">
        <v>55</v>
      </c>
    </row>
    <row r="153" spans="1:17" s="18" customFormat="1" x14ac:dyDescent="0.3">
      <c r="A153" s="20">
        <v>1</v>
      </c>
      <c r="B153" s="20" t="s">
        <v>9</v>
      </c>
      <c r="C153" s="20">
        <v>60</v>
      </c>
      <c r="D153" s="20" t="s">
        <v>52</v>
      </c>
      <c r="E153" s="20" t="s">
        <v>60</v>
      </c>
      <c r="F153" s="20" t="s">
        <v>46</v>
      </c>
      <c r="G153" s="21"/>
      <c r="H153" s="18" t="s">
        <v>45</v>
      </c>
      <c r="K153" s="2"/>
      <c r="L153" s="2"/>
      <c r="M153" s="2"/>
      <c r="N153" s="20">
        <v>1</v>
      </c>
      <c r="O153" s="20" t="s">
        <v>9</v>
      </c>
      <c r="P153" s="20">
        <v>50</v>
      </c>
      <c r="Q153" s="20" t="s">
        <v>55</v>
      </c>
    </row>
    <row r="154" spans="1:17" s="18" customFormat="1" x14ac:dyDescent="0.3">
      <c r="A154" s="20">
        <v>1</v>
      </c>
      <c r="B154" s="20" t="s">
        <v>9</v>
      </c>
      <c r="C154" s="20">
        <v>50</v>
      </c>
      <c r="D154" s="20" t="s">
        <v>52</v>
      </c>
      <c r="E154" s="20" t="s">
        <v>60</v>
      </c>
      <c r="F154" s="20" t="s">
        <v>46</v>
      </c>
      <c r="G154" s="21"/>
      <c r="H154" s="18" t="s">
        <v>45</v>
      </c>
      <c r="K154" s="2"/>
      <c r="L154" s="2"/>
      <c r="M154" s="2"/>
      <c r="N154" s="20">
        <v>2</v>
      </c>
      <c r="O154" s="20" t="s">
        <v>9</v>
      </c>
      <c r="P154" s="20">
        <v>50</v>
      </c>
      <c r="Q154" s="20" t="s">
        <v>55</v>
      </c>
    </row>
    <row r="155" spans="1:17" s="18" customFormat="1" x14ac:dyDescent="0.3">
      <c r="A155" s="20">
        <v>1</v>
      </c>
      <c r="B155" s="20" t="s">
        <v>9</v>
      </c>
      <c r="C155" s="20">
        <v>60</v>
      </c>
      <c r="D155" s="20" t="s">
        <v>52</v>
      </c>
      <c r="E155" s="20" t="s">
        <v>60</v>
      </c>
      <c r="F155" s="20" t="s">
        <v>46</v>
      </c>
      <c r="G155" s="21"/>
      <c r="H155" s="18" t="s">
        <v>47</v>
      </c>
      <c r="K155" s="2"/>
      <c r="L155" s="2"/>
      <c r="M155" s="2"/>
      <c r="N155" s="20">
        <v>1</v>
      </c>
      <c r="O155" s="20" t="s">
        <v>9</v>
      </c>
      <c r="P155" s="20">
        <v>60</v>
      </c>
      <c r="Q155" s="20" t="s">
        <v>55</v>
      </c>
    </row>
    <row r="156" spans="1:17" s="18" customFormat="1" x14ac:dyDescent="0.3">
      <c r="A156" s="20">
        <v>2</v>
      </c>
      <c r="B156" s="20" t="s">
        <v>9</v>
      </c>
      <c r="C156" s="20">
        <v>60</v>
      </c>
      <c r="D156" s="20" t="s">
        <v>55</v>
      </c>
      <c r="E156" s="20" t="s">
        <v>11</v>
      </c>
      <c r="F156" s="20"/>
      <c r="G156" s="21">
        <v>0.56597222222222221</v>
      </c>
      <c r="H156" s="18" t="s">
        <v>43</v>
      </c>
      <c r="K156" s="2"/>
      <c r="L156" s="2"/>
      <c r="M156" s="2"/>
      <c r="N156" s="20">
        <v>1</v>
      </c>
      <c r="O156" s="20" t="s">
        <v>9</v>
      </c>
      <c r="P156" s="20">
        <v>50</v>
      </c>
      <c r="Q156" s="20" t="s">
        <v>55</v>
      </c>
    </row>
    <row r="157" spans="1:17" s="18" customFormat="1" x14ac:dyDescent="0.3">
      <c r="A157" s="20">
        <v>3</v>
      </c>
      <c r="B157" s="20" t="s">
        <v>9</v>
      </c>
      <c r="C157" s="20">
        <v>50</v>
      </c>
      <c r="D157" s="20" t="s">
        <v>55</v>
      </c>
      <c r="E157" s="20" t="s">
        <v>11</v>
      </c>
      <c r="F157" s="20" t="s">
        <v>282</v>
      </c>
      <c r="G157" s="21"/>
      <c r="H157" s="18" t="s">
        <v>43</v>
      </c>
      <c r="K157" s="2"/>
      <c r="L157" s="2"/>
      <c r="M157" s="2"/>
      <c r="N157" s="20">
        <v>2</v>
      </c>
      <c r="O157" s="20" t="s">
        <v>9</v>
      </c>
      <c r="P157" s="20">
        <v>60</v>
      </c>
      <c r="Q157" s="20" t="s">
        <v>55</v>
      </c>
    </row>
    <row r="158" spans="1:17" s="18" customFormat="1" x14ac:dyDescent="0.3">
      <c r="A158" s="20">
        <v>1</v>
      </c>
      <c r="B158" s="20" t="s">
        <v>9</v>
      </c>
      <c r="C158" s="20">
        <v>50</v>
      </c>
      <c r="D158" s="20" t="s">
        <v>55</v>
      </c>
      <c r="E158" s="20" t="s">
        <v>11</v>
      </c>
      <c r="F158" s="20" t="s">
        <v>282</v>
      </c>
      <c r="G158" s="21"/>
      <c r="H158" s="18" t="s">
        <v>43</v>
      </c>
      <c r="K158" s="2"/>
      <c r="L158" s="2"/>
      <c r="M158" s="2"/>
      <c r="N158" s="25">
        <f>SUM(N44:N157)</f>
        <v>165</v>
      </c>
      <c r="O158" s="20"/>
      <c r="P158" s="20"/>
      <c r="Q158" s="20"/>
    </row>
    <row r="159" spans="1:17" s="18" customFormat="1" x14ac:dyDescent="0.3">
      <c r="A159" s="20">
        <v>1</v>
      </c>
      <c r="B159" s="20" t="s">
        <v>13</v>
      </c>
      <c r="C159" s="20">
        <v>60</v>
      </c>
      <c r="D159" s="20" t="s">
        <v>55</v>
      </c>
      <c r="E159" s="20" t="s">
        <v>11</v>
      </c>
      <c r="F159" s="20" t="s">
        <v>282</v>
      </c>
      <c r="G159" s="21"/>
      <c r="H159" s="18" t="s">
        <v>43</v>
      </c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>
        <v>1</v>
      </c>
      <c r="B160" s="20" t="s">
        <v>9</v>
      </c>
      <c r="C160" s="20">
        <v>50</v>
      </c>
      <c r="D160" s="20" t="s">
        <v>55</v>
      </c>
      <c r="E160" s="20" t="s">
        <v>11</v>
      </c>
      <c r="F160" s="20" t="s">
        <v>340</v>
      </c>
      <c r="G160" s="21"/>
      <c r="H160" s="18" t="s">
        <v>43</v>
      </c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>
        <v>1</v>
      </c>
      <c r="B161" s="20" t="s">
        <v>9</v>
      </c>
      <c r="C161" s="20">
        <v>50</v>
      </c>
      <c r="D161" s="20" t="s">
        <v>55</v>
      </c>
      <c r="E161" s="20" t="s">
        <v>11</v>
      </c>
      <c r="F161" s="20" t="s">
        <v>282</v>
      </c>
      <c r="G161" s="21"/>
      <c r="H161" s="18" t="s">
        <v>45</v>
      </c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>
        <v>1</v>
      </c>
      <c r="B162" s="20" t="s">
        <v>9</v>
      </c>
      <c r="C162" s="20">
        <v>50</v>
      </c>
      <c r="D162" s="20" t="s">
        <v>55</v>
      </c>
      <c r="E162" s="20" t="s">
        <v>11</v>
      </c>
      <c r="F162" s="20" t="s">
        <v>282</v>
      </c>
      <c r="G162" s="21"/>
      <c r="H162" s="18" t="s">
        <v>45</v>
      </c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>
        <v>4</v>
      </c>
      <c r="B163" s="20" t="s">
        <v>9</v>
      </c>
      <c r="C163" s="20">
        <v>50</v>
      </c>
      <c r="D163" s="20" t="s">
        <v>55</v>
      </c>
      <c r="E163" s="20" t="s">
        <v>11</v>
      </c>
      <c r="F163" s="20" t="s">
        <v>336</v>
      </c>
      <c r="G163" s="21"/>
      <c r="H163" s="18" t="s">
        <v>43</v>
      </c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>
        <v>1</v>
      </c>
      <c r="B164" s="20" t="s">
        <v>9</v>
      </c>
      <c r="C164" s="20">
        <v>50</v>
      </c>
      <c r="D164" s="20" t="s">
        <v>55</v>
      </c>
      <c r="E164" s="20" t="s">
        <v>11</v>
      </c>
      <c r="F164" s="20" t="s">
        <v>282</v>
      </c>
      <c r="G164" s="21"/>
      <c r="H164" s="18" t="s">
        <v>43</v>
      </c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>
        <v>1</v>
      </c>
      <c r="B165" s="20" t="s">
        <v>9</v>
      </c>
      <c r="C165" s="20">
        <v>50</v>
      </c>
      <c r="D165" s="20" t="s">
        <v>55</v>
      </c>
      <c r="E165" s="20" t="s">
        <v>11</v>
      </c>
      <c r="F165" s="20" t="s">
        <v>282</v>
      </c>
      <c r="G165" s="21"/>
      <c r="H165" s="18" t="s">
        <v>45</v>
      </c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>
        <v>1</v>
      </c>
      <c r="B166" s="20" t="s">
        <v>9</v>
      </c>
      <c r="C166" s="20">
        <v>60</v>
      </c>
      <c r="D166" s="20" t="s">
        <v>55</v>
      </c>
      <c r="E166" s="20" t="s">
        <v>11</v>
      </c>
      <c r="F166" s="20" t="s">
        <v>282</v>
      </c>
      <c r="G166" s="21"/>
      <c r="H166" s="18" t="s">
        <v>45</v>
      </c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>
        <v>4</v>
      </c>
      <c r="B167" s="20" t="s">
        <v>9</v>
      </c>
      <c r="C167" s="20">
        <v>50</v>
      </c>
      <c r="D167" s="20" t="s">
        <v>55</v>
      </c>
      <c r="E167" s="20" t="s">
        <v>11</v>
      </c>
      <c r="F167" s="20" t="s">
        <v>336</v>
      </c>
      <c r="G167" s="21"/>
      <c r="H167" s="18" t="s">
        <v>45</v>
      </c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>
        <v>5</v>
      </c>
      <c r="B168" s="20" t="s">
        <v>9</v>
      </c>
      <c r="C168" s="20">
        <v>50</v>
      </c>
      <c r="D168" s="20" t="s">
        <v>55</v>
      </c>
      <c r="E168" s="20" t="s">
        <v>11</v>
      </c>
      <c r="F168" s="20" t="s">
        <v>341</v>
      </c>
      <c r="G168" s="21"/>
      <c r="H168" s="18" t="s">
        <v>43</v>
      </c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>
        <v>3</v>
      </c>
      <c r="B169" s="20" t="s">
        <v>9</v>
      </c>
      <c r="C169" s="20">
        <v>80</v>
      </c>
      <c r="D169" s="20" t="s">
        <v>55</v>
      </c>
      <c r="E169" s="20" t="s">
        <v>11</v>
      </c>
      <c r="F169" s="20" t="s">
        <v>341</v>
      </c>
      <c r="G169" s="21"/>
      <c r="H169" s="18" t="s">
        <v>43</v>
      </c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>
        <v>1</v>
      </c>
      <c r="B170" s="20" t="s">
        <v>9</v>
      </c>
      <c r="C170" s="20">
        <v>60</v>
      </c>
      <c r="D170" s="20" t="s">
        <v>55</v>
      </c>
      <c r="E170" s="20" t="s">
        <v>11</v>
      </c>
      <c r="F170" s="20" t="s">
        <v>336</v>
      </c>
      <c r="G170" s="21"/>
      <c r="H170" s="18" t="s">
        <v>43</v>
      </c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>
        <v>1</v>
      </c>
      <c r="B171" s="20" t="s">
        <v>9</v>
      </c>
      <c r="C171" s="20">
        <v>50</v>
      </c>
      <c r="D171" s="20" t="s">
        <v>55</v>
      </c>
      <c r="E171" s="20" t="s">
        <v>11</v>
      </c>
      <c r="F171" s="20" t="s">
        <v>282</v>
      </c>
      <c r="G171" s="21"/>
      <c r="H171" s="18" t="s">
        <v>43</v>
      </c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>
        <v>2</v>
      </c>
      <c r="B172" s="20" t="s">
        <v>9</v>
      </c>
      <c r="C172" s="20">
        <v>50</v>
      </c>
      <c r="D172" s="20" t="s">
        <v>55</v>
      </c>
      <c r="E172" s="20" t="s">
        <v>11</v>
      </c>
      <c r="F172" s="20" t="s">
        <v>282</v>
      </c>
      <c r="G172" s="21"/>
      <c r="H172" s="18" t="s">
        <v>43</v>
      </c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>
        <v>1</v>
      </c>
      <c r="B173" s="20" t="s">
        <v>9</v>
      </c>
      <c r="C173" s="20">
        <v>60</v>
      </c>
      <c r="D173" s="20" t="s">
        <v>55</v>
      </c>
      <c r="E173" s="20" t="s">
        <v>11</v>
      </c>
      <c r="F173" s="20" t="s">
        <v>282</v>
      </c>
      <c r="G173" s="21"/>
      <c r="H173" s="18" t="s">
        <v>43</v>
      </c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>
        <v>1</v>
      </c>
      <c r="B174" s="20" t="s">
        <v>9</v>
      </c>
      <c r="C174" s="20">
        <v>50</v>
      </c>
      <c r="D174" s="20" t="s">
        <v>55</v>
      </c>
      <c r="E174" s="20" t="s">
        <v>11</v>
      </c>
      <c r="F174" s="20" t="s">
        <v>282</v>
      </c>
      <c r="G174" s="21"/>
      <c r="H174" s="18" t="s">
        <v>43</v>
      </c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>
        <v>2</v>
      </c>
      <c r="B175" s="20" t="s">
        <v>9</v>
      </c>
      <c r="C175" s="20">
        <v>60</v>
      </c>
      <c r="D175" s="20" t="s">
        <v>55</v>
      </c>
      <c r="E175" s="20" t="s">
        <v>11</v>
      </c>
      <c r="F175" s="20" t="s">
        <v>282</v>
      </c>
      <c r="G175" s="21">
        <v>0.57500000000000007</v>
      </c>
      <c r="H175" s="18" t="s">
        <v>43</v>
      </c>
      <c r="I175" s="45" t="s">
        <v>493</v>
      </c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43">
        <v>1</v>
      </c>
      <c r="B176" s="43" t="s">
        <v>9</v>
      </c>
      <c r="C176" s="43">
        <v>70</v>
      </c>
      <c r="D176" s="43" t="s">
        <v>56</v>
      </c>
      <c r="E176" s="43"/>
      <c r="F176" s="43" t="s">
        <v>46</v>
      </c>
      <c r="G176" s="44">
        <v>0.57777777777777783</v>
      </c>
      <c r="H176" s="45" t="s">
        <v>43</v>
      </c>
      <c r="I176" s="45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43">
        <v>7</v>
      </c>
      <c r="B177" s="43" t="s">
        <v>13</v>
      </c>
      <c r="C177" s="43">
        <v>80</v>
      </c>
      <c r="D177" s="43" t="s">
        <v>56</v>
      </c>
      <c r="E177" s="43"/>
      <c r="F177" s="43" t="s">
        <v>46</v>
      </c>
      <c r="G177" s="44"/>
      <c r="H177" s="45" t="s">
        <v>45</v>
      </c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43">
        <v>5</v>
      </c>
      <c r="B178" s="43" t="s">
        <v>13</v>
      </c>
      <c r="C178" s="43">
        <v>80</v>
      </c>
      <c r="D178" s="43" t="s">
        <v>56</v>
      </c>
      <c r="E178" s="43"/>
      <c r="F178" s="43" t="s">
        <v>46</v>
      </c>
      <c r="G178" s="44"/>
      <c r="H178" s="45" t="s">
        <v>43</v>
      </c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43">
        <v>2</v>
      </c>
      <c r="B179" s="43" t="s">
        <v>9</v>
      </c>
      <c r="C179" s="43">
        <v>70</v>
      </c>
      <c r="D179" s="43" t="s">
        <v>56</v>
      </c>
      <c r="E179" s="43"/>
      <c r="F179" s="43" t="s">
        <v>46</v>
      </c>
      <c r="G179" s="44"/>
      <c r="H179" s="45" t="s">
        <v>43</v>
      </c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43">
        <v>5</v>
      </c>
      <c r="B180" s="43" t="s">
        <v>9</v>
      </c>
      <c r="C180" s="43">
        <v>70</v>
      </c>
      <c r="D180" s="43" t="s">
        <v>56</v>
      </c>
      <c r="E180" s="43"/>
      <c r="F180" s="43" t="s">
        <v>46</v>
      </c>
      <c r="G180" s="44"/>
      <c r="H180" s="45" t="s">
        <v>45</v>
      </c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43">
        <v>1</v>
      </c>
      <c r="B181" s="43" t="s">
        <v>9</v>
      </c>
      <c r="C181" s="43">
        <v>80</v>
      </c>
      <c r="D181" s="43" t="s">
        <v>56</v>
      </c>
      <c r="E181" s="43"/>
      <c r="F181" s="43" t="s">
        <v>46</v>
      </c>
      <c r="G181" s="44"/>
      <c r="H181" s="45" t="s">
        <v>45</v>
      </c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43">
        <v>1</v>
      </c>
      <c r="B182" s="43" t="s">
        <v>9</v>
      </c>
      <c r="C182" s="43">
        <v>50</v>
      </c>
      <c r="D182" s="43" t="s">
        <v>56</v>
      </c>
      <c r="E182" s="43"/>
      <c r="F182" s="43" t="s">
        <v>336</v>
      </c>
      <c r="G182" s="44"/>
      <c r="H182" s="45" t="s">
        <v>45</v>
      </c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43">
        <v>3</v>
      </c>
      <c r="B183" s="43" t="s">
        <v>9</v>
      </c>
      <c r="C183" s="43">
        <v>70</v>
      </c>
      <c r="D183" s="43" t="s">
        <v>56</v>
      </c>
      <c r="E183" s="43"/>
      <c r="F183" s="43" t="s">
        <v>336</v>
      </c>
      <c r="G183" s="44"/>
      <c r="H183" s="45" t="s">
        <v>43</v>
      </c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43">
        <v>2</v>
      </c>
      <c r="B184" s="43" t="s">
        <v>13</v>
      </c>
      <c r="C184" s="43">
        <v>80</v>
      </c>
      <c r="D184" s="43" t="s">
        <v>56</v>
      </c>
      <c r="E184" s="43"/>
      <c r="F184" s="43" t="s">
        <v>336</v>
      </c>
      <c r="G184" s="44"/>
      <c r="H184" s="45" t="s">
        <v>43</v>
      </c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43">
        <v>1</v>
      </c>
      <c r="B185" s="43" t="s">
        <v>13</v>
      </c>
      <c r="C185" s="43">
        <v>90</v>
      </c>
      <c r="D185" s="43" t="s">
        <v>56</v>
      </c>
      <c r="E185" s="43"/>
      <c r="F185" s="43" t="s">
        <v>336</v>
      </c>
      <c r="G185" s="44">
        <v>0.58263888888888882</v>
      </c>
      <c r="H185" s="45" t="s">
        <v>45</v>
      </c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43">
        <v>2</v>
      </c>
      <c r="B186" s="43" t="s">
        <v>9</v>
      </c>
      <c r="C186" s="43">
        <v>50</v>
      </c>
      <c r="D186" s="43"/>
      <c r="E186" s="43" t="s">
        <v>23</v>
      </c>
      <c r="F186" s="43" t="s">
        <v>342</v>
      </c>
      <c r="G186" s="44"/>
      <c r="H186" s="45" t="s">
        <v>43</v>
      </c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43">
        <v>2</v>
      </c>
      <c r="B187" s="43" t="s">
        <v>9</v>
      </c>
      <c r="C187" s="43">
        <v>30</v>
      </c>
      <c r="D187" s="43"/>
      <c r="E187" s="43" t="s">
        <v>23</v>
      </c>
      <c r="F187" s="43" t="s">
        <v>342</v>
      </c>
      <c r="G187" s="44"/>
      <c r="H187" s="45" t="s">
        <v>43</v>
      </c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43">
        <v>2</v>
      </c>
      <c r="B188" s="43" t="s">
        <v>9</v>
      </c>
      <c r="C188" s="43">
        <v>50</v>
      </c>
      <c r="D188" s="43"/>
      <c r="E188" s="43" t="s">
        <v>23</v>
      </c>
      <c r="F188" s="43" t="s">
        <v>342</v>
      </c>
      <c r="G188" s="44"/>
      <c r="H188" s="45" t="s">
        <v>45</v>
      </c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43">
        <v>2</v>
      </c>
      <c r="B189" s="43" t="s">
        <v>9</v>
      </c>
      <c r="C189" s="43">
        <v>70</v>
      </c>
      <c r="D189" s="43"/>
      <c r="E189" s="43" t="s">
        <v>23</v>
      </c>
      <c r="F189" s="43" t="s">
        <v>342</v>
      </c>
      <c r="G189" s="44">
        <v>0.58611111111111114</v>
      </c>
      <c r="H189" s="45" t="s">
        <v>45</v>
      </c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8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325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472</v>
      </c>
      <c r="E4" s="4"/>
    </row>
    <row r="5" spans="1:17" x14ac:dyDescent="0.3">
      <c r="A5" s="8" t="s">
        <v>347</v>
      </c>
      <c r="B5" s="10">
        <v>42277</v>
      </c>
      <c r="E5" s="4"/>
    </row>
    <row r="6" spans="1:17" x14ac:dyDescent="0.3">
      <c r="A6" s="8" t="s">
        <v>348</v>
      </c>
      <c r="B6" s="9" t="s">
        <v>209</v>
      </c>
      <c r="E6" s="4"/>
    </row>
    <row r="7" spans="1:17" x14ac:dyDescent="0.3">
      <c r="A7" s="11" t="s">
        <v>349</v>
      </c>
      <c r="B7" s="3"/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/>
      <c r="B10" s="15"/>
      <c r="C10" s="15"/>
      <c r="D10" s="15"/>
      <c r="E10" s="15"/>
      <c r="F10" s="15"/>
      <c r="G10" s="16">
        <v>0.56736111111111109</v>
      </c>
      <c r="H10" s="17"/>
      <c r="I10" s="17" t="s">
        <v>321</v>
      </c>
      <c r="K10" s="25">
        <f>SUMIFS($A$10:$A$400,$B$10:$B$400,"CH",$D$10:$D$400,"U1")</f>
        <v>57</v>
      </c>
      <c r="L10" s="25" t="s">
        <v>13</v>
      </c>
      <c r="M10" s="25" t="s">
        <v>10</v>
      </c>
      <c r="N10" s="15">
        <v>1</v>
      </c>
      <c r="O10" s="15" t="s">
        <v>13</v>
      </c>
      <c r="P10" s="15">
        <v>65</v>
      </c>
      <c r="Q10" s="15" t="s">
        <v>10</v>
      </c>
    </row>
    <row r="11" spans="1:17" s="18" customFormat="1" x14ac:dyDescent="0.3">
      <c r="A11" s="15">
        <v>1</v>
      </c>
      <c r="B11" s="15" t="s">
        <v>13</v>
      </c>
      <c r="C11" s="15">
        <v>65</v>
      </c>
      <c r="D11" s="15" t="s">
        <v>10</v>
      </c>
      <c r="E11" s="15" t="s">
        <v>23</v>
      </c>
      <c r="F11" s="15"/>
      <c r="G11" s="16"/>
      <c r="H11" s="17" t="s">
        <v>47</v>
      </c>
      <c r="I11" s="17"/>
      <c r="K11" s="25">
        <f>SUMIFS($A$10:$A$400,$B$10:$B$400,"CH",$D$10:$D$400,"U2")</f>
        <v>4</v>
      </c>
      <c r="L11" s="25" t="s">
        <v>13</v>
      </c>
      <c r="M11" s="25" t="s">
        <v>19</v>
      </c>
      <c r="N11" s="15">
        <v>2</v>
      </c>
      <c r="O11" s="15" t="s">
        <v>13</v>
      </c>
      <c r="P11" s="15">
        <v>70</v>
      </c>
      <c r="Q11" s="15" t="s">
        <v>10</v>
      </c>
    </row>
    <row r="12" spans="1:17" s="18" customFormat="1" x14ac:dyDescent="0.3">
      <c r="A12" s="15">
        <v>2</v>
      </c>
      <c r="B12" s="15" t="s">
        <v>13</v>
      </c>
      <c r="C12" s="15">
        <v>70</v>
      </c>
      <c r="D12" s="15" t="s">
        <v>10</v>
      </c>
      <c r="E12" s="15" t="s">
        <v>23</v>
      </c>
      <c r="F12" s="15"/>
      <c r="G12" s="16"/>
      <c r="H12" s="17" t="s">
        <v>47</v>
      </c>
      <c r="I12" s="17"/>
      <c r="K12" s="25">
        <f>SUMIFS($A$10:$A$400,$B$10:$B$400,"CH",$D$10:$D$400,"U3")</f>
        <v>1</v>
      </c>
      <c r="L12" s="25" t="s">
        <v>13</v>
      </c>
      <c r="M12" s="25" t="s">
        <v>28</v>
      </c>
      <c r="N12" s="15">
        <v>1</v>
      </c>
      <c r="O12" s="15" t="s">
        <v>13</v>
      </c>
      <c r="P12" s="15">
        <v>75</v>
      </c>
      <c r="Q12" s="15" t="s">
        <v>10</v>
      </c>
    </row>
    <row r="13" spans="1:17" s="18" customFormat="1" x14ac:dyDescent="0.3">
      <c r="A13" s="15">
        <v>1</v>
      </c>
      <c r="B13" s="15" t="s">
        <v>13</v>
      </c>
      <c r="C13" s="15">
        <v>75</v>
      </c>
      <c r="D13" s="15" t="s">
        <v>10</v>
      </c>
      <c r="E13" s="15" t="s">
        <v>23</v>
      </c>
      <c r="F13" s="15"/>
      <c r="G13" s="16"/>
      <c r="H13" s="17" t="s">
        <v>47</v>
      </c>
      <c r="I13" s="17"/>
      <c r="K13" s="25">
        <f>SUMIFS($A$10:$A$400,$B$10:$B$400,"CH",$D$10:$D$400,"U4")</f>
        <v>76</v>
      </c>
      <c r="L13" s="25" t="s">
        <v>13</v>
      </c>
      <c r="M13" s="25" t="s">
        <v>29</v>
      </c>
      <c r="N13" s="15">
        <v>1</v>
      </c>
      <c r="O13" s="15" t="s">
        <v>13</v>
      </c>
      <c r="P13" s="15">
        <v>60</v>
      </c>
      <c r="Q13" s="15" t="s">
        <v>10</v>
      </c>
    </row>
    <row r="14" spans="1:17" s="18" customFormat="1" x14ac:dyDescent="0.3">
      <c r="A14" s="15">
        <v>1</v>
      </c>
      <c r="B14" s="15" t="s">
        <v>13</v>
      </c>
      <c r="C14" s="15">
        <v>60</v>
      </c>
      <c r="D14" s="15" t="s">
        <v>10</v>
      </c>
      <c r="E14" s="15" t="s">
        <v>23</v>
      </c>
      <c r="F14" s="15"/>
      <c r="G14" s="16">
        <v>0.56944444444444442</v>
      </c>
      <c r="H14" s="17" t="s">
        <v>45</v>
      </c>
      <c r="I14" s="17" t="s">
        <v>326</v>
      </c>
      <c r="K14" s="25">
        <f>SUMIFS($A$10:$A$400,$B$10:$B$400,"CH",$D$10:$D$400,"U5")</f>
        <v>1</v>
      </c>
      <c r="L14" s="25" t="s">
        <v>13</v>
      </c>
      <c r="M14" s="25" t="s">
        <v>30</v>
      </c>
      <c r="N14" s="15">
        <v>7</v>
      </c>
      <c r="O14" s="15" t="s">
        <v>13</v>
      </c>
      <c r="P14" s="15" t="s">
        <v>327</v>
      </c>
      <c r="Q14" s="15" t="s">
        <v>10</v>
      </c>
    </row>
    <row r="15" spans="1:17" s="18" customFormat="1" x14ac:dyDescent="0.3">
      <c r="A15" s="15">
        <v>7</v>
      </c>
      <c r="B15" s="15" t="s">
        <v>13</v>
      </c>
      <c r="C15" s="15" t="s">
        <v>327</v>
      </c>
      <c r="D15" s="15" t="s">
        <v>10</v>
      </c>
      <c r="E15" s="15" t="s">
        <v>23</v>
      </c>
      <c r="F15" s="15"/>
      <c r="G15" s="16"/>
      <c r="H15" s="17" t="s">
        <v>47</v>
      </c>
      <c r="I15" s="17"/>
      <c r="K15" s="25">
        <f>SUMIFS($A$10:$A$400,$B$10:$B$400,"CH",$D$10:$D$400,"U6")</f>
        <v>174</v>
      </c>
      <c r="L15" s="25" t="s">
        <v>13</v>
      </c>
      <c r="M15" s="25" t="s">
        <v>31</v>
      </c>
      <c r="N15" s="15">
        <v>2</v>
      </c>
      <c r="O15" s="15" t="s">
        <v>13</v>
      </c>
      <c r="P15" s="15">
        <v>70</v>
      </c>
      <c r="Q15" s="15" t="s">
        <v>10</v>
      </c>
    </row>
    <row r="16" spans="1:17" s="18" customFormat="1" x14ac:dyDescent="0.3">
      <c r="A16" s="15">
        <v>2</v>
      </c>
      <c r="B16" s="15" t="s">
        <v>13</v>
      </c>
      <c r="C16" s="15">
        <v>70</v>
      </c>
      <c r="D16" s="15" t="s">
        <v>10</v>
      </c>
      <c r="E16" s="15" t="s">
        <v>23</v>
      </c>
      <c r="F16" s="15"/>
      <c r="G16" s="16">
        <v>0.57013888888888886</v>
      </c>
      <c r="H16" s="17" t="s">
        <v>45</v>
      </c>
      <c r="I16" s="17" t="s">
        <v>328</v>
      </c>
      <c r="K16" s="25">
        <f>SUMIFS($A$10:$A$400,$B$10:$B$400,"CH",$D$10:$D$400,"U7")</f>
        <v>0</v>
      </c>
      <c r="L16" s="25" t="s">
        <v>13</v>
      </c>
      <c r="M16" s="25" t="s">
        <v>51</v>
      </c>
      <c r="N16" s="15">
        <v>17</v>
      </c>
      <c r="O16" s="15" t="s">
        <v>13</v>
      </c>
      <c r="P16" s="15" t="s">
        <v>329</v>
      </c>
      <c r="Q16" s="15" t="s">
        <v>10</v>
      </c>
    </row>
    <row r="17" spans="1:17" s="18" customFormat="1" x14ac:dyDescent="0.3">
      <c r="A17" s="15">
        <v>17</v>
      </c>
      <c r="B17" s="15" t="s">
        <v>13</v>
      </c>
      <c r="C17" s="15" t="s">
        <v>329</v>
      </c>
      <c r="D17" s="15" t="s">
        <v>10</v>
      </c>
      <c r="E17" s="15" t="s">
        <v>23</v>
      </c>
      <c r="F17" s="15"/>
      <c r="G17" s="16"/>
      <c r="H17" s="17" t="s">
        <v>47</v>
      </c>
      <c r="I17" s="17"/>
      <c r="K17" s="25">
        <f>SUMIFS($A$10:$A$400,$B$10:$B$400,"CH",$D$10:$D$400,"U8")</f>
        <v>97</v>
      </c>
      <c r="L17" s="25" t="s">
        <v>13</v>
      </c>
      <c r="M17" s="25" t="s">
        <v>52</v>
      </c>
      <c r="N17" s="15">
        <v>9</v>
      </c>
      <c r="O17" s="15" t="s">
        <v>13</v>
      </c>
      <c r="P17" s="15">
        <v>70</v>
      </c>
      <c r="Q17" s="15" t="s">
        <v>10</v>
      </c>
    </row>
    <row r="18" spans="1:17" s="18" customFormat="1" x14ac:dyDescent="0.3">
      <c r="A18" s="15">
        <v>9</v>
      </c>
      <c r="B18" s="15" t="s">
        <v>13</v>
      </c>
      <c r="C18" s="15">
        <v>70</v>
      </c>
      <c r="D18" s="15" t="s">
        <v>10</v>
      </c>
      <c r="E18" s="15" t="s">
        <v>23</v>
      </c>
      <c r="F18" s="15"/>
      <c r="G18" s="16"/>
      <c r="H18" s="17" t="s">
        <v>45</v>
      </c>
      <c r="I18" s="17"/>
      <c r="K18" s="25">
        <f>SUMIFS($A$10:$A$400,$B$10:$B$400,"CH",$D$10:$D$400,"U9")</f>
        <v>41</v>
      </c>
      <c r="L18" s="25" t="s">
        <v>13</v>
      </c>
      <c r="M18" s="25" t="s">
        <v>55</v>
      </c>
      <c r="N18" s="15">
        <v>2</v>
      </c>
      <c r="O18" s="15" t="s">
        <v>13</v>
      </c>
      <c r="P18" s="15">
        <v>110</v>
      </c>
      <c r="Q18" s="15" t="s">
        <v>10</v>
      </c>
    </row>
    <row r="19" spans="1:17" s="18" customFormat="1" x14ac:dyDescent="0.3">
      <c r="A19" s="15">
        <v>2</v>
      </c>
      <c r="B19" s="15" t="s">
        <v>13</v>
      </c>
      <c r="C19" s="15">
        <v>110</v>
      </c>
      <c r="D19" s="15" t="s">
        <v>10</v>
      </c>
      <c r="E19" s="15" t="s">
        <v>23</v>
      </c>
      <c r="F19" s="15"/>
      <c r="G19" s="16"/>
      <c r="H19" s="17" t="s">
        <v>45</v>
      </c>
      <c r="I19" s="17"/>
      <c r="K19" s="25">
        <f>SUMIFS($A$10:$A$400,$B$10:$B$400,"CH",$D$10:$D$400,"U10")</f>
        <v>3</v>
      </c>
      <c r="L19" s="25" t="s">
        <v>13</v>
      </c>
      <c r="M19" s="25" t="s">
        <v>56</v>
      </c>
      <c r="N19" s="15">
        <v>1</v>
      </c>
      <c r="O19" s="15" t="s">
        <v>13</v>
      </c>
      <c r="P19" s="15">
        <v>65</v>
      </c>
      <c r="Q19" s="15" t="s">
        <v>10</v>
      </c>
    </row>
    <row r="20" spans="1:17" s="18" customFormat="1" x14ac:dyDescent="0.3">
      <c r="A20" s="15">
        <v>1</v>
      </c>
      <c r="B20" s="15" t="s">
        <v>13</v>
      </c>
      <c r="C20" s="15">
        <v>65</v>
      </c>
      <c r="D20" s="15" t="s">
        <v>10</v>
      </c>
      <c r="E20" s="15" t="s">
        <v>23</v>
      </c>
      <c r="F20" s="15" t="s">
        <v>322</v>
      </c>
      <c r="G20" s="16"/>
      <c r="H20" s="17" t="s">
        <v>47</v>
      </c>
      <c r="I20" s="17"/>
      <c r="K20" s="25">
        <f>SUM(K10:K19)</f>
        <v>454</v>
      </c>
      <c r="L20" s="25"/>
      <c r="M20" s="25"/>
      <c r="N20" s="15">
        <v>1</v>
      </c>
      <c r="O20" s="15" t="s">
        <v>13</v>
      </c>
      <c r="P20" s="15">
        <v>60</v>
      </c>
      <c r="Q20" s="15" t="s">
        <v>10</v>
      </c>
    </row>
    <row r="21" spans="1:17" s="18" customFormat="1" x14ac:dyDescent="0.3">
      <c r="A21" s="15">
        <v>1</v>
      </c>
      <c r="B21" s="15" t="s">
        <v>13</v>
      </c>
      <c r="C21" s="15">
        <v>60</v>
      </c>
      <c r="D21" s="15" t="s">
        <v>10</v>
      </c>
      <c r="E21" s="15" t="s">
        <v>23</v>
      </c>
      <c r="F21" s="15" t="s">
        <v>27</v>
      </c>
      <c r="G21" s="16">
        <v>0.56944444444444442</v>
      </c>
      <c r="H21" s="17" t="s">
        <v>45</v>
      </c>
      <c r="I21" s="17"/>
      <c r="K21" s="25"/>
      <c r="L21" s="25"/>
      <c r="M21" s="25"/>
      <c r="N21" s="15">
        <v>2</v>
      </c>
      <c r="O21" s="15" t="s">
        <v>13</v>
      </c>
      <c r="P21" s="15">
        <v>80</v>
      </c>
      <c r="Q21" s="15" t="s">
        <v>10</v>
      </c>
    </row>
    <row r="22" spans="1:17" s="18" customFormat="1" x14ac:dyDescent="0.3">
      <c r="A22" s="15">
        <v>2</v>
      </c>
      <c r="B22" s="15" t="s">
        <v>13</v>
      </c>
      <c r="C22" s="15">
        <v>80</v>
      </c>
      <c r="D22" s="15" t="s">
        <v>10</v>
      </c>
      <c r="E22" s="15" t="s">
        <v>23</v>
      </c>
      <c r="F22" s="15" t="s">
        <v>27</v>
      </c>
      <c r="G22" s="16">
        <v>0.56944444444444442</v>
      </c>
      <c r="H22" s="17" t="s">
        <v>45</v>
      </c>
      <c r="I22" s="17"/>
      <c r="K22" s="25">
        <f>SUMIFS($A$10:$A$400,$B$10:$B$400,"RT",$D$10:$D$400,"U1")</f>
        <v>0</v>
      </c>
      <c r="L22" s="25" t="s">
        <v>9</v>
      </c>
      <c r="M22" s="25" t="s">
        <v>10</v>
      </c>
      <c r="N22" s="15">
        <v>5</v>
      </c>
      <c r="O22" s="15" t="s">
        <v>13</v>
      </c>
      <c r="P22" s="15">
        <v>70</v>
      </c>
      <c r="Q22" s="15" t="s">
        <v>10</v>
      </c>
    </row>
    <row r="23" spans="1:17" s="18" customFormat="1" x14ac:dyDescent="0.3">
      <c r="A23" s="15">
        <v>5</v>
      </c>
      <c r="B23" s="15" t="s">
        <v>13</v>
      </c>
      <c r="C23" s="15">
        <v>70</v>
      </c>
      <c r="D23" s="15" t="s">
        <v>10</v>
      </c>
      <c r="E23" s="15" t="s">
        <v>23</v>
      </c>
      <c r="F23" s="15" t="s">
        <v>27</v>
      </c>
      <c r="G23" s="16"/>
      <c r="H23" s="17" t="s">
        <v>45</v>
      </c>
      <c r="I23" s="17"/>
      <c r="K23" s="25">
        <f>SUMIFS($A$10:$A$400,$B$10:$B$400,"RT",$D$10:$D$400,"U2")</f>
        <v>0</v>
      </c>
      <c r="L23" s="25" t="s">
        <v>9</v>
      </c>
      <c r="M23" s="25" t="s">
        <v>19</v>
      </c>
      <c r="N23" s="15">
        <v>2</v>
      </c>
      <c r="O23" s="15" t="s">
        <v>13</v>
      </c>
      <c r="P23" s="15">
        <v>90</v>
      </c>
      <c r="Q23" s="15" t="s">
        <v>10</v>
      </c>
    </row>
    <row r="24" spans="1:17" s="18" customFormat="1" x14ac:dyDescent="0.3">
      <c r="A24" s="15">
        <v>2</v>
      </c>
      <c r="B24" s="15" t="s">
        <v>13</v>
      </c>
      <c r="C24" s="15">
        <v>90</v>
      </c>
      <c r="D24" s="15" t="s">
        <v>10</v>
      </c>
      <c r="E24" s="15" t="s">
        <v>23</v>
      </c>
      <c r="F24" s="15" t="s">
        <v>322</v>
      </c>
      <c r="G24" s="16"/>
      <c r="H24" s="17" t="s">
        <v>45</v>
      </c>
      <c r="I24" s="17"/>
      <c r="K24" s="25">
        <f>SUMIFS($A$10:$A$400,$B$10:$B$400,"RT",$D$10:$D$400,"U3")</f>
        <v>0</v>
      </c>
      <c r="L24" s="25" t="s">
        <v>9</v>
      </c>
      <c r="M24" s="25" t="s">
        <v>28</v>
      </c>
      <c r="N24" s="15">
        <v>1</v>
      </c>
      <c r="O24" s="15" t="s">
        <v>13</v>
      </c>
      <c r="P24" s="15">
        <v>80</v>
      </c>
      <c r="Q24" s="15" t="s">
        <v>10</v>
      </c>
    </row>
    <row r="25" spans="1:17" s="18" customFormat="1" x14ac:dyDescent="0.3">
      <c r="A25" s="15">
        <v>1</v>
      </c>
      <c r="B25" s="15" t="s">
        <v>13</v>
      </c>
      <c r="C25" s="15">
        <v>80</v>
      </c>
      <c r="D25" s="15" t="s">
        <v>10</v>
      </c>
      <c r="E25" s="15" t="s">
        <v>23</v>
      </c>
      <c r="F25" s="15" t="s">
        <v>27</v>
      </c>
      <c r="G25" s="16"/>
      <c r="H25" s="17" t="s">
        <v>45</v>
      </c>
      <c r="I25" s="17"/>
      <c r="K25" s="25">
        <f>SUMIFS($A$10:$A$400,$B$10:$B$400,"RT",$D$10:$D$400,"U4")</f>
        <v>0</v>
      </c>
      <c r="L25" s="25" t="s">
        <v>9</v>
      </c>
      <c r="M25" s="25" t="s">
        <v>29</v>
      </c>
      <c r="N25" s="15">
        <v>2</v>
      </c>
      <c r="O25" s="15" t="s">
        <v>13</v>
      </c>
      <c r="P25" s="15">
        <v>100</v>
      </c>
      <c r="Q25" s="15" t="s">
        <v>10</v>
      </c>
    </row>
    <row r="26" spans="1:17" s="18" customFormat="1" x14ac:dyDescent="0.3">
      <c r="A26" s="15">
        <v>2</v>
      </c>
      <c r="B26" s="15" t="s">
        <v>13</v>
      </c>
      <c r="C26" s="15">
        <v>100</v>
      </c>
      <c r="D26" s="15" t="s">
        <v>10</v>
      </c>
      <c r="E26" s="15" t="s">
        <v>23</v>
      </c>
      <c r="F26" s="15" t="s">
        <v>27</v>
      </c>
      <c r="G26" s="16"/>
      <c r="H26" s="17" t="s">
        <v>45</v>
      </c>
      <c r="I26" s="17"/>
      <c r="K26" s="25">
        <f>SUMIFS($A$10:$A$400,$B$10:$B$400,"RT",$D$10:$D$400,"U5")</f>
        <v>0</v>
      </c>
      <c r="L26" s="25" t="s">
        <v>9</v>
      </c>
      <c r="M26" s="25" t="s">
        <v>30</v>
      </c>
      <c r="N26" s="15">
        <v>1</v>
      </c>
      <c r="O26" s="15" t="s">
        <v>13</v>
      </c>
      <c r="P26" s="15">
        <v>65</v>
      </c>
      <c r="Q26" s="15" t="s">
        <v>10</v>
      </c>
    </row>
    <row r="27" spans="1:17" s="18" customFormat="1" x14ac:dyDescent="0.3">
      <c r="A27" s="15">
        <v>1</v>
      </c>
      <c r="B27" s="15" t="s">
        <v>13</v>
      </c>
      <c r="C27" s="15">
        <v>65</v>
      </c>
      <c r="D27" s="15" t="s">
        <v>10</v>
      </c>
      <c r="E27" s="15" t="s">
        <v>23</v>
      </c>
      <c r="F27" s="15" t="s">
        <v>322</v>
      </c>
      <c r="G27" s="16">
        <v>0.5756944444444444</v>
      </c>
      <c r="H27" s="17" t="s">
        <v>47</v>
      </c>
      <c r="I27" s="17"/>
      <c r="K27" s="25">
        <f>SUMIFS($A$10:$A$400,$B$10:$B$400,"RT",$D$10:$D$400,"U6")</f>
        <v>0</v>
      </c>
      <c r="L27" s="25" t="s">
        <v>9</v>
      </c>
      <c r="M27" s="25" t="s">
        <v>31</v>
      </c>
      <c r="N27" s="15">
        <v>1</v>
      </c>
      <c r="O27" s="15" t="s">
        <v>13</v>
      </c>
      <c r="P27" s="15">
        <v>80</v>
      </c>
      <c r="Q27" s="15" t="s">
        <v>19</v>
      </c>
    </row>
    <row r="28" spans="1:17" s="18" customFormat="1" x14ac:dyDescent="0.3">
      <c r="A28" s="15">
        <v>1</v>
      </c>
      <c r="B28" s="15" t="s">
        <v>13</v>
      </c>
      <c r="C28" s="15">
        <v>80</v>
      </c>
      <c r="D28" s="15" t="s">
        <v>19</v>
      </c>
      <c r="E28" s="15" t="s">
        <v>11</v>
      </c>
      <c r="F28" s="15" t="s">
        <v>27</v>
      </c>
      <c r="G28" s="16"/>
      <c r="H28" s="17" t="s">
        <v>45</v>
      </c>
      <c r="I28" s="17"/>
      <c r="K28" s="25">
        <f>SUMIFS($A$10:$A$400,$B$10:$B$400,"RT",$D$10:$D$400,"U7")</f>
        <v>0</v>
      </c>
      <c r="L28" s="25" t="s">
        <v>9</v>
      </c>
      <c r="M28" s="25" t="s">
        <v>51</v>
      </c>
      <c r="N28" s="15">
        <v>1</v>
      </c>
      <c r="O28" s="15" t="s">
        <v>13</v>
      </c>
      <c r="P28" s="15">
        <v>70</v>
      </c>
      <c r="Q28" s="15" t="s">
        <v>19</v>
      </c>
    </row>
    <row r="29" spans="1:17" s="18" customFormat="1" x14ac:dyDescent="0.3">
      <c r="A29" s="15">
        <v>1</v>
      </c>
      <c r="B29" s="15" t="s">
        <v>13</v>
      </c>
      <c r="C29" s="15">
        <v>70</v>
      </c>
      <c r="D29" s="15" t="s">
        <v>19</v>
      </c>
      <c r="E29" s="15" t="s">
        <v>11</v>
      </c>
      <c r="F29" s="15" t="s">
        <v>322</v>
      </c>
      <c r="G29" s="16">
        <v>0.57291666666666663</v>
      </c>
      <c r="H29" s="17" t="s">
        <v>45</v>
      </c>
      <c r="I29" s="17"/>
      <c r="K29" s="25">
        <f>SUMIFS($A$10:$A$400,$B$10:$B$400,"RT",$D$10:$D$400,"U8")</f>
        <v>0</v>
      </c>
      <c r="L29" s="25" t="s">
        <v>9</v>
      </c>
      <c r="M29" s="25" t="s">
        <v>52</v>
      </c>
      <c r="N29" s="15">
        <v>2</v>
      </c>
      <c r="O29" s="15" t="s">
        <v>13</v>
      </c>
      <c r="P29" s="15">
        <v>65</v>
      </c>
      <c r="Q29" s="15" t="s">
        <v>19</v>
      </c>
    </row>
    <row r="30" spans="1:17" s="18" customFormat="1" x14ac:dyDescent="0.3">
      <c r="A30" s="15">
        <v>2</v>
      </c>
      <c r="B30" s="15" t="s">
        <v>13</v>
      </c>
      <c r="C30" s="15">
        <v>65</v>
      </c>
      <c r="D30" s="15" t="s">
        <v>19</v>
      </c>
      <c r="E30" s="15" t="s">
        <v>11</v>
      </c>
      <c r="F30" s="15" t="s">
        <v>322</v>
      </c>
      <c r="G30" s="16"/>
      <c r="H30" s="17" t="s">
        <v>45</v>
      </c>
      <c r="I30" s="17"/>
      <c r="K30" s="25">
        <f>SUMIFS($A$10:$A$400,$B$10:$B$400,"RT",$D$10:$D$400,"U9")</f>
        <v>0</v>
      </c>
      <c r="L30" s="25" t="s">
        <v>9</v>
      </c>
      <c r="M30" s="25" t="s">
        <v>55</v>
      </c>
      <c r="N30" s="15">
        <v>1</v>
      </c>
      <c r="O30" s="15" t="s">
        <v>13</v>
      </c>
      <c r="P30" s="15">
        <v>70</v>
      </c>
      <c r="Q30" s="15" t="s">
        <v>28</v>
      </c>
    </row>
    <row r="31" spans="1:17" s="18" customFormat="1" x14ac:dyDescent="0.3">
      <c r="A31" s="15">
        <v>1</v>
      </c>
      <c r="B31" s="15" t="s">
        <v>13</v>
      </c>
      <c r="C31" s="15">
        <v>70</v>
      </c>
      <c r="D31" s="15" t="s">
        <v>28</v>
      </c>
      <c r="E31" s="15" t="s">
        <v>330</v>
      </c>
      <c r="F31" s="15" t="s">
        <v>294</v>
      </c>
      <c r="G31" s="16">
        <v>0.57500000000000007</v>
      </c>
      <c r="H31" s="17" t="s">
        <v>47</v>
      </c>
      <c r="I31" s="17"/>
      <c r="K31" s="25">
        <f>SUMIFS($A$10:$A$400,$B$10:$B$400,"RT",$D$10:$D$400,"U10")</f>
        <v>0</v>
      </c>
      <c r="L31" s="25" t="s">
        <v>9</v>
      </c>
      <c r="M31" s="25" t="s">
        <v>56</v>
      </c>
      <c r="N31" s="15">
        <v>7</v>
      </c>
      <c r="O31" s="15" t="s">
        <v>13</v>
      </c>
      <c r="P31" s="15">
        <v>65</v>
      </c>
      <c r="Q31" s="15" t="s">
        <v>29</v>
      </c>
    </row>
    <row r="32" spans="1:17" s="18" customFormat="1" x14ac:dyDescent="0.3">
      <c r="A32" s="15">
        <v>7</v>
      </c>
      <c r="B32" s="15" t="s">
        <v>13</v>
      </c>
      <c r="C32" s="15">
        <v>65</v>
      </c>
      <c r="D32" s="15" t="s">
        <v>29</v>
      </c>
      <c r="E32" s="15" t="s">
        <v>23</v>
      </c>
      <c r="F32" s="15" t="s">
        <v>322</v>
      </c>
      <c r="G32" s="16">
        <v>0.57916666666666672</v>
      </c>
      <c r="H32" s="17" t="s">
        <v>45</v>
      </c>
      <c r="I32" s="17"/>
      <c r="K32" s="25">
        <f>SUM(K22:K31)</f>
        <v>0</v>
      </c>
      <c r="L32" s="20"/>
      <c r="M32" s="20"/>
      <c r="N32" s="15">
        <v>1</v>
      </c>
      <c r="O32" s="15" t="s">
        <v>13</v>
      </c>
      <c r="P32" s="15">
        <v>65</v>
      </c>
      <c r="Q32" s="15" t="s">
        <v>29</v>
      </c>
    </row>
    <row r="33" spans="1:17" s="18" customFormat="1" x14ac:dyDescent="0.3">
      <c r="A33" s="15">
        <v>1</v>
      </c>
      <c r="B33" s="15" t="s">
        <v>13</v>
      </c>
      <c r="C33" s="15">
        <v>65</v>
      </c>
      <c r="D33" s="15" t="s">
        <v>29</v>
      </c>
      <c r="E33" s="15" t="s">
        <v>23</v>
      </c>
      <c r="F33" s="15"/>
      <c r="G33" s="16"/>
      <c r="H33" s="17" t="s">
        <v>47</v>
      </c>
      <c r="I33" s="17"/>
      <c r="K33" s="20"/>
      <c r="L33" s="20"/>
      <c r="M33" s="20"/>
      <c r="N33" s="15">
        <v>3</v>
      </c>
      <c r="O33" s="15" t="s">
        <v>13</v>
      </c>
      <c r="P33" s="15">
        <v>70</v>
      </c>
      <c r="Q33" s="15" t="s">
        <v>29</v>
      </c>
    </row>
    <row r="34" spans="1:17" s="18" customFormat="1" x14ac:dyDescent="0.3">
      <c r="A34" s="15">
        <v>3</v>
      </c>
      <c r="B34" s="15" t="s">
        <v>13</v>
      </c>
      <c r="C34" s="15">
        <v>70</v>
      </c>
      <c r="D34" s="15" t="s">
        <v>29</v>
      </c>
      <c r="E34" s="15" t="s">
        <v>23</v>
      </c>
      <c r="F34" s="15"/>
      <c r="G34" s="16"/>
      <c r="H34" s="17" t="s">
        <v>47</v>
      </c>
      <c r="I34" s="17"/>
      <c r="K34" s="20"/>
      <c r="L34" s="20"/>
      <c r="M34" s="20"/>
      <c r="N34" s="15">
        <v>1</v>
      </c>
      <c r="O34" s="15" t="s">
        <v>13</v>
      </c>
      <c r="P34" s="15">
        <v>80</v>
      </c>
      <c r="Q34" s="15" t="s">
        <v>29</v>
      </c>
    </row>
    <row r="35" spans="1:17" s="18" customFormat="1" x14ac:dyDescent="0.3">
      <c r="A35" s="15">
        <v>1</v>
      </c>
      <c r="B35" s="15" t="s">
        <v>13</v>
      </c>
      <c r="C35" s="15">
        <v>80</v>
      </c>
      <c r="D35" s="15" t="s">
        <v>29</v>
      </c>
      <c r="E35" s="15" t="s">
        <v>23</v>
      </c>
      <c r="F35" s="15"/>
      <c r="G35" s="16"/>
      <c r="H35" s="17" t="s">
        <v>47</v>
      </c>
      <c r="I35" s="17"/>
      <c r="K35" s="20"/>
      <c r="L35" s="20"/>
      <c r="M35" s="20"/>
      <c r="N35" s="15">
        <v>26</v>
      </c>
      <c r="O35" s="15" t="s">
        <v>13</v>
      </c>
      <c r="P35" s="15">
        <v>70</v>
      </c>
      <c r="Q35" s="15" t="s">
        <v>29</v>
      </c>
    </row>
    <row r="36" spans="1:17" s="18" customFormat="1" x14ac:dyDescent="0.3">
      <c r="A36" s="15">
        <v>26</v>
      </c>
      <c r="B36" s="15" t="s">
        <v>13</v>
      </c>
      <c r="C36" s="15">
        <v>70</v>
      </c>
      <c r="D36" s="15" t="s">
        <v>29</v>
      </c>
      <c r="E36" s="15" t="s">
        <v>23</v>
      </c>
      <c r="F36" s="15" t="s">
        <v>46</v>
      </c>
      <c r="G36" s="16"/>
      <c r="H36" s="17" t="s">
        <v>45</v>
      </c>
      <c r="I36" s="17"/>
      <c r="K36" s="20"/>
      <c r="L36" s="20"/>
      <c r="M36" s="20"/>
      <c r="N36" s="15">
        <v>2</v>
      </c>
      <c r="O36" s="15" t="s">
        <v>13</v>
      </c>
      <c r="P36" s="15">
        <v>60</v>
      </c>
      <c r="Q36" s="15" t="s">
        <v>29</v>
      </c>
    </row>
    <row r="37" spans="1:17" s="18" customFormat="1" x14ac:dyDescent="0.3">
      <c r="A37" s="15">
        <v>2</v>
      </c>
      <c r="B37" s="15" t="s">
        <v>13</v>
      </c>
      <c r="C37" s="15">
        <v>60</v>
      </c>
      <c r="D37" s="15" t="s">
        <v>29</v>
      </c>
      <c r="E37" s="15" t="s">
        <v>23</v>
      </c>
      <c r="F37" s="15" t="s">
        <v>46</v>
      </c>
      <c r="G37" s="16"/>
      <c r="H37" s="17" t="s">
        <v>45</v>
      </c>
      <c r="I37" s="17"/>
      <c r="K37" s="20"/>
      <c r="L37" s="20"/>
      <c r="M37" s="20"/>
      <c r="N37" s="15">
        <v>6</v>
      </c>
      <c r="O37" s="15" t="s">
        <v>13</v>
      </c>
      <c r="P37" s="15">
        <v>80</v>
      </c>
      <c r="Q37" s="15" t="s">
        <v>29</v>
      </c>
    </row>
    <row r="38" spans="1:17" s="18" customFormat="1" x14ac:dyDescent="0.3">
      <c r="A38" s="15">
        <v>6</v>
      </c>
      <c r="B38" s="15" t="s">
        <v>13</v>
      </c>
      <c r="C38" s="15">
        <v>80</v>
      </c>
      <c r="D38" s="15" t="s">
        <v>29</v>
      </c>
      <c r="E38" s="15" t="s">
        <v>23</v>
      </c>
      <c r="F38" s="15" t="s">
        <v>46</v>
      </c>
      <c r="G38" s="16">
        <v>0.57986111111111105</v>
      </c>
      <c r="H38" s="17" t="s">
        <v>45</v>
      </c>
      <c r="I38" s="17"/>
      <c r="K38" s="20"/>
      <c r="L38" s="20"/>
      <c r="M38" s="20"/>
      <c r="N38" s="15">
        <v>8</v>
      </c>
      <c r="O38" s="15" t="s">
        <v>13</v>
      </c>
      <c r="P38" s="15">
        <v>80</v>
      </c>
      <c r="Q38" s="15" t="s">
        <v>29</v>
      </c>
    </row>
    <row r="39" spans="1:17" s="18" customFormat="1" x14ac:dyDescent="0.3">
      <c r="A39" s="15">
        <v>8</v>
      </c>
      <c r="B39" s="15" t="s">
        <v>13</v>
      </c>
      <c r="C39" s="15">
        <v>80</v>
      </c>
      <c r="D39" s="15" t="s">
        <v>29</v>
      </c>
      <c r="E39" s="15" t="s">
        <v>23</v>
      </c>
      <c r="F39" s="15" t="s">
        <v>46</v>
      </c>
      <c r="G39" s="16"/>
      <c r="H39" s="17" t="s">
        <v>45</v>
      </c>
      <c r="I39" s="17"/>
      <c r="K39" s="20"/>
      <c r="L39" s="20"/>
      <c r="M39" s="20"/>
      <c r="N39" s="15">
        <v>2</v>
      </c>
      <c r="O39" s="15" t="s">
        <v>13</v>
      </c>
      <c r="P39" s="15">
        <v>60</v>
      </c>
      <c r="Q39" s="15" t="s">
        <v>29</v>
      </c>
    </row>
    <row r="40" spans="1:17" s="18" customFormat="1" x14ac:dyDescent="0.3">
      <c r="A40" s="15">
        <v>2</v>
      </c>
      <c r="B40" s="15" t="s">
        <v>13</v>
      </c>
      <c r="C40" s="15">
        <v>60</v>
      </c>
      <c r="D40" s="15" t="s">
        <v>29</v>
      </c>
      <c r="E40" s="15" t="s">
        <v>23</v>
      </c>
      <c r="F40" s="15" t="s">
        <v>46</v>
      </c>
      <c r="G40" s="16"/>
      <c r="H40" s="17" t="s">
        <v>45</v>
      </c>
      <c r="I40" s="17"/>
      <c r="K40" s="20"/>
      <c r="L40" s="20"/>
      <c r="M40" s="20"/>
      <c r="N40" s="15">
        <v>5</v>
      </c>
      <c r="O40" s="15" t="s">
        <v>13</v>
      </c>
      <c r="P40" s="15">
        <v>70</v>
      </c>
      <c r="Q40" s="15" t="s">
        <v>29</v>
      </c>
    </row>
    <row r="41" spans="1:17" s="18" customFormat="1" x14ac:dyDescent="0.3">
      <c r="A41" s="15">
        <v>5</v>
      </c>
      <c r="B41" s="15" t="s">
        <v>13</v>
      </c>
      <c r="C41" s="15">
        <v>70</v>
      </c>
      <c r="D41" s="15" t="s">
        <v>29</v>
      </c>
      <c r="E41" s="15" t="s">
        <v>23</v>
      </c>
      <c r="F41" s="15" t="s">
        <v>46</v>
      </c>
      <c r="G41" s="16"/>
      <c r="H41" s="17" t="s">
        <v>45</v>
      </c>
      <c r="I41" s="17"/>
      <c r="K41" s="20"/>
      <c r="L41" s="20"/>
      <c r="M41" s="20"/>
      <c r="N41" s="15">
        <v>3</v>
      </c>
      <c r="O41" s="15" t="s">
        <v>13</v>
      </c>
      <c r="P41" s="15">
        <v>80</v>
      </c>
      <c r="Q41" s="15" t="s">
        <v>29</v>
      </c>
    </row>
    <row r="42" spans="1:17" s="18" customFormat="1" x14ac:dyDescent="0.3">
      <c r="A42" s="15">
        <v>3</v>
      </c>
      <c r="B42" s="15" t="s">
        <v>13</v>
      </c>
      <c r="C42" s="15">
        <v>80</v>
      </c>
      <c r="D42" s="15" t="s">
        <v>29</v>
      </c>
      <c r="E42" s="15" t="s">
        <v>23</v>
      </c>
      <c r="F42" s="15" t="s">
        <v>46</v>
      </c>
      <c r="G42" s="16"/>
      <c r="H42" s="17" t="s">
        <v>45</v>
      </c>
      <c r="I42" s="17"/>
      <c r="K42" s="20"/>
      <c r="L42" s="20"/>
      <c r="M42" s="20"/>
      <c r="N42" s="15">
        <v>1</v>
      </c>
      <c r="O42" s="15" t="s">
        <v>13</v>
      </c>
      <c r="P42" s="15">
        <v>90</v>
      </c>
      <c r="Q42" s="15" t="s">
        <v>29</v>
      </c>
    </row>
    <row r="43" spans="1:17" s="18" customFormat="1" x14ac:dyDescent="0.3">
      <c r="A43" s="15">
        <v>1</v>
      </c>
      <c r="B43" s="15" t="s">
        <v>13</v>
      </c>
      <c r="C43" s="15">
        <v>90</v>
      </c>
      <c r="D43" s="15" t="s">
        <v>29</v>
      </c>
      <c r="E43" s="15" t="s">
        <v>23</v>
      </c>
      <c r="F43" s="15" t="s">
        <v>46</v>
      </c>
      <c r="G43" s="16"/>
      <c r="H43" s="17" t="s">
        <v>45</v>
      </c>
      <c r="I43" s="17"/>
      <c r="K43" s="20"/>
      <c r="L43" s="20"/>
      <c r="M43" s="20"/>
      <c r="N43" s="15">
        <v>2</v>
      </c>
      <c r="O43" s="15" t="s">
        <v>13</v>
      </c>
      <c r="P43" s="15">
        <v>80</v>
      </c>
      <c r="Q43" s="15" t="s">
        <v>29</v>
      </c>
    </row>
    <row r="44" spans="1:17" s="18" customFormat="1" x14ac:dyDescent="0.3">
      <c r="A44" s="15">
        <v>2</v>
      </c>
      <c r="B44" s="15" t="s">
        <v>13</v>
      </c>
      <c r="C44" s="15">
        <v>80</v>
      </c>
      <c r="D44" s="15" t="s">
        <v>29</v>
      </c>
      <c r="E44" s="15" t="s">
        <v>23</v>
      </c>
      <c r="F44" s="15" t="s">
        <v>46</v>
      </c>
      <c r="G44" s="16"/>
      <c r="H44" s="17" t="s">
        <v>45</v>
      </c>
      <c r="I44" s="17"/>
      <c r="K44" s="20"/>
      <c r="L44" s="20"/>
      <c r="M44" s="20"/>
      <c r="N44" s="15">
        <v>3</v>
      </c>
      <c r="O44" s="15" t="s">
        <v>13</v>
      </c>
      <c r="P44" s="15">
        <v>90</v>
      </c>
      <c r="Q44" s="15" t="s">
        <v>29</v>
      </c>
    </row>
    <row r="45" spans="1:17" s="18" customFormat="1" x14ac:dyDescent="0.3">
      <c r="A45" s="15">
        <v>3</v>
      </c>
      <c r="B45" s="15" t="s">
        <v>13</v>
      </c>
      <c r="C45" s="15">
        <v>90</v>
      </c>
      <c r="D45" s="15" t="s">
        <v>29</v>
      </c>
      <c r="E45" s="15" t="s">
        <v>23</v>
      </c>
      <c r="F45" s="15" t="s">
        <v>46</v>
      </c>
      <c r="G45" s="16"/>
      <c r="H45" s="17" t="s">
        <v>45</v>
      </c>
      <c r="I45" s="17"/>
      <c r="K45" s="20"/>
      <c r="L45" s="20"/>
      <c r="M45" s="20"/>
      <c r="N45" s="15">
        <v>1</v>
      </c>
      <c r="O45" s="15" t="s">
        <v>13</v>
      </c>
      <c r="P45" s="15">
        <v>100</v>
      </c>
      <c r="Q45" s="15" t="s">
        <v>29</v>
      </c>
    </row>
    <row r="46" spans="1:17" s="18" customFormat="1" x14ac:dyDescent="0.3">
      <c r="A46" s="15">
        <v>1</v>
      </c>
      <c r="B46" s="15" t="s">
        <v>13</v>
      </c>
      <c r="C46" s="15">
        <v>100</v>
      </c>
      <c r="D46" s="15" t="s">
        <v>29</v>
      </c>
      <c r="E46" s="15" t="s">
        <v>23</v>
      </c>
      <c r="F46" s="15" t="s">
        <v>46</v>
      </c>
      <c r="G46" s="16"/>
      <c r="H46" s="17" t="s">
        <v>45</v>
      </c>
      <c r="I46" s="17"/>
      <c r="K46" s="20"/>
      <c r="L46" s="20"/>
      <c r="M46" s="20"/>
      <c r="N46" s="15">
        <v>1</v>
      </c>
      <c r="O46" s="15" t="s">
        <v>13</v>
      </c>
      <c r="P46" s="15">
        <v>60</v>
      </c>
      <c r="Q46" s="15" t="s">
        <v>29</v>
      </c>
    </row>
    <row r="47" spans="1:17" s="18" customFormat="1" x14ac:dyDescent="0.3">
      <c r="A47" s="15">
        <v>1</v>
      </c>
      <c r="B47" s="15" t="s">
        <v>13</v>
      </c>
      <c r="C47" s="15">
        <v>60</v>
      </c>
      <c r="D47" s="15" t="s">
        <v>29</v>
      </c>
      <c r="E47" s="15" t="s">
        <v>23</v>
      </c>
      <c r="F47" s="15" t="s">
        <v>46</v>
      </c>
      <c r="G47" s="16"/>
      <c r="H47" s="17" t="s">
        <v>45</v>
      </c>
      <c r="I47" s="17"/>
      <c r="K47" s="20"/>
      <c r="L47" s="20"/>
      <c r="M47" s="20"/>
      <c r="N47" s="15">
        <v>3</v>
      </c>
      <c r="O47" s="15" t="s">
        <v>13</v>
      </c>
      <c r="P47" s="15">
        <v>70</v>
      </c>
      <c r="Q47" s="15" t="s">
        <v>29</v>
      </c>
    </row>
    <row r="48" spans="1:17" s="18" customFormat="1" x14ac:dyDescent="0.3">
      <c r="A48" s="15">
        <v>3</v>
      </c>
      <c r="B48" s="15" t="s">
        <v>13</v>
      </c>
      <c r="C48" s="15">
        <v>70</v>
      </c>
      <c r="D48" s="15" t="s">
        <v>29</v>
      </c>
      <c r="E48" s="15" t="s">
        <v>23</v>
      </c>
      <c r="F48" s="15" t="s">
        <v>46</v>
      </c>
      <c r="G48" s="16">
        <v>0.58194444444444449</v>
      </c>
      <c r="H48" s="17" t="s">
        <v>45</v>
      </c>
      <c r="I48" s="17"/>
      <c r="K48" s="20"/>
      <c r="L48" s="20"/>
      <c r="M48" s="20"/>
      <c r="N48" s="15">
        <v>1</v>
      </c>
      <c r="O48" s="15" t="s">
        <v>13</v>
      </c>
      <c r="P48" s="15">
        <v>70</v>
      </c>
      <c r="Q48" s="15" t="s">
        <v>29</v>
      </c>
    </row>
    <row r="49" spans="1:17" s="18" customFormat="1" x14ac:dyDescent="0.3">
      <c r="A49" s="15">
        <v>1</v>
      </c>
      <c r="B49" s="15" t="s">
        <v>13</v>
      </c>
      <c r="C49" s="15">
        <v>70</v>
      </c>
      <c r="D49" s="15" t="s">
        <v>29</v>
      </c>
      <c r="E49" s="15" t="s">
        <v>23</v>
      </c>
      <c r="F49" s="15" t="s">
        <v>322</v>
      </c>
      <c r="G49" s="16"/>
      <c r="H49" s="17" t="s">
        <v>47</v>
      </c>
      <c r="I49" s="17"/>
      <c r="K49" s="20"/>
      <c r="L49" s="20"/>
      <c r="M49" s="20"/>
      <c r="N49" s="15">
        <v>1</v>
      </c>
      <c r="O49" s="15" t="s">
        <v>13</v>
      </c>
      <c r="P49" s="15">
        <v>60</v>
      </c>
      <c r="Q49" s="15" t="s">
        <v>30</v>
      </c>
    </row>
    <row r="50" spans="1:17" s="18" customFormat="1" x14ac:dyDescent="0.3">
      <c r="A50" s="15">
        <v>1</v>
      </c>
      <c r="B50" s="15" t="s">
        <v>13</v>
      </c>
      <c r="C50" s="15">
        <v>60</v>
      </c>
      <c r="D50" s="15" t="s">
        <v>30</v>
      </c>
      <c r="E50" s="15" t="s">
        <v>330</v>
      </c>
      <c r="F50" s="15"/>
      <c r="G50" s="16">
        <v>0.58333333333333337</v>
      </c>
      <c r="H50" s="17" t="s">
        <v>47</v>
      </c>
      <c r="I50" s="17"/>
      <c r="K50" s="20"/>
      <c r="L50" s="20"/>
      <c r="M50" s="20"/>
      <c r="N50" s="15">
        <v>50</v>
      </c>
      <c r="O50" s="15" t="s">
        <v>13</v>
      </c>
      <c r="P50" s="15">
        <v>70</v>
      </c>
      <c r="Q50" s="15" t="s">
        <v>31</v>
      </c>
    </row>
    <row r="51" spans="1:17" s="18" customFormat="1" x14ac:dyDescent="0.3">
      <c r="A51" s="15">
        <v>50</v>
      </c>
      <c r="B51" s="15" t="s">
        <v>13</v>
      </c>
      <c r="C51" s="15">
        <v>70</v>
      </c>
      <c r="D51" s="15" t="s">
        <v>31</v>
      </c>
      <c r="E51" s="15" t="s">
        <v>23</v>
      </c>
      <c r="F51" s="15"/>
      <c r="G51" s="16"/>
      <c r="H51" s="17" t="s">
        <v>47</v>
      </c>
      <c r="I51" s="17"/>
      <c r="K51" s="20"/>
      <c r="L51" s="20"/>
      <c r="M51" s="20"/>
      <c r="N51" s="15">
        <v>5</v>
      </c>
      <c r="O51" s="15" t="s">
        <v>13</v>
      </c>
      <c r="P51" s="15">
        <v>80</v>
      </c>
      <c r="Q51" s="15" t="s">
        <v>31</v>
      </c>
    </row>
    <row r="52" spans="1:17" s="18" customFormat="1" x14ac:dyDescent="0.3">
      <c r="A52" s="15">
        <v>5</v>
      </c>
      <c r="B52" s="15" t="s">
        <v>13</v>
      </c>
      <c r="C52" s="15">
        <v>80</v>
      </c>
      <c r="D52" s="15" t="s">
        <v>31</v>
      </c>
      <c r="E52" s="15" t="s">
        <v>23</v>
      </c>
      <c r="F52" s="15"/>
      <c r="G52" s="16"/>
      <c r="H52" s="17" t="s">
        <v>47</v>
      </c>
      <c r="I52" s="17"/>
      <c r="K52" s="20"/>
      <c r="L52" s="20"/>
      <c r="M52" s="20"/>
      <c r="N52" s="15">
        <v>4</v>
      </c>
      <c r="O52" s="15" t="s">
        <v>13</v>
      </c>
      <c r="P52" s="15">
        <v>60</v>
      </c>
      <c r="Q52" s="15" t="s">
        <v>31</v>
      </c>
    </row>
    <row r="53" spans="1:17" s="18" customFormat="1" x14ac:dyDescent="0.3">
      <c r="A53" s="15">
        <v>4</v>
      </c>
      <c r="B53" s="15" t="s">
        <v>13</v>
      </c>
      <c r="C53" s="15">
        <v>60</v>
      </c>
      <c r="D53" s="15" t="s">
        <v>31</v>
      </c>
      <c r="E53" s="15" t="s">
        <v>23</v>
      </c>
      <c r="F53" s="15"/>
      <c r="G53" s="16"/>
      <c r="H53" s="17" t="s">
        <v>47</v>
      </c>
      <c r="I53" s="17"/>
      <c r="K53" s="20"/>
      <c r="L53" s="20"/>
      <c r="M53" s="20"/>
      <c r="N53" s="15">
        <v>30</v>
      </c>
      <c r="O53" s="15" t="s">
        <v>13</v>
      </c>
      <c r="P53" s="15">
        <v>60</v>
      </c>
      <c r="Q53" s="15" t="s">
        <v>31</v>
      </c>
    </row>
    <row r="54" spans="1:17" s="18" customFormat="1" x14ac:dyDescent="0.3">
      <c r="A54" s="15">
        <v>30</v>
      </c>
      <c r="B54" s="15" t="s">
        <v>13</v>
      </c>
      <c r="C54" s="15">
        <v>60</v>
      </c>
      <c r="D54" s="15" t="s">
        <v>31</v>
      </c>
      <c r="E54" s="15" t="s">
        <v>23</v>
      </c>
      <c r="F54" s="15" t="s">
        <v>232</v>
      </c>
      <c r="G54" s="16">
        <v>0.58402777777777781</v>
      </c>
      <c r="H54" s="17" t="s">
        <v>45</v>
      </c>
      <c r="I54" s="17"/>
      <c r="K54" s="20"/>
      <c r="L54" s="20"/>
      <c r="M54" s="20"/>
      <c r="N54" s="15">
        <v>20</v>
      </c>
      <c r="O54" s="15" t="s">
        <v>13</v>
      </c>
      <c r="P54" s="15">
        <v>70</v>
      </c>
      <c r="Q54" s="15" t="s">
        <v>31</v>
      </c>
    </row>
    <row r="55" spans="1:17" s="18" customFormat="1" x14ac:dyDescent="0.3">
      <c r="A55" s="15">
        <v>20</v>
      </c>
      <c r="B55" s="15" t="s">
        <v>13</v>
      </c>
      <c r="C55" s="15">
        <v>70</v>
      </c>
      <c r="D55" s="15" t="s">
        <v>31</v>
      </c>
      <c r="E55" s="15" t="s">
        <v>23</v>
      </c>
      <c r="F55" s="15" t="s">
        <v>322</v>
      </c>
      <c r="G55" s="16"/>
      <c r="H55" s="17" t="s">
        <v>43</v>
      </c>
      <c r="I55" s="17"/>
      <c r="K55" s="20"/>
      <c r="L55" s="20"/>
      <c r="M55" s="20"/>
      <c r="N55" s="15">
        <v>10</v>
      </c>
      <c r="O55" s="15" t="s">
        <v>13</v>
      </c>
      <c r="P55" s="15">
        <v>60</v>
      </c>
      <c r="Q55" s="15" t="s">
        <v>31</v>
      </c>
    </row>
    <row r="56" spans="1:17" s="18" customFormat="1" x14ac:dyDescent="0.3">
      <c r="A56" s="15">
        <v>10</v>
      </c>
      <c r="B56" s="15" t="s">
        <v>13</v>
      </c>
      <c r="C56" s="15">
        <v>60</v>
      </c>
      <c r="D56" s="15" t="s">
        <v>31</v>
      </c>
      <c r="E56" s="15" t="s">
        <v>23</v>
      </c>
      <c r="F56" s="15" t="s">
        <v>322</v>
      </c>
      <c r="G56" s="16"/>
      <c r="H56" s="17" t="s">
        <v>43</v>
      </c>
      <c r="I56" s="17"/>
      <c r="K56" s="20"/>
      <c r="L56" s="20"/>
      <c r="M56" s="20"/>
      <c r="N56" s="15">
        <v>10</v>
      </c>
      <c r="O56" s="15" t="s">
        <v>13</v>
      </c>
      <c r="P56" s="15">
        <v>50</v>
      </c>
      <c r="Q56" s="15" t="s">
        <v>31</v>
      </c>
    </row>
    <row r="57" spans="1:17" s="18" customFormat="1" x14ac:dyDescent="0.3">
      <c r="A57" s="15">
        <v>10</v>
      </c>
      <c r="B57" s="15" t="s">
        <v>13</v>
      </c>
      <c r="C57" s="15">
        <v>50</v>
      </c>
      <c r="D57" s="15" t="s">
        <v>31</v>
      </c>
      <c r="E57" s="15" t="s">
        <v>23</v>
      </c>
      <c r="F57" s="15" t="s">
        <v>322</v>
      </c>
      <c r="G57" s="16">
        <v>0.59027777777777779</v>
      </c>
      <c r="H57" s="17" t="s">
        <v>43</v>
      </c>
      <c r="I57" s="17"/>
      <c r="K57" s="20"/>
      <c r="L57" s="20"/>
      <c r="M57" s="20"/>
      <c r="N57" s="15">
        <v>20</v>
      </c>
      <c r="O57" s="15" t="s">
        <v>13</v>
      </c>
      <c r="P57" s="15">
        <v>70</v>
      </c>
      <c r="Q57" s="15" t="s">
        <v>31</v>
      </c>
    </row>
    <row r="58" spans="1:17" s="18" customFormat="1" x14ac:dyDescent="0.3">
      <c r="A58" s="15">
        <v>20</v>
      </c>
      <c r="B58" s="15" t="s">
        <v>13</v>
      </c>
      <c r="C58" s="15">
        <v>70</v>
      </c>
      <c r="D58" s="15" t="s">
        <v>31</v>
      </c>
      <c r="E58" s="15" t="s">
        <v>23</v>
      </c>
      <c r="F58" s="15" t="s">
        <v>331</v>
      </c>
      <c r="G58" s="16"/>
      <c r="H58" s="17" t="s">
        <v>47</v>
      </c>
      <c r="I58" s="17"/>
      <c r="K58" s="20"/>
      <c r="L58" s="20"/>
      <c r="M58" s="20"/>
      <c r="N58" s="15">
        <v>1</v>
      </c>
      <c r="O58" s="15" t="s">
        <v>13</v>
      </c>
      <c r="P58" s="15">
        <v>75</v>
      </c>
      <c r="Q58" s="15" t="s">
        <v>31</v>
      </c>
    </row>
    <row r="59" spans="1:17" s="18" customFormat="1" x14ac:dyDescent="0.3">
      <c r="A59" s="15">
        <v>1</v>
      </c>
      <c r="B59" s="15" t="s">
        <v>13</v>
      </c>
      <c r="C59" s="15">
        <v>75</v>
      </c>
      <c r="D59" s="15" t="s">
        <v>31</v>
      </c>
      <c r="E59" s="15" t="s">
        <v>23</v>
      </c>
      <c r="F59" s="15" t="s">
        <v>331</v>
      </c>
      <c r="G59" s="16"/>
      <c r="H59" s="17" t="s">
        <v>47</v>
      </c>
      <c r="I59" s="17"/>
      <c r="K59" s="20"/>
      <c r="L59" s="20"/>
      <c r="M59" s="20"/>
      <c r="N59" s="15">
        <v>2</v>
      </c>
      <c r="O59" s="15" t="s">
        <v>13</v>
      </c>
      <c r="P59" s="15">
        <v>60</v>
      </c>
      <c r="Q59" s="15" t="s">
        <v>31</v>
      </c>
    </row>
    <row r="60" spans="1:17" s="18" customFormat="1" x14ac:dyDescent="0.3">
      <c r="A60" s="15">
        <v>2</v>
      </c>
      <c r="B60" s="15" t="s">
        <v>13</v>
      </c>
      <c r="C60" s="15">
        <v>60</v>
      </c>
      <c r="D60" s="15" t="s">
        <v>31</v>
      </c>
      <c r="E60" s="15" t="s">
        <v>23</v>
      </c>
      <c r="F60" s="15" t="s">
        <v>331</v>
      </c>
      <c r="G60" s="16">
        <v>0.59027777777777779</v>
      </c>
      <c r="H60" s="17" t="s">
        <v>47</v>
      </c>
      <c r="I60" s="17"/>
      <c r="K60" s="20"/>
      <c r="L60" s="20"/>
      <c r="M60" s="20"/>
      <c r="N60" s="15">
        <v>8</v>
      </c>
      <c r="O60" s="15" t="s">
        <v>13</v>
      </c>
      <c r="P60" s="15">
        <v>80</v>
      </c>
      <c r="Q60" s="15" t="s">
        <v>31</v>
      </c>
    </row>
    <row r="61" spans="1:17" s="18" customFormat="1" x14ac:dyDescent="0.3">
      <c r="A61" s="15">
        <v>8</v>
      </c>
      <c r="B61" s="15" t="s">
        <v>13</v>
      </c>
      <c r="C61" s="15">
        <v>80</v>
      </c>
      <c r="D61" s="15" t="s">
        <v>31</v>
      </c>
      <c r="E61" s="15" t="s">
        <v>23</v>
      </c>
      <c r="F61" s="15" t="s">
        <v>27</v>
      </c>
      <c r="G61" s="16"/>
      <c r="H61" s="17" t="s">
        <v>47</v>
      </c>
      <c r="I61" s="17"/>
      <c r="K61" s="20"/>
      <c r="L61" s="20"/>
      <c r="M61" s="20"/>
      <c r="N61" s="15">
        <v>7</v>
      </c>
      <c r="O61" s="15" t="s">
        <v>13</v>
      </c>
      <c r="P61" s="15">
        <v>70</v>
      </c>
      <c r="Q61" s="15" t="s">
        <v>31</v>
      </c>
    </row>
    <row r="62" spans="1:17" s="18" customFormat="1" x14ac:dyDescent="0.3">
      <c r="A62" s="15">
        <v>7</v>
      </c>
      <c r="B62" s="15" t="s">
        <v>13</v>
      </c>
      <c r="C62" s="15">
        <v>70</v>
      </c>
      <c r="D62" s="15" t="s">
        <v>31</v>
      </c>
      <c r="E62" s="15" t="s">
        <v>23</v>
      </c>
      <c r="F62" s="15" t="s">
        <v>27</v>
      </c>
      <c r="G62" s="16"/>
      <c r="H62" s="17" t="s">
        <v>47</v>
      </c>
      <c r="I62" s="17"/>
      <c r="K62" s="20"/>
      <c r="L62" s="20"/>
      <c r="M62" s="20"/>
      <c r="N62" s="15">
        <v>2</v>
      </c>
      <c r="O62" s="15" t="s">
        <v>13</v>
      </c>
      <c r="P62" s="15">
        <v>80</v>
      </c>
      <c r="Q62" s="15" t="s">
        <v>31</v>
      </c>
    </row>
    <row r="63" spans="1:17" s="18" customFormat="1" x14ac:dyDescent="0.3">
      <c r="A63" s="15">
        <v>2</v>
      </c>
      <c r="B63" s="15" t="s">
        <v>13</v>
      </c>
      <c r="C63" s="15">
        <v>80</v>
      </c>
      <c r="D63" s="15" t="s">
        <v>31</v>
      </c>
      <c r="E63" s="15" t="s">
        <v>23</v>
      </c>
      <c r="F63" s="15" t="s">
        <v>331</v>
      </c>
      <c r="G63" s="16"/>
      <c r="H63" s="17" t="s">
        <v>45</v>
      </c>
      <c r="I63" s="17"/>
      <c r="K63" s="20"/>
      <c r="L63" s="20"/>
      <c r="M63" s="20"/>
      <c r="N63" s="15">
        <v>5</v>
      </c>
      <c r="O63" s="15" t="s">
        <v>13</v>
      </c>
      <c r="P63" s="15">
        <v>70</v>
      </c>
      <c r="Q63" s="15" t="s">
        <v>31</v>
      </c>
    </row>
    <row r="64" spans="1:17" s="18" customFormat="1" x14ac:dyDescent="0.3">
      <c r="A64" s="15">
        <v>5</v>
      </c>
      <c r="B64" s="15" t="s">
        <v>13</v>
      </c>
      <c r="C64" s="15">
        <v>70</v>
      </c>
      <c r="D64" s="15" t="s">
        <v>31</v>
      </c>
      <c r="E64" s="15" t="s">
        <v>23</v>
      </c>
      <c r="F64" s="15" t="s">
        <v>322</v>
      </c>
      <c r="G64" s="16">
        <v>0.59097222222222223</v>
      </c>
      <c r="H64" s="17" t="s">
        <v>43</v>
      </c>
      <c r="I64" s="17"/>
      <c r="K64" s="20"/>
      <c r="L64" s="20"/>
      <c r="M64" s="20"/>
      <c r="N64" s="20">
        <v>7</v>
      </c>
      <c r="O64" s="20" t="s">
        <v>13</v>
      </c>
      <c r="P64" s="20">
        <v>70</v>
      </c>
      <c r="Q64" s="20" t="s">
        <v>52</v>
      </c>
    </row>
    <row r="65" spans="1:17" s="18" customFormat="1" x14ac:dyDescent="0.3">
      <c r="A65" s="15"/>
      <c r="B65" s="15"/>
      <c r="C65" s="15"/>
      <c r="D65" s="15" t="s">
        <v>51</v>
      </c>
      <c r="E65" s="15" t="s">
        <v>330</v>
      </c>
      <c r="F65" s="15" t="s">
        <v>186</v>
      </c>
      <c r="G65" s="16"/>
      <c r="H65" s="17"/>
      <c r="I65" s="17"/>
      <c r="K65" s="20"/>
      <c r="L65" s="20"/>
      <c r="M65" s="20"/>
      <c r="N65" s="20">
        <v>1</v>
      </c>
      <c r="O65" s="20" t="s">
        <v>13</v>
      </c>
      <c r="P65" s="20">
        <v>80</v>
      </c>
      <c r="Q65" s="20" t="s">
        <v>52</v>
      </c>
    </row>
    <row r="66" spans="1:17" s="18" customFormat="1" x14ac:dyDescent="0.3">
      <c r="A66" s="15">
        <v>7</v>
      </c>
      <c r="B66" s="15" t="s">
        <v>13</v>
      </c>
      <c r="C66" s="15">
        <v>70</v>
      </c>
      <c r="D66" s="15" t="s">
        <v>52</v>
      </c>
      <c r="E66" s="15" t="s">
        <v>23</v>
      </c>
      <c r="F66" s="15" t="s">
        <v>27</v>
      </c>
      <c r="G66" s="16"/>
      <c r="H66" s="17" t="s">
        <v>47</v>
      </c>
      <c r="I66" s="17"/>
      <c r="K66" s="20"/>
      <c r="L66" s="20"/>
      <c r="M66" s="20"/>
      <c r="N66" s="20">
        <v>2</v>
      </c>
      <c r="O66" s="20" t="s">
        <v>13</v>
      </c>
      <c r="P66" s="20">
        <v>60</v>
      </c>
      <c r="Q66" s="20" t="s">
        <v>52</v>
      </c>
    </row>
    <row r="67" spans="1:17" s="18" customFormat="1" x14ac:dyDescent="0.3">
      <c r="A67" s="15">
        <v>1</v>
      </c>
      <c r="B67" s="15" t="s">
        <v>13</v>
      </c>
      <c r="C67" s="15">
        <v>80</v>
      </c>
      <c r="D67" s="15" t="s">
        <v>52</v>
      </c>
      <c r="E67" s="15" t="s">
        <v>23</v>
      </c>
      <c r="F67" s="15" t="s">
        <v>27</v>
      </c>
      <c r="G67" s="16">
        <v>0.59375</v>
      </c>
      <c r="H67" s="17" t="s">
        <v>47</v>
      </c>
      <c r="I67" s="17"/>
      <c r="K67" s="20"/>
      <c r="L67" s="20"/>
      <c r="M67" s="20"/>
      <c r="N67" s="20">
        <v>5</v>
      </c>
      <c r="O67" s="20" t="s">
        <v>13</v>
      </c>
      <c r="P67" s="20">
        <v>70</v>
      </c>
      <c r="Q67" s="20" t="s">
        <v>52</v>
      </c>
    </row>
    <row r="68" spans="1:17" s="18" customFormat="1" x14ac:dyDescent="0.3">
      <c r="A68" s="15">
        <v>2</v>
      </c>
      <c r="B68" s="15" t="s">
        <v>13</v>
      </c>
      <c r="C68" s="15">
        <v>60</v>
      </c>
      <c r="D68" s="15" t="s">
        <v>52</v>
      </c>
      <c r="E68" s="15" t="s">
        <v>23</v>
      </c>
      <c r="F68" s="15" t="s">
        <v>322</v>
      </c>
      <c r="G68" s="16"/>
      <c r="H68" s="17" t="s">
        <v>45</v>
      </c>
      <c r="I68" s="17"/>
      <c r="K68" s="20"/>
      <c r="L68" s="20"/>
      <c r="M68" s="20"/>
      <c r="N68" s="20">
        <v>65</v>
      </c>
      <c r="O68" s="20" t="s">
        <v>13</v>
      </c>
      <c r="P68" s="20">
        <v>70</v>
      </c>
      <c r="Q68" s="20" t="s">
        <v>52</v>
      </c>
    </row>
    <row r="69" spans="1:17" s="18" customFormat="1" x14ac:dyDescent="0.3">
      <c r="A69" s="15">
        <v>5</v>
      </c>
      <c r="B69" s="15" t="s">
        <v>13</v>
      </c>
      <c r="C69" s="15">
        <v>70</v>
      </c>
      <c r="D69" s="15" t="s">
        <v>52</v>
      </c>
      <c r="E69" s="15" t="s">
        <v>23</v>
      </c>
      <c r="F69" s="15" t="s">
        <v>322</v>
      </c>
      <c r="G69" s="16"/>
      <c r="H69" s="17" t="s">
        <v>45</v>
      </c>
      <c r="I69" s="17"/>
      <c r="K69" s="20"/>
      <c r="L69" s="20"/>
      <c r="M69" s="20"/>
      <c r="N69" s="20">
        <v>6</v>
      </c>
      <c r="O69" s="20" t="s">
        <v>13</v>
      </c>
      <c r="P69" s="20">
        <v>90</v>
      </c>
      <c r="Q69" s="20" t="s">
        <v>52</v>
      </c>
    </row>
    <row r="70" spans="1:17" s="18" customFormat="1" x14ac:dyDescent="0.3">
      <c r="A70" s="15">
        <v>65</v>
      </c>
      <c r="B70" s="15" t="s">
        <v>13</v>
      </c>
      <c r="C70" s="15">
        <v>70</v>
      </c>
      <c r="D70" s="15" t="s">
        <v>52</v>
      </c>
      <c r="E70" s="15" t="s">
        <v>23</v>
      </c>
      <c r="F70" s="15" t="s">
        <v>27</v>
      </c>
      <c r="G70" s="16"/>
      <c r="H70" s="17" t="s">
        <v>47</v>
      </c>
      <c r="I70" s="17"/>
      <c r="K70" s="20"/>
      <c r="L70" s="20"/>
      <c r="M70" s="20"/>
      <c r="N70" s="20">
        <v>5</v>
      </c>
      <c r="O70" s="20" t="s">
        <v>13</v>
      </c>
      <c r="P70" s="20">
        <v>80</v>
      </c>
      <c r="Q70" s="20" t="s">
        <v>52</v>
      </c>
    </row>
    <row r="71" spans="1:17" s="18" customFormat="1" x14ac:dyDescent="0.3">
      <c r="A71" s="15">
        <v>6</v>
      </c>
      <c r="B71" s="15" t="s">
        <v>13</v>
      </c>
      <c r="C71" s="15">
        <v>90</v>
      </c>
      <c r="D71" s="15" t="s">
        <v>52</v>
      </c>
      <c r="E71" s="15" t="s">
        <v>23</v>
      </c>
      <c r="F71" s="15" t="s">
        <v>27</v>
      </c>
      <c r="G71" s="16"/>
      <c r="H71" s="17" t="s">
        <v>47</v>
      </c>
      <c r="I71" s="17"/>
      <c r="K71" s="20"/>
      <c r="L71" s="20"/>
      <c r="M71" s="20"/>
      <c r="N71" s="20">
        <v>2</v>
      </c>
      <c r="O71" s="20" t="s">
        <v>13</v>
      </c>
      <c r="P71" s="20">
        <v>65</v>
      </c>
      <c r="Q71" s="20" t="s">
        <v>52</v>
      </c>
    </row>
    <row r="72" spans="1:17" s="18" customFormat="1" x14ac:dyDescent="0.3">
      <c r="A72" s="15">
        <v>5</v>
      </c>
      <c r="B72" s="15" t="s">
        <v>13</v>
      </c>
      <c r="C72" s="15">
        <v>80</v>
      </c>
      <c r="D72" s="15" t="s">
        <v>52</v>
      </c>
      <c r="E72" s="15" t="s">
        <v>23</v>
      </c>
      <c r="F72" s="15" t="s">
        <v>27</v>
      </c>
      <c r="G72" s="16"/>
      <c r="H72" s="17" t="s">
        <v>47</v>
      </c>
      <c r="I72" s="17"/>
      <c r="K72" s="20"/>
      <c r="L72" s="20"/>
      <c r="M72" s="20"/>
      <c r="N72" s="20">
        <v>4</v>
      </c>
      <c r="O72" s="20" t="s">
        <v>13</v>
      </c>
      <c r="P72" s="20">
        <v>70</v>
      </c>
      <c r="Q72" s="20" t="s">
        <v>52</v>
      </c>
    </row>
    <row r="73" spans="1:17" s="18" customFormat="1" x14ac:dyDescent="0.3">
      <c r="A73" s="15">
        <v>2</v>
      </c>
      <c r="B73" s="15" t="s">
        <v>13</v>
      </c>
      <c r="C73" s="15">
        <v>65</v>
      </c>
      <c r="D73" s="15" t="s">
        <v>52</v>
      </c>
      <c r="E73" s="15" t="s">
        <v>23</v>
      </c>
      <c r="F73" s="15" t="s">
        <v>27</v>
      </c>
      <c r="G73" s="16">
        <v>0.59583333333333333</v>
      </c>
      <c r="H73" s="17" t="s">
        <v>47</v>
      </c>
      <c r="I73" s="17"/>
      <c r="K73" s="20"/>
      <c r="L73" s="20"/>
      <c r="M73" s="20"/>
      <c r="N73" s="20">
        <v>5</v>
      </c>
      <c r="O73" s="20" t="s">
        <v>13</v>
      </c>
      <c r="P73" s="20">
        <v>70</v>
      </c>
      <c r="Q73" s="20" t="s">
        <v>55</v>
      </c>
    </row>
    <row r="74" spans="1:17" s="18" customFormat="1" x14ac:dyDescent="0.3">
      <c r="A74" s="15">
        <v>4</v>
      </c>
      <c r="B74" s="15" t="s">
        <v>13</v>
      </c>
      <c r="C74" s="15">
        <v>70</v>
      </c>
      <c r="D74" s="15" t="s">
        <v>52</v>
      </c>
      <c r="E74" s="15" t="s">
        <v>23</v>
      </c>
      <c r="F74" s="15" t="s">
        <v>27</v>
      </c>
      <c r="G74" s="16"/>
      <c r="H74" s="17" t="s">
        <v>47</v>
      </c>
      <c r="I74" s="17"/>
      <c r="K74" s="20"/>
      <c r="L74" s="20"/>
      <c r="M74" s="20"/>
      <c r="N74" s="20">
        <v>1</v>
      </c>
      <c r="O74" s="20" t="s">
        <v>13</v>
      </c>
      <c r="P74" s="20">
        <v>60</v>
      </c>
      <c r="Q74" s="20" t="s">
        <v>55</v>
      </c>
    </row>
    <row r="75" spans="1:17" s="18" customFormat="1" x14ac:dyDescent="0.3">
      <c r="A75" s="15">
        <v>5</v>
      </c>
      <c r="B75" s="15" t="s">
        <v>13</v>
      </c>
      <c r="C75" s="15">
        <v>70</v>
      </c>
      <c r="D75" s="15" t="s">
        <v>55</v>
      </c>
      <c r="E75" s="15" t="s">
        <v>330</v>
      </c>
      <c r="F75" s="15" t="s">
        <v>27</v>
      </c>
      <c r="G75" s="16"/>
      <c r="H75" s="17" t="s">
        <v>43</v>
      </c>
      <c r="I75" s="17"/>
      <c r="K75" s="20"/>
      <c r="L75" s="20"/>
      <c r="M75" s="20"/>
      <c r="N75" s="20">
        <v>2</v>
      </c>
      <c r="O75" s="20" t="s">
        <v>13</v>
      </c>
      <c r="P75" s="20">
        <v>70</v>
      </c>
      <c r="Q75" s="20" t="s">
        <v>55</v>
      </c>
    </row>
    <row r="76" spans="1:17" s="18" customFormat="1" x14ac:dyDescent="0.3">
      <c r="A76" s="15">
        <v>1</v>
      </c>
      <c r="B76" s="15" t="s">
        <v>13</v>
      </c>
      <c r="C76" s="15">
        <v>60</v>
      </c>
      <c r="D76" s="15" t="s">
        <v>55</v>
      </c>
      <c r="E76" s="15" t="s">
        <v>330</v>
      </c>
      <c r="F76" s="15" t="s">
        <v>27</v>
      </c>
      <c r="G76" s="16"/>
      <c r="H76" s="17" t="s">
        <v>43</v>
      </c>
      <c r="I76" s="17"/>
      <c r="K76" s="20"/>
      <c r="L76" s="20"/>
      <c r="M76" s="20"/>
      <c r="N76" s="20">
        <v>2</v>
      </c>
      <c r="O76" s="20" t="s">
        <v>13</v>
      </c>
      <c r="P76" s="20">
        <v>75</v>
      </c>
      <c r="Q76" s="20" t="s">
        <v>55</v>
      </c>
    </row>
    <row r="77" spans="1:17" s="18" customFormat="1" x14ac:dyDescent="0.3">
      <c r="A77" s="15">
        <v>2</v>
      </c>
      <c r="B77" s="15" t="s">
        <v>13</v>
      </c>
      <c r="C77" s="15">
        <v>70</v>
      </c>
      <c r="D77" s="15" t="s">
        <v>55</v>
      </c>
      <c r="E77" s="15" t="s">
        <v>330</v>
      </c>
      <c r="F77" s="15" t="s">
        <v>27</v>
      </c>
      <c r="G77" s="16"/>
      <c r="H77" s="17" t="s">
        <v>43</v>
      </c>
      <c r="I77" s="17"/>
      <c r="K77" s="20"/>
      <c r="L77" s="20"/>
      <c r="M77" s="20"/>
      <c r="N77" s="20">
        <v>2</v>
      </c>
      <c r="O77" s="20" t="s">
        <v>13</v>
      </c>
      <c r="P77" s="20">
        <v>70</v>
      </c>
      <c r="Q77" s="20" t="s">
        <v>55</v>
      </c>
    </row>
    <row r="78" spans="1:17" s="18" customFormat="1" x14ac:dyDescent="0.3">
      <c r="A78" s="15">
        <v>2</v>
      </c>
      <c r="B78" s="15" t="s">
        <v>13</v>
      </c>
      <c r="C78" s="15">
        <v>75</v>
      </c>
      <c r="D78" s="15" t="s">
        <v>55</v>
      </c>
      <c r="E78" s="15" t="s">
        <v>330</v>
      </c>
      <c r="F78" s="15" t="s">
        <v>27</v>
      </c>
      <c r="G78" s="16"/>
      <c r="H78" s="17" t="s">
        <v>47</v>
      </c>
      <c r="I78" s="17"/>
      <c r="K78" s="20"/>
      <c r="L78" s="20"/>
      <c r="M78" s="20"/>
      <c r="N78" s="20">
        <v>9</v>
      </c>
      <c r="O78" s="20" t="s">
        <v>13</v>
      </c>
      <c r="P78" s="20">
        <v>70</v>
      </c>
      <c r="Q78" s="20" t="s">
        <v>55</v>
      </c>
    </row>
    <row r="79" spans="1:17" s="18" customFormat="1" x14ac:dyDescent="0.3">
      <c r="A79" s="15">
        <v>2</v>
      </c>
      <c r="B79" s="15" t="s">
        <v>13</v>
      </c>
      <c r="C79" s="15">
        <v>70</v>
      </c>
      <c r="D79" s="15" t="s">
        <v>55</v>
      </c>
      <c r="E79" s="15" t="s">
        <v>330</v>
      </c>
      <c r="F79" s="15" t="s">
        <v>27</v>
      </c>
      <c r="G79" s="16">
        <v>0.59791666666666665</v>
      </c>
      <c r="H79" s="17" t="s">
        <v>47</v>
      </c>
      <c r="I79" s="17"/>
      <c r="K79" s="20"/>
      <c r="L79" s="20"/>
      <c r="M79" s="20"/>
      <c r="N79" s="20">
        <v>1</v>
      </c>
      <c r="O79" s="20" t="s">
        <v>13</v>
      </c>
      <c r="P79" s="20">
        <v>40</v>
      </c>
      <c r="Q79" s="20" t="s">
        <v>55</v>
      </c>
    </row>
    <row r="80" spans="1:17" s="18" customFormat="1" x14ac:dyDescent="0.3">
      <c r="A80" s="15">
        <v>9</v>
      </c>
      <c r="B80" s="15" t="s">
        <v>13</v>
      </c>
      <c r="C80" s="15">
        <v>70</v>
      </c>
      <c r="D80" s="15" t="s">
        <v>55</v>
      </c>
      <c r="E80" s="15" t="s">
        <v>330</v>
      </c>
      <c r="F80" s="15" t="s">
        <v>27</v>
      </c>
      <c r="G80" s="16"/>
      <c r="H80" s="17" t="s">
        <v>43</v>
      </c>
      <c r="I80" s="17"/>
      <c r="K80" s="20"/>
      <c r="L80" s="20"/>
      <c r="M80" s="20"/>
      <c r="N80" s="20">
        <v>12</v>
      </c>
      <c r="O80" s="20" t="s">
        <v>13</v>
      </c>
      <c r="P80" s="20">
        <v>70</v>
      </c>
      <c r="Q80" s="20" t="s">
        <v>55</v>
      </c>
    </row>
    <row r="81" spans="1:17" s="18" customFormat="1" x14ac:dyDescent="0.3">
      <c r="A81" s="15">
        <v>1</v>
      </c>
      <c r="B81" s="15" t="s">
        <v>13</v>
      </c>
      <c r="C81" s="15">
        <v>40</v>
      </c>
      <c r="D81" s="15" t="s">
        <v>55</v>
      </c>
      <c r="E81" s="15" t="s">
        <v>330</v>
      </c>
      <c r="F81" s="15" t="s">
        <v>27</v>
      </c>
      <c r="G81" s="16">
        <v>0.59861111111111109</v>
      </c>
      <c r="H81" s="17" t="s">
        <v>43</v>
      </c>
      <c r="I81" s="17"/>
      <c r="K81" s="20"/>
      <c r="L81" s="20"/>
      <c r="M81" s="20"/>
      <c r="N81" s="20">
        <v>5</v>
      </c>
      <c r="O81" s="20" t="s">
        <v>13</v>
      </c>
      <c r="P81" s="20">
        <v>80</v>
      </c>
      <c r="Q81" s="20" t="s">
        <v>55</v>
      </c>
    </row>
    <row r="82" spans="1:17" s="18" customFormat="1" x14ac:dyDescent="0.3">
      <c r="A82" s="15">
        <v>12</v>
      </c>
      <c r="B82" s="15" t="s">
        <v>13</v>
      </c>
      <c r="C82" s="15">
        <v>70</v>
      </c>
      <c r="D82" s="15" t="s">
        <v>55</v>
      </c>
      <c r="E82" s="15" t="s">
        <v>330</v>
      </c>
      <c r="F82" s="15" t="s">
        <v>27</v>
      </c>
      <c r="G82" s="16"/>
      <c r="H82" s="17" t="s">
        <v>45</v>
      </c>
      <c r="I82" s="17"/>
      <c r="K82" s="20"/>
      <c r="L82" s="20"/>
      <c r="M82" s="20"/>
      <c r="N82" s="20">
        <v>1</v>
      </c>
      <c r="O82" s="20" t="s">
        <v>13</v>
      </c>
      <c r="P82" s="20">
        <v>100</v>
      </c>
      <c r="Q82" s="20" t="s">
        <v>55</v>
      </c>
    </row>
    <row r="83" spans="1:17" s="18" customFormat="1" x14ac:dyDescent="0.3">
      <c r="A83" s="15">
        <v>5</v>
      </c>
      <c r="B83" s="15" t="s">
        <v>13</v>
      </c>
      <c r="C83" s="15">
        <v>80</v>
      </c>
      <c r="D83" s="15" t="s">
        <v>55</v>
      </c>
      <c r="E83" s="15" t="s">
        <v>330</v>
      </c>
      <c r="F83" s="15" t="s">
        <v>27</v>
      </c>
      <c r="G83" s="16"/>
      <c r="H83" s="17" t="s">
        <v>45</v>
      </c>
      <c r="I83" s="17"/>
      <c r="K83" s="20"/>
      <c r="L83" s="20"/>
      <c r="M83" s="20"/>
      <c r="N83" s="20">
        <v>1</v>
      </c>
      <c r="O83" s="20" t="s">
        <v>13</v>
      </c>
      <c r="P83" s="20">
        <v>50</v>
      </c>
      <c r="Q83" s="20" t="s">
        <v>55</v>
      </c>
    </row>
    <row r="84" spans="1:17" s="18" customFormat="1" x14ac:dyDescent="0.3">
      <c r="A84" s="15">
        <v>1</v>
      </c>
      <c r="B84" s="15" t="s">
        <v>13</v>
      </c>
      <c r="C84" s="15">
        <v>100</v>
      </c>
      <c r="D84" s="15" t="s">
        <v>55</v>
      </c>
      <c r="E84" s="15" t="s">
        <v>330</v>
      </c>
      <c r="F84" s="15" t="s">
        <v>27</v>
      </c>
      <c r="G84" s="16"/>
      <c r="H84" s="17" t="s">
        <v>45</v>
      </c>
      <c r="I84" s="17"/>
      <c r="K84" s="20"/>
      <c r="L84" s="20"/>
      <c r="M84" s="20"/>
      <c r="N84" s="20">
        <v>2</v>
      </c>
      <c r="O84" s="20" t="s">
        <v>13</v>
      </c>
      <c r="P84" s="20">
        <v>70</v>
      </c>
      <c r="Q84" s="20" t="s">
        <v>56</v>
      </c>
    </row>
    <row r="85" spans="1:17" s="18" customFormat="1" x14ac:dyDescent="0.3">
      <c r="A85" s="15">
        <v>1</v>
      </c>
      <c r="B85" s="15" t="s">
        <v>13</v>
      </c>
      <c r="C85" s="15">
        <v>50</v>
      </c>
      <c r="D85" s="15" t="s">
        <v>55</v>
      </c>
      <c r="E85" s="15" t="s">
        <v>330</v>
      </c>
      <c r="F85" s="15" t="s">
        <v>27</v>
      </c>
      <c r="G85" s="16"/>
      <c r="H85" s="17" t="s">
        <v>45</v>
      </c>
      <c r="I85" s="17"/>
      <c r="K85" s="20"/>
      <c r="L85" s="20"/>
      <c r="M85" s="20"/>
      <c r="N85" s="20">
        <v>1</v>
      </c>
      <c r="O85" s="20" t="s">
        <v>13</v>
      </c>
      <c r="P85" s="20">
        <v>80</v>
      </c>
      <c r="Q85" s="20" t="s">
        <v>56</v>
      </c>
    </row>
    <row r="86" spans="1:17" s="18" customFormat="1" x14ac:dyDescent="0.3">
      <c r="A86" s="15">
        <v>2</v>
      </c>
      <c r="B86" s="15" t="s">
        <v>13</v>
      </c>
      <c r="C86" s="15">
        <v>70</v>
      </c>
      <c r="D86" s="15" t="s">
        <v>56</v>
      </c>
      <c r="E86" s="15" t="s">
        <v>11</v>
      </c>
      <c r="F86" s="15" t="s">
        <v>332</v>
      </c>
      <c r="G86" s="16"/>
      <c r="H86" s="17" t="s">
        <v>47</v>
      </c>
      <c r="I86" s="17"/>
      <c r="K86" s="20"/>
      <c r="L86" s="20"/>
      <c r="M86" s="20"/>
      <c r="N86" s="25">
        <f>SUM(N10:N85)</f>
        <v>454</v>
      </c>
      <c r="O86" s="20"/>
      <c r="P86" s="20"/>
      <c r="Q86" s="20"/>
    </row>
    <row r="87" spans="1:17" s="18" customFormat="1" x14ac:dyDescent="0.3">
      <c r="A87" s="15">
        <v>1</v>
      </c>
      <c r="B87" s="15" t="s">
        <v>13</v>
      </c>
      <c r="C87" s="15">
        <v>80</v>
      </c>
      <c r="D87" s="15" t="s">
        <v>56</v>
      </c>
      <c r="E87" s="15" t="s">
        <v>11</v>
      </c>
      <c r="F87" s="15" t="s">
        <v>332</v>
      </c>
      <c r="G87" s="16">
        <v>0.60277777777777775</v>
      </c>
      <c r="H87" s="17" t="s">
        <v>47</v>
      </c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>
        <v>0.60555555555555551</v>
      </c>
      <c r="H88" s="17"/>
      <c r="I88" s="17" t="s">
        <v>333</v>
      </c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"/>
      <c r="L138" s="2"/>
      <c r="M138" s="2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"/>
      <c r="L139" s="2"/>
      <c r="M139" s="2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"/>
      <c r="L140" s="2"/>
      <c r="M140" s="2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"/>
      <c r="L141" s="2"/>
      <c r="M141" s="2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"/>
      <c r="L142" s="2"/>
      <c r="M142" s="2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"/>
      <c r="L143" s="2"/>
      <c r="M143" s="2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89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143</v>
      </c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 t="s">
        <v>473</v>
      </c>
      <c r="E4" s="4"/>
    </row>
    <row r="5" spans="1:17" x14ac:dyDescent="0.3">
      <c r="A5" s="8" t="s">
        <v>347</v>
      </c>
      <c r="B5" s="10">
        <v>42234</v>
      </c>
      <c r="E5" s="4"/>
    </row>
    <row r="6" spans="1:17" x14ac:dyDescent="0.3">
      <c r="A6" s="8" t="s">
        <v>348</v>
      </c>
      <c r="B6" s="9" t="s">
        <v>185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60</v>
      </c>
      <c r="D10" s="15" t="s">
        <v>10</v>
      </c>
      <c r="E10" s="15" t="s">
        <v>20</v>
      </c>
      <c r="F10" s="15" t="s">
        <v>181</v>
      </c>
      <c r="G10" s="16">
        <v>0.48749999999999999</v>
      </c>
      <c r="H10" s="17" t="s">
        <v>12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60</v>
      </c>
      <c r="Q10" s="20" t="s">
        <v>19</v>
      </c>
    </row>
    <row r="11" spans="1:17" s="18" customFormat="1" x14ac:dyDescent="0.3">
      <c r="A11" s="15">
        <v>1</v>
      </c>
      <c r="B11" s="15" t="s">
        <v>9</v>
      </c>
      <c r="C11" s="15">
        <v>50</v>
      </c>
      <c r="D11" s="15" t="s">
        <v>19</v>
      </c>
      <c r="E11" s="15" t="s">
        <v>11</v>
      </c>
      <c r="F11" s="15" t="s">
        <v>181</v>
      </c>
      <c r="G11" s="16">
        <v>0.4916666666666667</v>
      </c>
      <c r="H11" s="17" t="s">
        <v>12</v>
      </c>
      <c r="I11" s="17"/>
      <c r="K11" s="25">
        <f>SUMIFS($A$10:$A$400,$B$10:$B$400,"CH",$D$10:$D$400,"U2")</f>
        <v>4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80</v>
      </c>
      <c r="Q11" s="20" t="s">
        <v>19</v>
      </c>
    </row>
    <row r="12" spans="1:17" s="18" customFormat="1" x14ac:dyDescent="0.3">
      <c r="A12" s="15">
        <v>1</v>
      </c>
      <c r="B12" s="15" t="s">
        <v>9</v>
      </c>
      <c r="C12" s="15">
        <v>90</v>
      </c>
      <c r="D12" s="15" t="s">
        <v>19</v>
      </c>
      <c r="E12" s="15" t="s">
        <v>11</v>
      </c>
      <c r="F12" s="15" t="s">
        <v>181</v>
      </c>
      <c r="G12" s="16"/>
      <c r="H12" s="17" t="s">
        <v>21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60</v>
      </c>
      <c r="Q12" s="20" t="s">
        <v>19</v>
      </c>
    </row>
    <row r="13" spans="1:17" s="18" customFormat="1" x14ac:dyDescent="0.3">
      <c r="A13" s="15">
        <v>2</v>
      </c>
      <c r="B13" s="15" t="s">
        <v>13</v>
      </c>
      <c r="C13" s="15">
        <v>60</v>
      </c>
      <c r="D13" s="15" t="s">
        <v>19</v>
      </c>
      <c r="E13" s="15" t="s">
        <v>11</v>
      </c>
      <c r="F13" s="15" t="s">
        <v>181</v>
      </c>
      <c r="G13" s="16"/>
      <c r="H13" s="17" t="s">
        <v>12</v>
      </c>
      <c r="I13" s="17"/>
      <c r="K13" s="25">
        <f>SUMIFS($A$10:$A$400,$B$10:$B$400,"CH",$D$10:$D$400,"U4")</f>
        <v>17</v>
      </c>
      <c r="L13" s="25" t="s">
        <v>13</v>
      </c>
      <c r="M13" s="25" t="s">
        <v>29</v>
      </c>
      <c r="N13" s="20">
        <v>10</v>
      </c>
      <c r="O13" s="20" t="s">
        <v>13</v>
      </c>
      <c r="P13" s="20">
        <v>60</v>
      </c>
      <c r="Q13" s="20" t="s">
        <v>29</v>
      </c>
    </row>
    <row r="14" spans="1:17" s="18" customFormat="1" x14ac:dyDescent="0.3">
      <c r="A14" s="15">
        <v>1</v>
      </c>
      <c r="B14" s="15" t="s">
        <v>13</v>
      </c>
      <c r="C14" s="15">
        <v>80</v>
      </c>
      <c r="D14" s="15" t="s">
        <v>19</v>
      </c>
      <c r="E14" s="15" t="s">
        <v>11</v>
      </c>
      <c r="F14" s="15" t="s">
        <v>181</v>
      </c>
      <c r="G14" s="16"/>
      <c r="H14" s="17" t="s">
        <v>12</v>
      </c>
      <c r="I14" s="17"/>
      <c r="K14" s="25">
        <f>SUMIFS($A$10:$A$400,$B$10:$B$400,"CH",$D$10:$D$400,"U5")</f>
        <v>14</v>
      </c>
      <c r="L14" s="25" t="s">
        <v>13</v>
      </c>
      <c r="M14" s="25" t="s">
        <v>30</v>
      </c>
      <c r="N14" s="20">
        <v>5</v>
      </c>
      <c r="O14" s="20" t="s">
        <v>13</v>
      </c>
      <c r="P14" s="20">
        <v>40</v>
      </c>
      <c r="Q14" s="20" t="s">
        <v>29</v>
      </c>
    </row>
    <row r="15" spans="1:17" s="18" customFormat="1" x14ac:dyDescent="0.3">
      <c r="A15" s="15">
        <v>1</v>
      </c>
      <c r="B15" s="15" t="s">
        <v>9</v>
      </c>
      <c r="C15" s="15">
        <v>60</v>
      </c>
      <c r="D15" s="15" t="s">
        <v>19</v>
      </c>
      <c r="E15" s="15" t="s">
        <v>11</v>
      </c>
      <c r="F15" s="15" t="s">
        <v>181</v>
      </c>
      <c r="G15" s="16"/>
      <c r="H15" s="17" t="s">
        <v>12</v>
      </c>
      <c r="I15" s="17"/>
      <c r="K15" s="25">
        <f>SUMIFS($A$10:$A$400,$B$10:$B$400,"CH",$D$10:$D$400,"U6")</f>
        <v>2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60</v>
      </c>
      <c r="Q15" s="20" t="s">
        <v>29</v>
      </c>
    </row>
    <row r="16" spans="1:17" s="18" customFormat="1" x14ac:dyDescent="0.3">
      <c r="A16" s="15">
        <v>3</v>
      </c>
      <c r="B16" s="15" t="s">
        <v>9</v>
      </c>
      <c r="C16" s="15">
        <v>50</v>
      </c>
      <c r="D16" s="15" t="s">
        <v>19</v>
      </c>
      <c r="E16" s="15" t="s">
        <v>11</v>
      </c>
      <c r="F16" s="15" t="s">
        <v>195</v>
      </c>
      <c r="G16" s="16"/>
      <c r="H16" s="17" t="s">
        <v>12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80</v>
      </c>
      <c r="Q16" s="20" t="s">
        <v>29</v>
      </c>
    </row>
    <row r="17" spans="1:17" s="18" customFormat="1" x14ac:dyDescent="0.3">
      <c r="A17" s="15">
        <v>1</v>
      </c>
      <c r="B17" s="15" t="s">
        <v>9</v>
      </c>
      <c r="C17" s="15">
        <v>40</v>
      </c>
      <c r="D17" s="15" t="s">
        <v>19</v>
      </c>
      <c r="E17" s="15" t="s">
        <v>11</v>
      </c>
      <c r="F17" s="15" t="s">
        <v>181</v>
      </c>
      <c r="G17" s="16"/>
      <c r="H17" s="17" t="s">
        <v>12</v>
      </c>
      <c r="I17" s="17"/>
      <c r="K17" s="25">
        <f>SUMIFS($A$10:$A$400,$B$10:$B$400,"CH",$D$10:$D$400,"U8")</f>
        <v>22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70</v>
      </c>
      <c r="Q17" s="20" t="s">
        <v>30</v>
      </c>
    </row>
    <row r="18" spans="1:17" s="18" customFormat="1" x14ac:dyDescent="0.3">
      <c r="A18" s="15">
        <v>1</v>
      </c>
      <c r="B18" s="15" t="s">
        <v>13</v>
      </c>
      <c r="C18" s="15">
        <v>60</v>
      </c>
      <c r="D18" s="15" t="s">
        <v>19</v>
      </c>
      <c r="E18" s="15" t="s">
        <v>11</v>
      </c>
      <c r="F18" s="15" t="s">
        <v>181</v>
      </c>
      <c r="G18" s="16"/>
      <c r="H18" s="17" t="s">
        <v>12</v>
      </c>
      <c r="I18" s="17"/>
      <c r="K18" s="25">
        <f>SUM(K10:K17)</f>
        <v>59</v>
      </c>
      <c r="L18" s="25"/>
      <c r="M18" s="25"/>
      <c r="N18" s="20">
        <v>1</v>
      </c>
      <c r="O18" s="20" t="s">
        <v>13</v>
      </c>
      <c r="P18" s="20">
        <v>80</v>
      </c>
      <c r="Q18" s="20" t="s">
        <v>30</v>
      </c>
    </row>
    <row r="19" spans="1:17" s="18" customFormat="1" x14ac:dyDescent="0.3">
      <c r="A19" s="15">
        <v>1</v>
      </c>
      <c r="B19" s="15" t="s">
        <v>24</v>
      </c>
      <c r="C19" s="15">
        <v>300</v>
      </c>
      <c r="D19" s="15" t="s">
        <v>28</v>
      </c>
      <c r="E19" s="15" t="s">
        <v>20</v>
      </c>
      <c r="F19" s="15" t="s">
        <v>41</v>
      </c>
      <c r="G19" s="16">
        <v>0.49513888888888885</v>
      </c>
      <c r="H19" s="17" t="s">
        <v>23</v>
      </c>
      <c r="I19" s="17"/>
      <c r="K19" s="25"/>
      <c r="L19" s="25"/>
      <c r="M19" s="25"/>
      <c r="N19" s="20">
        <v>6</v>
      </c>
      <c r="O19" s="20" t="s">
        <v>13</v>
      </c>
      <c r="P19" s="20">
        <v>60</v>
      </c>
      <c r="Q19" s="20" t="s">
        <v>30</v>
      </c>
    </row>
    <row r="20" spans="1:17" s="18" customFormat="1" x14ac:dyDescent="0.3">
      <c r="A20" s="15">
        <v>2</v>
      </c>
      <c r="B20" s="15" t="s">
        <v>9</v>
      </c>
      <c r="C20" s="15">
        <v>40</v>
      </c>
      <c r="D20" s="15" t="s">
        <v>28</v>
      </c>
      <c r="E20" s="15" t="s">
        <v>20</v>
      </c>
      <c r="F20" s="15" t="s">
        <v>181</v>
      </c>
      <c r="G20" s="16"/>
      <c r="H20" s="17" t="s">
        <v>12</v>
      </c>
      <c r="I20" s="17"/>
      <c r="K20" s="25">
        <f>SUMIFS($A$10:$A$400,$B$10:$B$400,"RT",$D$10:$D$400,"U1")</f>
        <v>1</v>
      </c>
      <c r="L20" s="25" t="s">
        <v>9</v>
      </c>
      <c r="M20" s="25" t="s">
        <v>10</v>
      </c>
      <c r="N20" s="20">
        <v>4</v>
      </c>
      <c r="O20" s="20" t="s">
        <v>13</v>
      </c>
      <c r="P20" s="20">
        <v>30</v>
      </c>
      <c r="Q20" s="20" t="s">
        <v>30</v>
      </c>
    </row>
    <row r="21" spans="1:17" s="18" customFormat="1" x14ac:dyDescent="0.3">
      <c r="A21" s="15">
        <v>1</v>
      </c>
      <c r="B21" s="15" t="s">
        <v>9</v>
      </c>
      <c r="C21" s="15">
        <v>120</v>
      </c>
      <c r="D21" s="15" t="s">
        <v>28</v>
      </c>
      <c r="E21" s="15" t="s">
        <v>20</v>
      </c>
      <c r="F21" s="15" t="s">
        <v>41</v>
      </c>
      <c r="G21" s="16"/>
      <c r="H21" s="17" t="s">
        <v>21</v>
      </c>
      <c r="I21" s="17"/>
      <c r="K21" s="25">
        <f>SUMIFS($A$10:$A$400,$B$10:$B$400,"RT",$D$10:$D$400,"U2")</f>
        <v>7</v>
      </c>
      <c r="L21" s="25" t="s">
        <v>9</v>
      </c>
      <c r="M21" s="25" t="s">
        <v>19</v>
      </c>
      <c r="N21" s="20">
        <v>2</v>
      </c>
      <c r="O21" s="20" t="s">
        <v>13</v>
      </c>
      <c r="P21" s="20">
        <v>50</v>
      </c>
      <c r="Q21" s="20" t="s">
        <v>30</v>
      </c>
    </row>
    <row r="22" spans="1:17" s="18" customFormat="1" x14ac:dyDescent="0.3">
      <c r="A22" s="15">
        <v>1</v>
      </c>
      <c r="B22" s="15" t="s">
        <v>9</v>
      </c>
      <c r="C22" s="15">
        <v>40</v>
      </c>
      <c r="D22" s="15" t="s">
        <v>28</v>
      </c>
      <c r="E22" s="15" t="s">
        <v>20</v>
      </c>
      <c r="F22" s="15" t="s">
        <v>181</v>
      </c>
      <c r="G22" s="16"/>
      <c r="H22" s="17" t="s">
        <v>21</v>
      </c>
      <c r="I22" s="17"/>
      <c r="K22" s="25">
        <f>SUMIFS($A$10:$A$400,$B$10:$B$400,"RT",$D$10:$D$400,"U3")</f>
        <v>4</v>
      </c>
      <c r="L22" s="25" t="s">
        <v>9</v>
      </c>
      <c r="M22" s="25" t="s">
        <v>28</v>
      </c>
      <c r="N22" s="20">
        <v>1</v>
      </c>
      <c r="O22" s="20" t="s">
        <v>13</v>
      </c>
      <c r="P22" s="20">
        <v>80</v>
      </c>
      <c r="Q22" s="20" t="s">
        <v>31</v>
      </c>
    </row>
    <row r="23" spans="1:17" s="18" customFormat="1" x14ac:dyDescent="0.3">
      <c r="A23" s="15">
        <v>1</v>
      </c>
      <c r="B23" s="15" t="s">
        <v>23</v>
      </c>
      <c r="C23" s="15">
        <v>60</v>
      </c>
      <c r="D23" s="15" t="s">
        <v>28</v>
      </c>
      <c r="E23" s="15" t="s">
        <v>20</v>
      </c>
      <c r="F23" s="15" t="s">
        <v>181</v>
      </c>
      <c r="G23" s="16"/>
      <c r="H23" s="17" t="s">
        <v>21</v>
      </c>
      <c r="I23" s="17"/>
      <c r="K23" s="25">
        <f>SUMIFS($A$10:$A$400,$B$10:$B$400,"RT",$D$10:$D$400,"U4")</f>
        <v>11</v>
      </c>
      <c r="L23" s="25" t="s">
        <v>9</v>
      </c>
      <c r="M23" s="25" t="s">
        <v>29</v>
      </c>
      <c r="N23" s="20">
        <v>1</v>
      </c>
      <c r="O23" s="20" t="s">
        <v>13</v>
      </c>
      <c r="P23" s="20">
        <v>60</v>
      </c>
      <c r="Q23" s="20" t="s">
        <v>31</v>
      </c>
    </row>
    <row r="24" spans="1:17" s="18" customFormat="1" x14ac:dyDescent="0.3">
      <c r="A24" s="15">
        <v>4</v>
      </c>
      <c r="B24" s="15" t="s">
        <v>9</v>
      </c>
      <c r="C24" s="15">
        <v>60</v>
      </c>
      <c r="D24" s="15" t="s">
        <v>29</v>
      </c>
      <c r="E24" s="15" t="s">
        <v>11</v>
      </c>
      <c r="F24" s="15" t="s">
        <v>146</v>
      </c>
      <c r="G24" s="16">
        <v>0.50138888888888888</v>
      </c>
      <c r="H24" s="17" t="s">
        <v>143</v>
      </c>
      <c r="I24" s="17"/>
      <c r="K24" s="25">
        <f>SUMIFS($A$10:$A$400,$B$10:$B$400,"RT",$D$10:$D$400,"U5")</f>
        <v>9</v>
      </c>
      <c r="L24" s="25" t="s">
        <v>9</v>
      </c>
      <c r="M24" s="25" t="s">
        <v>30</v>
      </c>
      <c r="N24" s="20">
        <v>3</v>
      </c>
      <c r="O24" s="20" t="s">
        <v>13</v>
      </c>
      <c r="P24" s="20">
        <v>70</v>
      </c>
      <c r="Q24" s="20" t="s">
        <v>52</v>
      </c>
    </row>
    <row r="25" spans="1:17" s="18" customFormat="1" x14ac:dyDescent="0.3">
      <c r="A25" s="15">
        <v>2</v>
      </c>
      <c r="B25" s="15" t="s">
        <v>9</v>
      </c>
      <c r="C25" s="15">
        <v>30</v>
      </c>
      <c r="D25" s="15" t="s">
        <v>29</v>
      </c>
      <c r="E25" s="15" t="s">
        <v>11</v>
      </c>
      <c r="F25" s="15" t="s">
        <v>32</v>
      </c>
      <c r="G25" s="16"/>
      <c r="H25" s="17" t="s">
        <v>21</v>
      </c>
      <c r="I25" s="17"/>
      <c r="K25" s="25">
        <f>SUMIFS($A$10:$A$400,$B$10:$B$400,"RT",$D$10:$D$400,"U6")</f>
        <v>11</v>
      </c>
      <c r="L25" s="25" t="s">
        <v>9</v>
      </c>
      <c r="M25" s="25" t="s">
        <v>31</v>
      </c>
      <c r="N25" s="20">
        <v>2</v>
      </c>
      <c r="O25" s="20" t="s">
        <v>13</v>
      </c>
      <c r="P25" s="20">
        <v>60</v>
      </c>
      <c r="Q25" s="20" t="s">
        <v>52</v>
      </c>
    </row>
    <row r="26" spans="1:17" s="18" customFormat="1" x14ac:dyDescent="0.3">
      <c r="A26" s="15">
        <v>1</v>
      </c>
      <c r="B26" s="15" t="s">
        <v>9</v>
      </c>
      <c r="C26" s="15">
        <v>30</v>
      </c>
      <c r="D26" s="15" t="s">
        <v>29</v>
      </c>
      <c r="E26" s="15" t="s">
        <v>11</v>
      </c>
      <c r="F26" s="15" t="s">
        <v>32</v>
      </c>
      <c r="G26" s="16"/>
      <c r="H26" s="17" t="s">
        <v>12</v>
      </c>
      <c r="I26" s="17"/>
      <c r="K26" s="25">
        <f>SUMIFS($A$10:$A$400,$B$10:$B$400,"RT",$D$10:$D$400,"U7")</f>
        <v>0</v>
      </c>
      <c r="L26" s="25" t="s">
        <v>9</v>
      </c>
      <c r="M26" s="25" t="s">
        <v>51</v>
      </c>
      <c r="N26" s="20">
        <v>1</v>
      </c>
      <c r="O26" s="20" t="s">
        <v>13</v>
      </c>
      <c r="P26" s="20">
        <v>50</v>
      </c>
      <c r="Q26" s="20" t="s">
        <v>52</v>
      </c>
    </row>
    <row r="27" spans="1:17" s="18" customFormat="1" x14ac:dyDescent="0.3">
      <c r="A27" s="15">
        <v>10</v>
      </c>
      <c r="B27" s="15" t="s">
        <v>13</v>
      </c>
      <c r="C27" s="15">
        <v>60</v>
      </c>
      <c r="D27" s="15" t="s">
        <v>29</v>
      </c>
      <c r="E27" s="15" t="s">
        <v>11</v>
      </c>
      <c r="F27" s="15" t="s">
        <v>146</v>
      </c>
      <c r="G27" s="16"/>
      <c r="H27" s="17" t="s">
        <v>21</v>
      </c>
      <c r="I27" s="17"/>
      <c r="K27" s="25">
        <f>SUMIFS($A$10:$A$400,$B$10:$B$400,"RT",$D$10:$D$400,"U8")</f>
        <v>10</v>
      </c>
      <c r="L27" s="25" t="s">
        <v>9</v>
      </c>
      <c r="M27" s="25" t="s">
        <v>52</v>
      </c>
      <c r="N27" s="20">
        <v>2</v>
      </c>
      <c r="O27" s="20" t="s">
        <v>13</v>
      </c>
      <c r="P27" s="20">
        <v>80</v>
      </c>
      <c r="Q27" s="20" t="s">
        <v>52</v>
      </c>
    </row>
    <row r="28" spans="1:17" s="18" customFormat="1" x14ac:dyDescent="0.3">
      <c r="A28" s="15">
        <v>5</v>
      </c>
      <c r="B28" s="15" t="s">
        <v>13</v>
      </c>
      <c r="C28" s="15">
        <v>40</v>
      </c>
      <c r="D28" s="15" t="s">
        <v>29</v>
      </c>
      <c r="E28" s="15" t="s">
        <v>11</v>
      </c>
      <c r="F28" s="15" t="s">
        <v>146</v>
      </c>
      <c r="G28" s="16"/>
      <c r="H28" s="17" t="s">
        <v>21</v>
      </c>
      <c r="I28" s="17"/>
      <c r="K28" s="25">
        <f>SUM(K20:K27)</f>
        <v>53</v>
      </c>
      <c r="L28" s="20"/>
      <c r="M28" s="20"/>
      <c r="N28" s="20">
        <v>5</v>
      </c>
      <c r="O28" s="20" t="s">
        <v>13</v>
      </c>
      <c r="P28" s="20">
        <v>90</v>
      </c>
      <c r="Q28" s="20" t="s">
        <v>52</v>
      </c>
    </row>
    <row r="29" spans="1:17" s="18" customFormat="1" x14ac:dyDescent="0.3">
      <c r="A29" s="15">
        <v>1</v>
      </c>
      <c r="B29" s="15" t="s">
        <v>9</v>
      </c>
      <c r="C29" s="15">
        <v>30</v>
      </c>
      <c r="D29" s="15" t="s">
        <v>29</v>
      </c>
      <c r="E29" s="15" t="s">
        <v>11</v>
      </c>
      <c r="F29" s="15" t="s">
        <v>181</v>
      </c>
      <c r="G29" s="16"/>
      <c r="H29" s="17" t="s">
        <v>21</v>
      </c>
      <c r="I29" s="17"/>
      <c r="K29" s="20"/>
      <c r="L29" s="20"/>
      <c r="M29" s="20"/>
      <c r="N29" s="20">
        <v>4</v>
      </c>
      <c r="O29" s="20" t="s">
        <v>13</v>
      </c>
      <c r="P29" s="20">
        <v>110</v>
      </c>
      <c r="Q29" s="20" t="s">
        <v>52</v>
      </c>
    </row>
    <row r="30" spans="1:17" s="18" customFormat="1" x14ac:dyDescent="0.3">
      <c r="A30" s="15">
        <v>1</v>
      </c>
      <c r="B30" s="15" t="s">
        <v>13</v>
      </c>
      <c r="C30" s="15">
        <v>60</v>
      </c>
      <c r="D30" s="15" t="s">
        <v>29</v>
      </c>
      <c r="E30" s="15" t="s">
        <v>11</v>
      </c>
      <c r="F30" s="15" t="s">
        <v>32</v>
      </c>
      <c r="G30" s="16"/>
      <c r="H30" s="17" t="s">
        <v>12</v>
      </c>
      <c r="I30" s="17"/>
      <c r="K30" s="20"/>
      <c r="L30" s="20"/>
      <c r="M30" s="20"/>
      <c r="N30" s="20">
        <v>1</v>
      </c>
      <c r="O30" s="20" t="s">
        <v>13</v>
      </c>
      <c r="P30" s="20">
        <v>80</v>
      </c>
      <c r="Q30" s="20" t="s">
        <v>52</v>
      </c>
    </row>
    <row r="31" spans="1:17" s="18" customFormat="1" x14ac:dyDescent="0.3">
      <c r="A31" s="15">
        <v>1</v>
      </c>
      <c r="B31" s="15" t="s">
        <v>13</v>
      </c>
      <c r="C31" s="15">
        <v>80</v>
      </c>
      <c r="D31" s="15" t="s">
        <v>29</v>
      </c>
      <c r="E31" s="15" t="s">
        <v>11</v>
      </c>
      <c r="F31" s="15" t="s">
        <v>32</v>
      </c>
      <c r="G31" s="16"/>
      <c r="H31" s="17" t="s">
        <v>21</v>
      </c>
      <c r="I31" s="17"/>
      <c r="K31" s="20"/>
      <c r="L31" s="20"/>
      <c r="M31" s="20"/>
      <c r="N31" s="20">
        <v>2</v>
      </c>
      <c r="O31" s="20" t="s">
        <v>13</v>
      </c>
      <c r="P31" s="20">
        <v>80</v>
      </c>
      <c r="Q31" s="20" t="s">
        <v>52</v>
      </c>
    </row>
    <row r="32" spans="1:17" s="18" customFormat="1" x14ac:dyDescent="0.3">
      <c r="A32" s="15">
        <v>3</v>
      </c>
      <c r="B32" s="15" t="s">
        <v>9</v>
      </c>
      <c r="C32" s="15">
        <v>50</v>
      </c>
      <c r="D32" s="15" t="s">
        <v>29</v>
      </c>
      <c r="E32" s="15" t="s">
        <v>11</v>
      </c>
      <c r="F32" s="15" t="s">
        <v>32</v>
      </c>
      <c r="G32" s="16"/>
      <c r="H32" s="17" t="s">
        <v>21</v>
      </c>
      <c r="I32" s="17"/>
      <c r="K32" s="20"/>
      <c r="L32" s="20"/>
      <c r="M32" s="20"/>
      <c r="N32" s="20">
        <v>1</v>
      </c>
      <c r="O32" s="20" t="s">
        <v>13</v>
      </c>
      <c r="P32" s="20">
        <v>110</v>
      </c>
      <c r="Q32" s="20" t="s">
        <v>52</v>
      </c>
    </row>
    <row r="33" spans="1:17" s="18" customFormat="1" x14ac:dyDescent="0.3">
      <c r="A33" s="15">
        <v>1</v>
      </c>
      <c r="B33" s="15" t="s">
        <v>9</v>
      </c>
      <c r="C33" s="15">
        <v>40</v>
      </c>
      <c r="D33" s="15" t="s">
        <v>30</v>
      </c>
      <c r="E33" s="15" t="s">
        <v>20</v>
      </c>
      <c r="F33" s="15" t="s">
        <v>195</v>
      </c>
      <c r="G33" s="16">
        <v>0.50486111111111109</v>
      </c>
      <c r="H33" s="17" t="s">
        <v>21</v>
      </c>
      <c r="I33" s="17"/>
      <c r="K33" s="20"/>
      <c r="L33" s="20"/>
      <c r="M33" s="20"/>
      <c r="N33" s="20">
        <v>1</v>
      </c>
      <c r="O33" s="20" t="s">
        <v>13</v>
      </c>
      <c r="P33" s="20">
        <v>60</v>
      </c>
      <c r="Q33" s="20" t="s">
        <v>52</v>
      </c>
    </row>
    <row r="34" spans="1:17" s="18" customFormat="1" x14ac:dyDescent="0.3">
      <c r="A34" s="15">
        <v>1</v>
      </c>
      <c r="B34" s="15" t="s">
        <v>13</v>
      </c>
      <c r="C34" s="15">
        <v>70</v>
      </c>
      <c r="D34" s="15" t="s">
        <v>30</v>
      </c>
      <c r="E34" s="15" t="s">
        <v>20</v>
      </c>
      <c r="F34" s="15" t="s">
        <v>22</v>
      </c>
      <c r="G34" s="16"/>
      <c r="H34" s="17" t="s">
        <v>12</v>
      </c>
      <c r="I34" s="17"/>
      <c r="K34" s="20"/>
      <c r="L34" s="20"/>
      <c r="M34" s="20"/>
      <c r="N34" s="25">
        <f>SUM(N10:N33)</f>
        <v>59</v>
      </c>
      <c r="O34" s="20"/>
      <c r="P34" s="20"/>
      <c r="Q34" s="20"/>
    </row>
    <row r="35" spans="1:17" s="18" customFormat="1" x14ac:dyDescent="0.3">
      <c r="A35" s="15">
        <v>1</v>
      </c>
      <c r="B35" s="15" t="s">
        <v>13</v>
      </c>
      <c r="C35" s="15">
        <v>80</v>
      </c>
      <c r="D35" s="15" t="s">
        <v>30</v>
      </c>
      <c r="E35" s="15" t="s">
        <v>20</v>
      </c>
      <c r="F35" s="15" t="s">
        <v>195</v>
      </c>
      <c r="G35" s="16"/>
      <c r="H35" s="17" t="s">
        <v>21</v>
      </c>
      <c r="I35" s="17"/>
      <c r="K35" s="20"/>
      <c r="L35" s="20"/>
      <c r="M35" s="20"/>
      <c r="N35" s="20"/>
      <c r="O35" s="20"/>
      <c r="P35" s="20"/>
      <c r="Q35" s="20"/>
    </row>
    <row r="36" spans="1:17" s="18" customFormat="1" x14ac:dyDescent="0.3">
      <c r="A36" s="15">
        <v>1</v>
      </c>
      <c r="B36" s="15" t="s">
        <v>9</v>
      </c>
      <c r="C36" s="15">
        <v>120</v>
      </c>
      <c r="D36" s="15" t="s">
        <v>30</v>
      </c>
      <c r="E36" s="15" t="s">
        <v>20</v>
      </c>
      <c r="F36" s="15" t="s">
        <v>22</v>
      </c>
      <c r="G36" s="16"/>
      <c r="H36" s="17" t="s">
        <v>21</v>
      </c>
      <c r="I36" s="17"/>
      <c r="K36" s="20"/>
      <c r="L36" s="20"/>
      <c r="M36" s="20"/>
      <c r="N36" s="20">
        <v>1</v>
      </c>
      <c r="O36" s="20" t="s">
        <v>9</v>
      </c>
      <c r="P36" s="20">
        <v>60</v>
      </c>
      <c r="Q36" s="20" t="s">
        <v>10</v>
      </c>
    </row>
    <row r="37" spans="1:17" s="18" customFormat="1" x14ac:dyDescent="0.3">
      <c r="A37" s="15">
        <v>1</v>
      </c>
      <c r="B37" s="15" t="s">
        <v>24</v>
      </c>
      <c r="C37" s="15">
        <v>250</v>
      </c>
      <c r="D37" s="15" t="s">
        <v>30</v>
      </c>
      <c r="E37" s="15" t="s">
        <v>20</v>
      </c>
      <c r="F37" s="15" t="s">
        <v>22</v>
      </c>
      <c r="G37" s="16"/>
      <c r="H37" s="17" t="s">
        <v>23</v>
      </c>
      <c r="I37" s="17"/>
      <c r="K37" s="20"/>
      <c r="L37" s="20"/>
      <c r="M37" s="20"/>
      <c r="N37" s="20">
        <v>1</v>
      </c>
      <c r="O37" s="20" t="s">
        <v>9</v>
      </c>
      <c r="P37" s="20">
        <v>50</v>
      </c>
      <c r="Q37" s="20" t="s">
        <v>19</v>
      </c>
    </row>
    <row r="38" spans="1:17" s="18" customFormat="1" x14ac:dyDescent="0.3">
      <c r="A38" s="15">
        <v>6</v>
      </c>
      <c r="B38" s="15" t="s">
        <v>13</v>
      </c>
      <c r="C38" s="15">
        <v>60</v>
      </c>
      <c r="D38" s="15" t="s">
        <v>30</v>
      </c>
      <c r="E38" s="15" t="s">
        <v>20</v>
      </c>
      <c r="F38" s="15" t="s">
        <v>181</v>
      </c>
      <c r="G38" s="16"/>
      <c r="H38" s="17" t="s">
        <v>21</v>
      </c>
      <c r="I38" s="17"/>
      <c r="K38" s="20"/>
      <c r="L38" s="20"/>
      <c r="M38" s="20"/>
      <c r="N38" s="20">
        <v>1</v>
      </c>
      <c r="O38" s="20" t="s">
        <v>9</v>
      </c>
      <c r="P38" s="20">
        <v>90</v>
      </c>
      <c r="Q38" s="20" t="s">
        <v>19</v>
      </c>
    </row>
    <row r="39" spans="1:17" s="18" customFormat="1" x14ac:dyDescent="0.3">
      <c r="A39" s="15">
        <v>4</v>
      </c>
      <c r="B39" s="15" t="s">
        <v>13</v>
      </c>
      <c r="C39" s="15">
        <v>30</v>
      </c>
      <c r="D39" s="15" t="s">
        <v>30</v>
      </c>
      <c r="E39" s="15" t="s">
        <v>20</v>
      </c>
      <c r="F39" s="15" t="s">
        <v>181</v>
      </c>
      <c r="G39" s="16"/>
      <c r="H39" s="17" t="s">
        <v>21</v>
      </c>
      <c r="I39" s="17"/>
      <c r="K39" s="20"/>
      <c r="L39" s="20"/>
      <c r="M39" s="20"/>
      <c r="N39" s="20">
        <v>1</v>
      </c>
      <c r="O39" s="20" t="s">
        <v>9</v>
      </c>
      <c r="P39" s="20">
        <v>60</v>
      </c>
      <c r="Q39" s="20" t="s">
        <v>19</v>
      </c>
    </row>
    <row r="40" spans="1:17" s="18" customFormat="1" x14ac:dyDescent="0.3">
      <c r="A40" s="15">
        <v>2</v>
      </c>
      <c r="B40" s="15" t="s">
        <v>13</v>
      </c>
      <c r="C40" s="15">
        <v>50</v>
      </c>
      <c r="D40" s="15" t="s">
        <v>30</v>
      </c>
      <c r="E40" s="15" t="s">
        <v>20</v>
      </c>
      <c r="F40" s="15" t="s">
        <v>181</v>
      </c>
      <c r="G40" s="16"/>
      <c r="H40" s="17" t="s">
        <v>21</v>
      </c>
      <c r="I40" s="17"/>
      <c r="K40" s="20"/>
      <c r="L40" s="20"/>
      <c r="M40" s="20"/>
      <c r="N40" s="20">
        <v>3</v>
      </c>
      <c r="O40" s="20" t="s">
        <v>9</v>
      </c>
      <c r="P40" s="20">
        <v>50</v>
      </c>
      <c r="Q40" s="20" t="s">
        <v>19</v>
      </c>
    </row>
    <row r="41" spans="1:17" s="18" customFormat="1" x14ac:dyDescent="0.3">
      <c r="A41" s="15">
        <v>1</v>
      </c>
      <c r="B41" s="15" t="s">
        <v>9</v>
      </c>
      <c r="C41" s="15">
        <v>100</v>
      </c>
      <c r="D41" s="15" t="s">
        <v>30</v>
      </c>
      <c r="E41" s="15" t="s">
        <v>20</v>
      </c>
      <c r="F41" s="15" t="s">
        <v>181</v>
      </c>
      <c r="G41" s="16"/>
      <c r="H41" s="17" t="s">
        <v>21</v>
      </c>
      <c r="I41" s="17"/>
      <c r="K41" s="20"/>
      <c r="L41" s="20"/>
      <c r="M41" s="20"/>
      <c r="N41" s="20">
        <v>1</v>
      </c>
      <c r="O41" s="20" t="s">
        <v>9</v>
      </c>
      <c r="P41" s="20">
        <v>40</v>
      </c>
      <c r="Q41" s="20" t="s">
        <v>19</v>
      </c>
    </row>
    <row r="42" spans="1:17" s="18" customFormat="1" x14ac:dyDescent="0.3">
      <c r="A42" s="15">
        <v>1</v>
      </c>
      <c r="B42" s="15" t="s">
        <v>9</v>
      </c>
      <c r="C42" s="15">
        <v>120</v>
      </c>
      <c r="D42" s="15" t="s">
        <v>30</v>
      </c>
      <c r="E42" s="15" t="s">
        <v>20</v>
      </c>
      <c r="F42" s="15" t="s">
        <v>181</v>
      </c>
      <c r="G42" s="16"/>
      <c r="H42" s="17" t="s">
        <v>21</v>
      </c>
      <c r="I42" s="17"/>
      <c r="K42" s="20"/>
      <c r="L42" s="20"/>
      <c r="M42" s="20"/>
      <c r="N42" s="20">
        <v>2</v>
      </c>
      <c r="O42" s="20" t="s">
        <v>9</v>
      </c>
      <c r="P42" s="20">
        <v>40</v>
      </c>
      <c r="Q42" s="20" t="s">
        <v>28</v>
      </c>
    </row>
    <row r="43" spans="1:17" s="18" customFormat="1" x14ac:dyDescent="0.3">
      <c r="A43" s="15">
        <v>1</v>
      </c>
      <c r="B43" s="15" t="s">
        <v>24</v>
      </c>
      <c r="C43" s="15">
        <v>250</v>
      </c>
      <c r="D43" s="15" t="s">
        <v>30</v>
      </c>
      <c r="E43" s="15" t="s">
        <v>20</v>
      </c>
      <c r="F43" s="15" t="s">
        <v>197</v>
      </c>
      <c r="G43" s="16"/>
      <c r="H43" s="17" t="s">
        <v>12</v>
      </c>
      <c r="I43" s="17"/>
      <c r="K43" s="20"/>
      <c r="L43" s="20"/>
      <c r="M43" s="20"/>
      <c r="N43" s="20">
        <v>1</v>
      </c>
      <c r="O43" s="20" t="s">
        <v>9</v>
      </c>
      <c r="P43" s="20">
        <v>120</v>
      </c>
      <c r="Q43" s="20" t="s">
        <v>28</v>
      </c>
    </row>
    <row r="44" spans="1:17" s="18" customFormat="1" x14ac:dyDescent="0.3">
      <c r="A44" s="15">
        <v>1</v>
      </c>
      <c r="B44" s="15" t="s">
        <v>9</v>
      </c>
      <c r="C44" s="15">
        <v>40</v>
      </c>
      <c r="D44" s="15" t="s">
        <v>30</v>
      </c>
      <c r="E44" s="15" t="s">
        <v>20</v>
      </c>
      <c r="F44" s="15" t="s">
        <v>102</v>
      </c>
      <c r="G44" s="16"/>
      <c r="H44" s="17" t="s">
        <v>21</v>
      </c>
      <c r="I44" s="17"/>
      <c r="K44" s="20"/>
      <c r="L44" s="20"/>
      <c r="M44" s="20"/>
      <c r="N44" s="20">
        <v>1</v>
      </c>
      <c r="O44" s="20" t="s">
        <v>9</v>
      </c>
      <c r="P44" s="20">
        <v>40</v>
      </c>
      <c r="Q44" s="20" t="s">
        <v>28</v>
      </c>
    </row>
    <row r="45" spans="1:17" s="18" customFormat="1" x14ac:dyDescent="0.3">
      <c r="A45" s="15">
        <v>1</v>
      </c>
      <c r="B45" s="15" t="s">
        <v>24</v>
      </c>
      <c r="C45" s="15">
        <v>300</v>
      </c>
      <c r="D45" s="15" t="s">
        <v>30</v>
      </c>
      <c r="E45" s="15" t="s">
        <v>20</v>
      </c>
      <c r="F45" s="15" t="s">
        <v>197</v>
      </c>
      <c r="G45" s="16"/>
      <c r="H45" s="17" t="s">
        <v>12</v>
      </c>
      <c r="I45" s="17"/>
      <c r="K45" s="20"/>
      <c r="L45" s="20"/>
      <c r="M45" s="20"/>
      <c r="N45" s="20">
        <v>4</v>
      </c>
      <c r="O45" s="20" t="s">
        <v>9</v>
      </c>
      <c r="P45" s="20">
        <v>60</v>
      </c>
      <c r="Q45" s="20" t="s">
        <v>29</v>
      </c>
    </row>
    <row r="46" spans="1:17" s="18" customFormat="1" x14ac:dyDescent="0.3">
      <c r="A46" s="15">
        <v>1</v>
      </c>
      <c r="B46" s="15" t="s">
        <v>183</v>
      </c>
      <c r="C46" s="15">
        <v>150</v>
      </c>
      <c r="D46" s="15" t="s">
        <v>30</v>
      </c>
      <c r="E46" s="15" t="s">
        <v>20</v>
      </c>
      <c r="F46" s="15" t="s">
        <v>197</v>
      </c>
      <c r="G46" s="16"/>
      <c r="H46" s="17" t="s">
        <v>12</v>
      </c>
      <c r="I46" s="17"/>
      <c r="K46" s="20"/>
      <c r="L46" s="20"/>
      <c r="M46" s="20"/>
      <c r="N46" s="20">
        <v>2</v>
      </c>
      <c r="O46" s="20" t="s">
        <v>9</v>
      </c>
      <c r="P46" s="20">
        <v>30</v>
      </c>
      <c r="Q46" s="20" t="s">
        <v>29</v>
      </c>
    </row>
    <row r="47" spans="1:17" s="18" customFormat="1" x14ac:dyDescent="0.3">
      <c r="A47" s="15">
        <v>1</v>
      </c>
      <c r="B47" s="15" t="s">
        <v>9</v>
      </c>
      <c r="C47" s="15">
        <v>150</v>
      </c>
      <c r="D47" s="15" t="s">
        <v>30</v>
      </c>
      <c r="E47" s="15" t="s">
        <v>20</v>
      </c>
      <c r="F47" s="15" t="s">
        <v>41</v>
      </c>
      <c r="G47" s="16"/>
      <c r="H47" s="17" t="s">
        <v>12</v>
      </c>
      <c r="I47" s="17"/>
      <c r="K47" s="20"/>
      <c r="L47" s="20"/>
      <c r="M47" s="20"/>
      <c r="N47" s="20">
        <v>1</v>
      </c>
      <c r="O47" s="20" t="s">
        <v>9</v>
      </c>
      <c r="P47" s="20">
        <v>30</v>
      </c>
      <c r="Q47" s="20" t="s">
        <v>29</v>
      </c>
    </row>
    <row r="48" spans="1:17" s="18" customFormat="1" x14ac:dyDescent="0.3">
      <c r="A48" s="15">
        <v>1</v>
      </c>
      <c r="B48" s="15" t="s">
        <v>9</v>
      </c>
      <c r="C48" s="15">
        <v>150</v>
      </c>
      <c r="D48" s="15" t="s">
        <v>30</v>
      </c>
      <c r="E48" s="15" t="s">
        <v>20</v>
      </c>
      <c r="F48" s="15" t="s">
        <v>197</v>
      </c>
      <c r="G48" s="16"/>
      <c r="H48" s="17" t="s">
        <v>12</v>
      </c>
      <c r="I48" s="17"/>
      <c r="K48" s="20"/>
      <c r="L48" s="20"/>
      <c r="M48" s="20"/>
      <c r="N48" s="20">
        <v>1</v>
      </c>
      <c r="O48" s="20" t="s">
        <v>9</v>
      </c>
      <c r="P48" s="20">
        <v>30</v>
      </c>
      <c r="Q48" s="20" t="s">
        <v>29</v>
      </c>
    </row>
    <row r="49" spans="1:17" s="18" customFormat="1" x14ac:dyDescent="0.3">
      <c r="A49" s="15">
        <v>1</v>
      </c>
      <c r="B49" s="15" t="s">
        <v>9</v>
      </c>
      <c r="C49" s="15">
        <v>50</v>
      </c>
      <c r="D49" s="15" t="s">
        <v>30</v>
      </c>
      <c r="E49" s="15" t="s">
        <v>20</v>
      </c>
      <c r="F49" s="15" t="s">
        <v>181</v>
      </c>
      <c r="G49" s="16"/>
      <c r="H49" s="17" t="s">
        <v>21</v>
      </c>
      <c r="I49" s="17"/>
      <c r="K49" s="20"/>
      <c r="L49" s="20"/>
      <c r="M49" s="20"/>
      <c r="N49" s="20">
        <v>3</v>
      </c>
      <c r="O49" s="20" t="s">
        <v>9</v>
      </c>
      <c r="P49" s="20">
        <v>50</v>
      </c>
      <c r="Q49" s="20" t="s">
        <v>29</v>
      </c>
    </row>
    <row r="50" spans="1:17" s="18" customFormat="1" x14ac:dyDescent="0.3">
      <c r="A50" s="15">
        <v>1</v>
      </c>
      <c r="B50" s="15" t="s">
        <v>9</v>
      </c>
      <c r="C50" s="15">
        <v>90</v>
      </c>
      <c r="D50" s="15" t="s">
        <v>30</v>
      </c>
      <c r="E50" s="15" t="s">
        <v>20</v>
      </c>
      <c r="F50" s="15" t="s">
        <v>198</v>
      </c>
      <c r="G50" s="16"/>
      <c r="H50" s="17" t="s">
        <v>12</v>
      </c>
      <c r="I50" s="17"/>
      <c r="K50" s="20"/>
      <c r="L50" s="20"/>
      <c r="M50" s="20"/>
      <c r="N50" s="20">
        <v>1</v>
      </c>
      <c r="O50" s="20" t="s">
        <v>9</v>
      </c>
      <c r="P50" s="20">
        <v>40</v>
      </c>
      <c r="Q50" s="20" t="s">
        <v>30</v>
      </c>
    </row>
    <row r="51" spans="1:17" s="18" customFormat="1" x14ac:dyDescent="0.3">
      <c r="A51" s="15">
        <v>2</v>
      </c>
      <c r="B51" s="15" t="s">
        <v>9</v>
      </c>
      <c r="C51" s="15">
        <v>40</v>
      </c>
      <c r="D51" s="15" t="s">
        <v>31</v>
      </c>
      <c r="E51" s="15" t="s">
        <v>11</v>
      </c>
      <c r="F51" s="15" t="s">
        <v>181</v>
      </c>
      <c r="G51" s="16">
        <v>0.51527777777777783</v>
      </c>
      <c r="H51" s="17" t="s">
        <v>21</v>
      </c>
      <c r="I51" s="17"/>
      <c r="K51" s="20"/>
      <c r="L51" s="20"/>
      <c r="M51" s="20"/>
      <c r="N51" s="20">
        <v>1</v>
      </c>
      <c r="O51" s="20" t="s">
        <v>9</v>
      </c>
      <c r="P51" s="20">
        <v>120</v>
      </c>
      <c r="Q51" s="20" t="s">
        <v>30</v>
      </c>
    </row>
    <row r="52" spans="1:17" s="18" customFormat="1" x14ac:dyDescent="0.3">
      <c r="A52" s="15">
        <v>1</v>
      </c>
      <c r="B52" s="15" t="s">
        <v>13</v>
      </c>
      <c r="C52" s="15">
        <v>80</v>
      </c>
      <c r="D52" s="15" t="s">
        <v>31</v>
      </c>
      <c r="E52" s="15" t="s">
        <v>11</v>
      </c>
      <c r="F52" s="15" t="s">
        <v>198</v>
      </c>
      <c r="G52" s="16"/>
      <c r="H52" s="17" t="s">
        <v>21</v>
      </c>
      <c r="I52" s="17"/>
      <c r="K52" s="20"/>
      <c r="L52" s="20"/>
      <c r="M52" s="20"/>
      <c r="N52" s="20">
        <v>1</v>
      </c>
      <c r="O52" s="20" t="s">
        <v>9</v>
      </c>
      <c r="P52" s="20">
        <v>100</v>
      </c>
      <c r="Q52" s="20" t="s">
        <v>30</v>
      </c>
    </row>
    <row r="53" spans="1:17" s="18" customFormat="1" x14ac:dyDescent="0.3">
      <c r="A53" s="15">
        <v>3</v>
      </c>
      <c r="B53" s="15" t="s">
        <v>196</v>
      </c>
      <c r="C53" s="15" t="s">
        <v>188</v>
      </c>
      <c r="D53" s="15" t="s">
        <v>31</v>
      </c>
      <c r="E53" s="15" t="s">
        <v>11</v>
      </c>
      <c r="F53" s="15" t="s">
        <v>32</v>
      </c>
      <c r="G53" s="16"/>
      <c r="H53" s="17" t="s">
        <v>12</v>
      </c>
      <c r="I53" s="17"/>
      <c r="K53" s="20"/>
      <c r="L53" s="20"/>
      <c r="M53" s="20"/>
      <c r="N53" s="20">
        <v>1</v>
      </c>
      <c r="O53" s="20" t="s">
        <v>9</v>
      </c>
      <c r="P53" s="20">
        <v>120</v>
      </c>
      <c r="Q53" s="20" t="s">
        <v>30</v>
      </c>
    </row>
    <row r="54" spans="1:17" s="18" customFormat="1" x14ac:dyDescent="0.3">
      <c r="A54" s="15">
        <v>5</v>
      </c>
      <c r="B54" s="15" t="s">
        <v>9</v>
      </c>
      <c r="C54" s="15">
        <v>50</v>
      </c>
      <c r="D54" s="15" t="s">
        <v>31</v>
      </c>
      <c r="E54" s="15" t="s">
        <v>11</v>
      </c>
      <c r="F54" s="15" t="s">
        <v>198</v>
      </c>
      <c r="G54" s="16"/>
      <c r="H54" s="17" t="s">
        <v>21</v>
      </c>
      <c r="I54" s="17"/>
      <c r="K54" s="20"/>
      <c r="L54" s="20"/>
      <c r="M54" s="20"/>
      <c r="N54" s="20">
        <v>1</v>
      </c>
      <c r="O54" s="20" t="s">
        <v>9</v>
      </c>
      <c r="P54" s="20">
        <v>40</v>
      </c>
      <c r="Q54" s="20" t="s">
        <v>30</v>
      </c>
    </row>
    <row r="55" spans="1:17" s="18" customFormat="1" x14ac:dyDescent="0.3">
      <c r="A55" s="15">
        <v>2</v>
      </c>
      <c r="B55" s="15" t="s">
        <v>9</v>
      </c>
      <c r="C55" s="15">
        <v>40</v>
      </c>
      <c r="D55" s="15" t="s">
        <v>31</v>
      </c>
      <c r="E55" s="15" t="s">
        <v>11</v>
      </c>
      <c r="F55" s="15" t="s">
        <v>198</v>
      </c>
      <c r="G55" s="16"/>
      <c r="H55" s="17" t="s">
        <v>21</v>
      </c>
      <c r="I55" s="17"/>
      <c r="K55" s="20"/>
      <c r="L55" s="20"/>
      <c r="M55" s="20"/>
      <c r="N55" s="20">
        <v>1</v>
      </c>
      <c r="O55" s="20" t="s">
        <v>9</v>
      </c>
      <c r="P55" s="20">
        <v>150</v>
      </c>
      <c r="Q55" s="20" t="s">
        <v>30</v>
      </c>
    </row>
    <row r="56" spans="1:17" s="18" customFormat="1" x14ac:dyDescent="0.3">
      <c r="A56" s="15">
        <v>1</v>
      </c>
      <c r="B56" s="15" t="s">
        <v>13</v>
      </c>
      <c r="C56" s="15">
        <v>60</v>
      </c>
      <c r="D56" s="15" t="s">
        <v>31</v>
      </c>
      <c r="E56" s="15" t="s">
        <v>11</v>
      </c>
      <c r="F56" s="15" t="s">
        <v>198</v>
      </c>
      <c r="G56" s="16"/>
      <c r="H56" s="17" t="s">
        <v>21</v>
      </c>
      <c r="I56" s="17"/>
      <c r="K56" s="20"/>
      <c r="L56" s="20"/>
      <c r="M56" s="20"/>
      <c r="N56" s="20">
        <v>1</v>
      </c>
      <c r="O56" s="20" t="s">
        <v>9</v>
      </c>
      <c r="P56" s="20">
        <v>150</v>
      </c>
      <c r="Q56" s="20" t="s">
        <v>30</v>
      </c>
    </row>
    <row r="57" spans="1:17" s="18" customFormat="1" x14ac:dyDescent="0.3">
      <c r="A57" s="15">
        <v>1</v>
      </c>
      <c r="B57" s="15" t="s">
        <v>9</v>
      </c>
      <c r="C57" s="15">
        <v>110</v>
      </c>
      <c r="D57" s="15" t="s">
        <v>31</v>
      </c>
      <c r="E57" s="15" t="s">
        <v>11</v>
      </c>
      <c r="F57" s="15" t="s">
        <v>198</v>
      </c>
      <c r="G57" s="16"/>
      <c r="H57" s="17" t="s">
        <v>23</v>
      </c>
      <c r="I57" s="17"/>
      <c r="K57" s="20"/>
      <c r="L57" s="20"/>
      <c r="M57" s="20"/>
      <c r="N57" s="20">
        <v>1</v>
      </c>
      <c r="O57" s="20" t="s">
        <v>9</v>
      </c>
      <c r="P57" s="20">
        <v>50</v>
      </c>
      <c r="Q57" s="20" t="s">
        <v>30</v>
      </c>
    </row>
    <row r="58" spans="1:17" s="18" customFormat="1" x14ac:dyDescent="0.3">
      <c r="A58" s="15">
        <v>1</v>
      </c>
      <c r="B58" s="15" t="s">
        <v>9</v>
      </c>
      <c r="C58" s="15">
        <v>90</v>
      </c>
      <c r="D58" s="15" t="s">
        <v>31</v>
      </c>
      <c r="E58" s="15" t="s">
        <v>11</v>
      </c>
      <c r="F58" s="15" t="s">
        <v>198</v>
      </c>
      <c r="G58" s="16"/>
      <c r="H58" s="17" t="s">
        <v>23</v>
      </c>
      <c r="I58" s="17"/>
      <c r="K58" s="20"/>
      <c r="L58" s="20"/>
      <c r="M58" s="20"/>
      <c r="N58" s="20">
        <v>1</v>
      </c>
      <c r="O58" s="20" t="s">
        <v>9</v>
      </c>
      <c r="P58" s="20">
        <v>90</v>
      </c>
      <c r="Q58" s="20" t="s">
        <v>30</v>
      </c>
    </row>
    <row r="59" spans="1:17" s="18" customFormat="1" x14ac:dyDescent="0.3">
      <c r="A59" s="15" t="s">
        <v>77</v>
      </c>
      <c r="B59" s="15" t="s">
        <v>77</v>
      </c>
      <c r="C59" s="15" t="s">
        <v>77</v>
      </c>
      <c r="D59" s="15" t="s">
        <v>51</v>
      </c>
      <c r="E59" s="15" t="s">
        <v>20</v>
      </c>
      <c r="F59" s="15" t="s">
        <v>77</v>
      </c>
      <c r="G59" s="16">
        <v>0.5229166666666667</v>
      </c>
      <c r="H59" s="17" t="s">
        <v>77</v>
      </c>
      <c r="I59" s="17" t="s">
        <v>186</v>
      </c>
      <c r="K59" s="20"/>
      <c r="L59" s="20"/>
      <c r="M59" s="20"/>
      <c r="N59" s="20">
        <v>2</v>
      </c>
      <c r="O59" s="20" t="s">
        <v>9</v>
      </c>
      <c r="P59" s="20">
        <v>40</v>
      </c>
      <c r="Q59" s="20" t="s">
        <v>31</v>
      </c>
    </row>
    <row r="60" spans="1:17" s="18" customFormat="1" x14ac:dyDescent="0.3">
      <c r="A60" s="15">
        <v>3</v>
      </c>
      <c r="B60" s="15" t="s">
        <v>13</v>
      </c>
      <c r="C60" s="15">
        <v>70</v>
      </c>
      <c r="D60" s="15" t="s">
        <v>52</v>
      </c>
      <c r="E60" s="15" t="s">
        <v>11</v>
      </c>
      <c r="F60" s="15" t="s">
        <v>198</v>
      </c>
      <c r="G60" s="16">
        <v>0.52430555555555558</v>
      </c>
      <c r="H60" s="17" t="s">
        <v>12</v>
      </c>
      <c r="I60" s="17"/>
      <c r="K60" s="20"/>
      <c r="L60" s="20"/>
      <c r="M60" s="20"/>
      <c r="N60" s="20">
        <v>5</v>
      </c>
      <c r="O60" s="20" t="s">
        <v>9</v>
      </c>
      <c r="P60" s="20">
        <v>50</v>
      </c>
      <c r="Q60" s="20" t="s">
        <v>31</v>
      </c>
    </row>
    <row r="61" spans="1:17" s="18" customFormat="1" x14ac:dyDescent="0.3">
      <c r="A61" s="15">
        <v>1</v>
      </c>
      <c r="B61" s="15" t="s">
        <v>9</v>
      </c>
      <c r="C61" s="15">
        <v>30</v>
      </c>
      <c r="D61" s="15" t="s">
        <v>52</v>
      </c>
      <c r="E61" s="15" t="s">
        <v>11</v>
      </c>
      <c r="F61" s="15" t="s">
        <v>199</v>
      </c>
      <c r="G61" s="16"/>
      <c r="H61" s="17" t="s">
        <v>12</v>
      </c>
      <c r="I61" s="17"/>
      <c r="K61" s="20"/>
      <c r="L61" s="20"/>
      <c r="M61" s="20"/>
      <c r="N61" s="20">
        <v>2</v>
      </c>
      <c r="O61" s="20" t="s">
        <v>9</v>
      </c>
      <c r="P61" s="20">
        <v>40</v>
      </c>
      <c r="Q61" s="20" t="s">
        <v>31</v>
      </c>
    </row>
    <row r="62" spans="1:17" s="18" customFormat="1" x14ac:dyDescent="0.3">
      <c r="A62" s="15">
        <v>2</v>
      </c>
      <c r="B62" s="15" t="s">
        <v>13</v>
      </c>
      <c r="C62" s="15">
        <v>60</v>
      </c>
      <c r="D62" s="15" t="s">
        <v>52</v>
      </c>
      <c r="E62" s="15" t="s">
        <v>11</v>
      </c>
      <c r="F62" s="15" t="s">
        <v>198</v>
      </c>
      <c r="G62" s="16"/>
      <c r="H62" s="17" t="s">
        <v>21</v>
      </c>
      <c r="I62" s="17"/>
      <c r="K62" s="20"/>
      <c r="L62" s="20"/>
      <c r="M62" s="20"/>
      <c r="N62" s="20">
        <v>1</v>
      </c>
      <c r="O62" s="20" t="s">
        <v>9</v>
      </c>
      <c r="P62" s="20">
        <v>110</v>
      </c>
      <c r="Q62" s="20" t="s">
        <v>31</v>
      </c>
    </row>
    <row r="63" spans="1:17" s="18" customFormat="1" x14ac:dyDescent="0.3">
      <c r="A63" s="15">
        <v>1</v>
      </c>
      <c r="B63" s="15" t="s">
        <v>13</v>
      </c>
      <c r="C63" s="15">
        <v>50</v>
      </c>
      <c r="D63" s="15" t="s">
        <v>52</v>
      </c>
      <c r="E63" s="15" t="s">
        <v>11</v>
      </c>
      <c r="F63" s="15" t="s">
        <v>198</v>
      </c>
      <c r="G63" s="16"/>
      <c r="H63" s="17" t="s">
        <v>21</v>
      </c>
      <c r="I63" s="17"/>
      <c r="K63" s="20"/>
      <c r="L63" s="20"/>
      <c r="M63" s="20"/>
      <c r="N63" s="20">
        <v>1</v>
      </c>
      <c r="O63" s="20" t="s">
        <v>9</v>
      </c>
      <c r="P63" s="20">
        <v>90</v>
      </c>
      <c r="Q63" s="20" t="s">
        <v>31</v>
      </c>
    </row>
    <row r="64" spans="1:17" s="18" customFormat="1" x14ac:dyDescent="0.3">
      <c r="A64" s="15">
        <v>1</v>
      </c>
      <c r="B64" s="15" t="s">
        <v>9</v>
      </c>
      <c r="C64" s="15">
        <v>50</v>
      </c>
      <c r="D64" s="15" t="s">
        <v>52</v>
      </c>
      <c r="E64" s="15" t="s">
        <v>11</v>
      </c>
      <c r="F64" s="15" t="s">
        <v>181</v>
      </c>
      <c r="G64" s="16"/>
      <c r="H64" s="17" t="s">
        <v>21</v>
      </c>
      <c r="I64" s="17"/>
      <c r="K64" s="20"/>
      <c r="L64" s="20"/>
      <c r="M64" s="20"/>
      <c r="N64" s="20">
        <v>1</v>
      </c>
      <c r="O64" s="20" t="s">
        <v>9</v>
      </c>
      <c r="P64" s="20">
        <v>30</v>
      </c>
      <c r="Q64" s="20" t="s">
        <v>52</v>
      </c>
    </row>
    <row r="65" spans="1:17" s="18" customFormat="1" x14ac:dyDescent="0.3">
      <c r="A65" s="15">
        <v>1</v>
      </c>
      <c r="B65" s="15" t="s">
        <v>9</v>
      </c>
      <c r="C65" s="15">
        <v>60</v>
      </c>
      <c r="D65" s="15" t="s">
        <v>52</v>
      </c>
      <c r="E65" s="15" t="s">
        <v>11</v>
      </c>
      <c r="F65" s="15" t="s">
        <v>181</v>
      </c>
      <c r="G65" s="16"/>
      <c r="H65" s="17" t="s">
        <v>21</v>
      </c>
      <c r="I65" s="17"/>
      <c r="K65" s="20"/>
      <c r="L65" s="20"/>
      <c r="M65" s="20"/>
      <c r="N65" s="20">
        <v>1</v>
      </c>
      <c r="O65" s="20" t="s">
        <v>9</v>
      </c>
      <c r="P65" s="20">
        <v>50</v>
      </c>
      <c r="Q65" s="20" t="s">
        <v>52</v>
      </c>
    </row>
    <row r="66" spans="1:17" s="18" customFormat="1" x14ac:dyDescent="0.3">
      <c r="A66" s="15">
        <v>2</v>
      </c>
      <c r="B66" s="15" t="s">
        <v>13</v>
      </c>
      <c r="C66" s="15">
        <v>80</v>
      </c>
      <c r="D66" s="15" t="s">
        <v>52</v>
      </c>
      <c r="E66" s="15" t="s">
        <v>11</v>
      </c>
      <c r="F66" s="15" t="s">
        <v>181</v>
      </c>
      <c r="G66" s="16"/>
      <c r="H66" s="17" t="s">
        <v>21</v>
      </c>
      <c r="I66" s="17"/>
      <c r="K66" s="20"/>
      <c r="L66" s="20"/>
      <c r="M66" s="20"/>
      <c r="N66" s="20">
        <v>1</v>
      </c>
      <c r="O66" s="20" t="s">
        <v>9</v>
      </c>
      <c r="P66" s="20">
        <v>60</v>
      </c>
      <c r="Q66" s="20" t="s">
        <v>52</v>
      </c>
    </row>
    <row r="67" spans="1:17" s="18" customFormat="1" x14ac:dyDescent="0.3">
      <c r="A67" s="15">
        <v>1</v>
      </c>
      <c r="B67" s="15" t="s">
        <v>24</v>
      </c>
      <c r="C67" s="15">
        <v>110</v>
      </c>
      <c r="D67" s="15" t="s">
        <v>52</v>
      </c>
      <c r="E67" s="15" t="s">
        <v>11</v>
      </c>
      <c r="F67" s="15" t="s">
        <v>102</v>
      </c>
      <c r="G67" s="16"/>
      <c r="H67" s="17" t="s">
        <v>12</v>
      </c>
      <c r="I67" s="17"/>
      <c r="K67" s="20"/>
      <c r="L67" s="20"/>
      <c r="M67" s="20"/>
      <c r="N67" s="20">
        <v>1</v>
      </c>
      <c r="O67" s="20" t="s">
        <v>9</v>
      </c>
      <c r="P67" s="20">
        <v>150</v>
      </c>
      <c r="Q67" s="20" t="s">
        <v>52</v>
      </c>
    </row>
    <row r="68" spans="1:17" s="18" customFormat="1" x14ac:dyDescent="0.3">
      <c r="A68" s="15">
        <v>5</v>
      </c>
      <c r="B68" s="15" t="s">
        <v>13</v>
      </c>
      <c r="C68" s="15">
        <v>90</v>
      </c>
      <c r="D68" s="15" t="s">
        <v>52</v>
      </c>
      <c r="E68" s="15" t="s">
        <v>11</v>
      </c>
      <c r="F68" s="15" t="s">
        <v>102</v>
      </c>
      <c r="G68" s="16"/>
      <c r="H68" s="17" t="s">
        <v>23</v>
      </c>
      <c r="I68" s="17"/>
      <c r="K68" s="20"/>
      <c r="L68" s="20"/>
      <c r="M68" s="20"/>
      <c r="N68" s="20">
        <v>2</v>
      </c>
      <c r="O68" s="20" t="s">
        <v>9</v>
      </c>
      <c r="P68" s="20">
        <v>60</v>
      </c>
      <c r="Q68" s="20" t="s">
        <v>52</v>
      </c>
    </row>
    <row r="69" spans="1:17" s="18" customFormat="1" x14ac:dyDescent="0.3">
      <c r="A69" s="15">
        <v>4</v>
      </c>
      <c r="B69" s="15" t="s">
        <v>13</v>
      </c>
      <c r="C69" s="15">
        <v>110</v>
      </c>
      <c r="D69" s="15" t="s">
        <v>52</v>
      </c>
      <c r="E69" s="15" t="s">
        <v>11</v>
      </c>
      <c r="F69" s="15" t="s">
        <v>102</v>
      </c>
      <c r="G69" s="16"/>
      <c r="H69" s="17" t="s">
        <v>23</v>
      </c>
      <c r="I69" s="17"/>
      <c r="K69" s="20"/>
      <c r="L69" s="20"/>
      <c r="M69" s="20"/>
      <c r="N69" s="20">
        <v>1</v>
      </c>
      <c r="O69" s="20" t="s">
        <v>9</v>
      </c>
      <c r="P69" s="20">
        <v>120</v>
      </c>
      <c r="Q69" s="20" t="s">
        <v>52</v>
      </c>
    </row>
    <row r="70" spans="1:17" s="18" customFormat="1" x14ac:dyDescent="0.3">
      <c r="A70" s="15">
        <v>1</v>
      </c>
      <c r="B70" s="15" t="s">
        <v>13</v>
      </c>
      <c r="C70" s="15">
        <v>80</v>
      </c>
      <c r="D70" s="15" t="s">
        <v>52</v>
      </c>
      <c r="E70" s="15" t="s">
        <v>11</v>
      </c>
      <c r="F70" s="15" t="s">
        <v>181</v>
      </c>
      <c r="G70" s="16">
        <v>0.53055555555555556</v>
      </c>
      <c r="H70" s="17" t="s">
        <v>12</v>
      </c>
      <c r="I70" s="17"/>
      <c r="K70" s="20"/>
      <c r="L70" s="20"/>
      <c r="M70" s="20"/>
      <c r="N70" s="20">
        <v>1</v>
      </c>
      <c r="O70" s="20" t="s">
        <v>9</v>
      </c>
      <c r="P70" s="20">
        <v>150</v>
      </c>
      <c r="Q70" s="20" t="s">
        <v>52</v>
      </c>
    </row>
    <row r="71" spans="1:17" s="18" customFormat="1" x14ac:dyDescent="0.3">
      <c r="A71" s="15">
        <v>1</v>
      </c>
      <c r="B71" s="15" t="s">
        <v>9</v>
      </c>
      <c r="C71" s="15">
        <v>150</v>
      </c>
      <c r="D71" s="15" t="s">
        <v>52</v>
      </c>
      <c r="E71" s="15" t="s">
        <v>11</v>
      </c>
      <c r="F71" s="15" t="s">
        <v>181</v>
      </c>
      <c r="G71" s="16"/>
      <c r="H71" s="17" t="s">
        <v>12</v>
      </c>
      <c r="I71" s="17"/>
      <c r="K71" s="20"/>
      <c r="L71" s="20"/>
      <c r="M71" s="20"/>
      <c r="N71" s="20">
        <v>2</v>
      </c>
      <c r="O71" s="20" t="s">
        <v>9</v>
      </c>
      <c r="P71" s="20">
        <v>40</v>
      </c>
      <c r="Q71" s="20" t="s">
        <v>52</v>
      </c>
    </row>
    <row r="72" spans="1:17" s="18" customFormat="1" x14ac:dyDescent="0.3">
      <c r="A72" s="15">
        <v>2</v>
      </c>
      <c r="B72" s="15" t="s">
        <v>13</v>
      </c>
      <c r="C72" s="15">
        <v>80</v>
      </c>
      <c r="D72" s="15" t="s">
        <v>52</v>
      </c>
      <c r="E72" s="15" t="s">
        <v>11</v>
      </c>
      <c r="F72" s="15" t="s">
        <v>41</v>
      </c>
      <c r="G72" s="16"/>
      <c r="H72" s="17" t="s">
        <v>21</v>
      </c>
      <c r="I72" s="17"/>
      <c r="K72" s="20"/>
      <c r="L72" s="20"/>
      <c r="M72" s="20"/>
      <c r="N72" s="25">
        <f>SUM(N36:N71)</f>
        <v>53</v>
      </c>
      <c r="O72" s="20"/>
      <c r="P72" s="20"/>
      <c r="Q72" s="20"/>
    </row>
    <row r="73" spans="1:17" s="18" customFormat="1" x14ac:dyDescent="0.3">
      <c r="A73" s="15">
        <v>2</v>
      </c>
      <c r="B73" s="15" t="s">
        <v>9</v>
      </c>
      <c r="C73" s="15">
        <v>60</v>
      </c>
      <c r="D73" s="15" t="s">
        <v>52</v>
      </c>
      <c r="E73" s="15" t="s">
        <v>11</v>
      </c>
      <c r="F73" s="15" t="s">
        <v>198</v>
      </c>
      <c r="G73" s="16"/>
      <c r="H73" s="17" t="s">
        <v>23</v>
      </c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>
        <v>1</v>
      </c>
      <c r="B74" s="15" t="s">
        <v>13</v>
      </c>
      <c r="C74" s="15">
        <v>110</v>
      </c>
      <c r="D74" s="15" t="s">
        <v>52</v>
      </c>
      <c r="E74" s="15" t="s">
        <v>11</v>
      </c>
      <c r="F74" s="15" t="s">
        <v>181</v>
      </c>
      <c r="G74" s="16"/>
      <c r="H74" s="17" t="s">
        <v>23</v>
      </c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>
        <v>1</v>
      </c>
      <c r="B75" s="15" t="s">
        <v>9</v>
      </c>
      <c r="C75" s="15">
        <v>120</v>
      </c>
      <c r="D75" s="15" t="s">
        <v>52</v>
      </c>
      <c r="E75" s="15" t="s">
        <v>11</v>
      </c>
      <c r="F75" s="15" t="s">
        <v>198</v>
      </c>
      <c r="G75" s="16"/>
      <c r="H75" s="17" t="s">
        <v>21</v>
      </c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>
        <v>1</v>
      </c>
      <c r="B76" s="15" t="s">
        <v>9</v>
      </c>
      <c r="C76" s="15">
        <v>150</v>
      </c>
      <c r="D76" s="15" t="s">
        <v>52</v>
      </c>
      <c r="E76" s="15" t="s">
        <v>11</v>
      </c>
      <c r="F76" s="15" t="s">
        <v>41</v>
      </c>
      <c r="G76" s="16"/>
      <c r="H76" s="17" t="s">
        <v>21</v>
      </c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>
        <v>1</v>
      </c>
      <c r="B77" s="15" t="s">
        <v>13</v>
      </c>
      <c r="C77" s="15">
        <v>60</v>
      </c>
      <c r="D77" s="15" t="s">
        <v>52</v>
      </c>
      <c r="E77" s="15" t="s">
        <v>11</v>
      </c>
      <c r="F77" s="15" t="s">
        <v>102</v>
      </c>
      <c r="G77" s="16"/>
      <c r="H77" s="17" t="s">
        <v>12</v>
      </c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>
        <v>2</v>
      </c>
      <c r="B78" s="15" t="s">
        <v>9</v>
      </c>
      <c r="C78" s="15">
        <v>40</v>
      </c>
      <c r="D78" s="15" t="s">
        <v>52</v>
      </c>
      <c r="E78" s="15" t="s">
        <v>11</v>
      </c>
      <c r="F78" s="15" t="s">
        <v>102</v>
      </c>
      <c r="G78" s="16"/>
      <c r="H78" s="17" t="s">
        <v>21</v>
      </c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>
        <v>0.53888888888888886</v>
      </c>
      <c r="H79" s="17"/>
      <c r="I79" s="17" t="s">
        <v>105</v>
      </c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"/>
      <c r="L134" s="2"/>
      <c r="M134" s="2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"/>
      <c r="L135" s="2"/>
      <c r="M135" s="2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"/>
      <c r="L136" s="2"/>
      <c r="M136" s="2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"/>
      <c r="L137" s="2"/>
      <c r="M137" s="2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"/>
      <c r="L138" s="2"/>
      <c r="M138" s="2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"/>
      <c r="L139" s="2"/>
      <c r="M139" s="2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"/>
      <c r="L140" s="2"/>
      <c r="M140" s="2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"/>
      <c r="L141" s="2"/>
      <c r="M141" s="2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"/>
      <c r="L142" s="2"/>
      <c r="M142" s="2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"/>
      <c r="L143" s="2"/>
      <c r="M143" s="2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89"/>
  <sheetViews>
    <sheetView workbookViewId="0">
      <selection activeCell="E5" sqref="E5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1</v>
      </c>
    </row>
    <row r="4" spans="1:17" x14ac:dyDescent="0.3">
      <c r="A4" s="8" t="s">
        <v>346</v>
      </c>
      <c r="B4" s="9" t="s">
        <v>474</v>
      </c>
      <c r="E4" s="4"/>
    </row>
    <row r="5" spans="1:17" x14ac:dyDescent="0.3">
      <c r="A5" s="8" t="s">
        <v>347</v>
      </c>
      <c r="B5" s="10">
        <v>42201</v>
      </c>
      <c r="E5" s="4"/>
    </row>
    <row r="6" spans="1:17" x14ac:dyDescent="0.3">
      <c r="A6" s="8" t="s">
        <v>348</v>
      </c>
      <c r="B6" s="9" t="s">
        <v>140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 t="s">
        <v>77</v>
      </c>
      <c r="B10" s="15" t="s">
        <v>77</v>
      </c>
      <c r="C10" s="15" t="s">
        <v>77</v>
      </c>
      <c r="D10" s="15" t="s">
        <v>10</v>
      </c>
      <c r="E10" s="15" t="s">
        <v>142</v>
      </c>
      <c r="F10" s="15"/>
      <c r="G10" s="16">
        <v>0.5</v>
      </c>
      <c r="H10" s="17" t="s">
        <v>77</v>
      </c>
      <c r="I10" s="17" t="s">
        <v>78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/>
      <c r="O10" s="20"/>
      <c r="P10" s="20"/>
      <c r="Q10" s="20"/>
    </row>
    <row r="11" spans="1:17" s="18" customFormat="1" x14ac:dyDescent="0.3">
      <c r="A11" s="15" t="s">
        <v>77</v>
      </c>
      <c r="B11" s="15" t="s">
        <v>77</v>
      </c>
      <c r="C11" s="15" t="s">
        <v>77</v>
      </c>
      <c r="D11" s="15" t="s">
        <v>19</v>
      </c>
      <c r="E11" s="15" t="s">
        <v>20</v>
      </c>
      <c r="F11" s="15"/>
      <c r="G11" s="16">
        <v>0.50138888888888888</v>
      </c>
      <c r="H11" s="17" t="s">
        <v>77</v>
      </c>
      <c r="I11" s="17" t="s">
        <v>78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9</v>
      </c>
      <c r="P11" s="20">
        <v>120</v>
      </c>
      <c r="Q11" s="20" t="s">
        <v>29</v>
      </c>
    </row>
    <row r="12" spans="1:17" s="18" customFormat="1" x14ac:dyDescent="0.3">
      <c r="A12" s="15">
        <v>1</v>
      </c>
      <c r="B12" s="15" t="s">
        <v>59</v>
      </c>
      <c r="C12" s="15">
        <v>40</v>
      </c>
      <c r="D12" s="15" t="s">
        <v>28</v>
      </c>
      <c r="E12" s="15" t="s">
        <v>50</v>
      </c>
      <c r="F12" s="15" t="s">
        <v>22</v>
      </c>
      <c r="G12" s="16"/>
      <c r="H12" s="17" t="s">
        <v>21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9</v>
      </c>
      <c r="P12" s="20">
        <v>100</v>
      </c>
      <c r="Q12" s="20" t="s">
        <v>31</v>
      </c>
    </row>
    <row r="13" spans="1:17" s="18" customFormat="1" x14ac:dyDescent="0.3">
      <c r="A13" s="15">
        <v>1</v>
      </c>
      <c r="B13" s="15" t="s">
        <v>141</v>
      </c>
      <c r="C13" s="15">
        <v>120</v>
      </c>
      <c r="D13" s="15" t="s">
        <v>28</v>
      </c>
      <c r="E13" s="15" t="s">
        <v>50</v>
      </c>
      <c r="F13" s="15"/>
      <c r="G13" s="16"/>
      <c r="H13" s="17" t="s">
        <v>12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9</v>
      </c>
      <c r="P13" s="20">
        <v>100</v>
      </c>
      <c r="Q13" s="20" t="s">
        <v>31</v>
      </c>
    </row>
    <row r="14" spans="1:17" s="18" customFormat="1" x14ac:dyDescent="0.3">
      <c r="A14" s="15">
        <v>1</v>
      </c>
      <c r="B14" s="15" t="s">
        <v>9</v>
      </c>
      <c r="C14" s="15">
        <v>120</v>
      </c>
      <c r="D14" s="15" t="s">
        <v>29</v>
      </c>
      <c r="E14" s="15" t="s">
        <v>11</v>
      </c>
      <c r="F14" s="15"/>
      <c r="G14" s="16"/>
      <c r="H14" s="17" t="s">
        <v>12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9</v>
      </c>
      <c r="P14" s="20">
        <v>70</v>
      </c>
      <c r="Q14" s="20" t="s">
        <v>31</v>
      </c>
    </row>
    <row r="15" spans="1:17" s="18" customFormat="1" x14ac:dyDescent="0.3">
      <c r="A15" s="15">
        <v>1</v>
      </c>
      <c r="B15" s="15" t="s">
        <v>59</v>
      </c>
      <c r="C15" s="15">
        <v>80</v>
      </c>
      <c r="D15" s="15" t="s">
        <v>30</v>
      </c>
      <c r="E15" s="15" t="s">
        <v>50</v>
      </c>
      <c r="F15" s="15"/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9</v>
      </c>
      <c r="P15" s="20">
        <v>60</v>
      </c>
      <c r="Q15" s="20" t="s">
        <v>31</v>
      </c>
    </row>
    <row r="16" spans="1:17" s="18" customFormat="1" x14ac:dyDescent="0.3">
      <c r="A16" s="15">
        <v>1</v>
      </c>
      <c r="B16" s="15" t="s">
        <v>9</v>
      </c>
      <c r="C16" s="15">
        <v>100</v>
      </c>
      <c r="D16" s="15" t="s">
        <v>31</v>
      </c>
      <c r="E16" s="15" t="s">
        <v>20</v>
      </c>
      <c r="F16" s="15"/>
      <c r="G16" s="16">
        <v>0.5083333333333333</v>
      </c>
      <c r="H16" s="17" t="s">
        <v>21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5">
        <f>SUM(N11:N15)</f>
        <v>5</v>
      </c>
      <c r="O16" s="20"/>
      <c r="P16" s="20"/>
      <c r="Q16" s="20"/>
    </row>
    <row r="17" spans="1:17" s="18" customFormat="1" x14ac:dyDescent="0.3">
      <c r="A17" s="15">
        <v>1</v>
      </c>
      <c r="B17" s="15" t="s">
        <v>9</v>
      </c>
      <c r="C17" s="15">
        <v>100</v>
      </c>
      <c r="D17" s="15" t="s">
        <v>31</v>
      </c>
      <c r="E17" s="15" t="s">
        <v>20</v>
      </c>
      <c r="F17" s="15"/>
      <c r="G17" s="16"/>
      <c r="H17" s="17" t="s">
        <v>12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/>
      <c r="O17" s="20"/>
      <c r="P17" s="20"/>
      <c r="Q17" s="20"/>
    </row>
    <row r="18" spans="1:17" s="18" customFormat="1" x14ac:dyDescent="0.3">
      <c r="A18" s="15">
        <v>1</v>
      </c>
      <c r="B18" s="15" t="s">
        <v>9</v>
      </c>
      <c r="C18" s="15">
        <v>70</v>
      </c>
      <c r="D18" s="15" t="s">
        <v>31</v>
      </c>
      <c r="E18" s="15" t="s">
        <v>20</v>
      </c>
      <c r="F18" s="15"/>
      <c r="G18" s="16"/>
      <c r="H18" s="17" t="s">
        <v>12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/>
      <c r="O18" s="20"/>
      <c r="P18" s="20"/>
      <c r="Q18" s="20"/>
    </row>
    <row r="19" spans="1:17" s="18" customFormat="1" x14ac:dyDescent="0.3">
      <c r="A19" s="15">
        <v>1</v>
      </c>
      <c r="B19" s="15" t="s">
        <v>23</v>
      </c>
      <c r="C19" s="15">
        <v>30</v>
      </c>
      <c r="D19" s="15" t="s">
        <v>31</v>
      </c>
      <c r="E19" s="15" t="s">
        <v>20</v>
      </c>
      <c r="F19" s="15"/>
      <c r="G19" s="16"/>
      <c r="H19" s="17" t="s">
        <v>93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/>
      <c r="O19" s="20"/>
      <c r="P19" s="20"/>
      <c r="Q19" s="20"/>
    </row>
    <row r="20" spans="1:17" s="18" customFormat="1" x14ac:dyDescent="0.3">
      <c r="A20" s="15">
        <v>1</v>
      </c>
      <c r="B20" s="15" t="s">
        <v>9</v>
      </c>
      <c r="C20" s="15">
        <v>60</v>
      </c>
      <c r="D20" s="15" t="s">
        <v>31</v>
      </c>
      <c r="E20" s="15" t="s">
        <v>20</v>
      </c>
      <c r="F20" s="15"/>
      <c r="G20" s="16"/>
      <c r="H20" s="17" t="s">
        <v>93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/>
      <c r="O20" s="20"/>
      <c r="P20" s="20"/>
      <c r="Q20" s="20"/>
    </row>
    <row r="21" spans="1:17" s="18" customFormat="1" x14ac:dyDescent="0.3">
      <c r="A21" s="15" t="s">
        <v>77</v>
      </c>
      <c r="B21" s="15" t="s">
        <v>77</v>
      </c>
      <c r="C21" s="15" t="s">
        <v>77</v>
      </c>
      <c r="D21" s="15" t="s">
        <v>51</v>
      </c>
      <c r="E21" s="15" t="s">
        <v>11</v>
      </c>
      <c r="F21" s="15"/>
      <c r="G21" s="16">
        <v>0.51388888888888895</v>
      </c>
      <c r="H21" s="17" t="s">
        <v>77</v>
      </c>
      <c r="I21" s="17" t="s">
        <v>78</v>
      </c>
      <c r="K21" s="25">
        <f>SUMIFS($A$10:$A$400,$B$10:$B$400,"CH",$D$10:$D$400,"U12")</f>
        <v>0</v>
      </c>
      <c r="L21" s="25" t="s">
        <v>13</v>
      </c>
      <c r="M21" s="25" t="s">
        <v>63</v>
      </c>
      <c r="N21" s="20"/>
      <c r="O21" s="20"/>
      <c r="P21" s="20"/>
      <c r="Q21" s="20"/>
    </row>
    <row r="22" spans="1:17" s="18" customFormat="1" x14ac:dyDescent="0.3">
      <c r="A22" s="15" t="s">
        <v>77</v>
      </c>
      <c r="B22" s="15" t="s">
        <v>77</v>
      </c>
      <c r="C22" s="15" t="s">
        <v>77</v>
      </c>
      <c r="D22" s="15" t="s">
        <v>52</v>
      </c>
      <c r="E22" s="15" t="s">
        <v>20</v>
      </c>
      <c r="F22" s="15"/>
      <c r="G22" s="16">
        <v>0.52222222222222225</v>
      </c>
      <c r="H22" s="17" t="s">
        <v>77</v>
      </c>
      <c r="I22" s="17" t="s">
        <v>78</v>
      </c>
      <c r="K22" s="25">
        <f>SUM(K10:K21)</f>
        <v>0</v>
      </c>
      <c r="L22" s="25"/>
      <c r="M22" s="25"/>
      <c r="N22" s="20"/>
      <c r="O22" s="20"/>
      <c r="P22" s="20"/>
      <c r="Q22" s="20"/>
    </row>
    <row r="23" spans="1:17" s="18" customFormat="1" x14ac:dyDescent="0.3">
      <c r="A23" s="15" t="s">
        <v>77</v>
      </c>
      <c r="B23" s="15" t="s">
        <v>77</v>
      </c>
      <c r="C23" s="15" t="s">
        <v>77</v>
      </c>
      <c r="D23" s="15" t="s">
        <v>55</v>
      </c>
      <c r="E23" s="15" t="s">
        <v>50</v>
      </c>
      <c r="F23" s="15"/>
      <c r="G23" s="16">
        <v>0.52430555555555558</v>
      </c>
      <c r="H23" s="17" t="s">
        <v>77</v>
      </c>
      <c r="I23" s="17" t="s">
        <v>78</v>
      </c>
      <c r="K23" s="25"/>
      <c r="L23" s="25"/>
      <c r="M23" s="25"/>
      <c r="N23" s="20"/>
      <c r="O23" s="20"/>
      <c r="P23" s="20"/>
      <c r="Q23" s="20"/>
    </row>
    <row r="24" spans="1:17" s="18" customFormat="1" x14ac:dyDescent="0.3">
      <c r="A24" s="15" t="s">
        <v>77</v>
      </c>
      <c r="B24" s="15" t="s">
        <v>77</v>
      </c>
      <c r="C24" s="15" t="s">
        <v>77</v>
      </c>
      <c r="D24" s="15" t="s">
        <v>56</v>
      </c>
      <c r="E24" s="15" t="s">
        <v>20</v>
      </c>
      <c r="F24" s="15"/>
      <c r="G24" s="16">
        <v>0.52569444444444446</v>
      </c>
      <c r="H24" s="17" t="s">
        <v>77</v>
      </c>
      <c r="I24" s="17" t="s">
        <v>78</v>
      </c>
      <c r="K24" s="25">
        <f>SUMIFS($A$10:$A$400,$B$10:$B$400,"RT",$D$10:$D$400,"U1")</f>
        <v>0</v>
      </c>
      <c r="L24" s="25" t="s">
        <v>9</v>
      </c>
      <c r="M24" s="25" t="s">
        <v>10</v>
      </c>
      <c r="N24" s="20"/>
      <c r="O24" s="20"/>
      <c r="P24" s="20"/>
      <c r="Q24" s="20"/>
    </row>
    <row r="25" spans="1:17" s="18" customFormat="1" x14ac:dyDescent="0.3">
      <c r="A25" s="15" t="s">
        <v>77</v>
      </c>
      <c r="B25" s="15" t="s">
        <v>77</v>
      </c>
      <c r="C25" s="15" t="s">
        <v>77</v>
      </c>
      <c r="D25" s="15" t="s">
        <v>58</v>
      </c>
      <c r="E25" s="15" t="s">
        <v>50</v>
      </c>
      <c r="F25" s="15"/>
      <c r="G25" s="16"/>
      <c r="H25" s="17" t="s">
        <v>77</v>
      </c>
      <c r="I25" s="17" t="s">
        <v>78</v>
      </c>
      <c r="K25" s="25">
        <f>SUMIFS($A$10:$A$400,$B$10:$B$400,"RT",$D$10:$D$400,"U2")</f>
        <v>0</v>
      </c>
      <c r="L25" s="25" t="s">
        <v>9</v>
      </c>
      <c r="M25" s="25" t="s">
        <v>19</v>
      </c>
      <c r="N25" s="20"/>
      <c r="O25" s="20"/>
      <c r="P25" s="20"/>
      <c r="Q25" s="20"/>
    </row>
    <row r="26" spans="1:17" s="18" customFormat="1" x14ac:dyDescent="0.3">
      <c r="A26" s="15" t="s">
        <v>77</v>
      </c>
      <c r="B26" s="15" t="s">
        <v>77</v>
      </c>
      <c r="C26" s="15" t="s">
        <v>77</v>
      </c>
      <c r="D26" s="15" t="s">
        <v>63</v>
      </c>
      <c r="E26" s="15" t="s">
        <v>142</v>
      </c>
      <c r="F26" s="15"/>
      <c r="G26" s="16">
        <v>0.52777777777777779</v>
      </c>
      <c r="H26" s="17" t="s">
        <v>77</v>
      </c>
      <c r="I26" s="17" t="s">
        <v>78</v>
      </c>
      <c r="K26" s="25">
        <f>SUMIFS($A$10:$A$400,$B$10:$B$400,"RT",$D$10:$D$400,"U3")</f>
        <v>0</v>
      </c>
      <c r="L26" s="25" t="s">
        <v>9</v>
      </c>
      <c r="M26" s="25" t="s">
        <v>28</v>
      </c>
      <c r="N26" s="20"/>
      <c r="O26" s="20"/>
      <c r="P26" s="20"/>
      <c r="Q26" s="20"/>
    </row>
    <row r="27" spans="1:17" s="18" customFormat="1" x14ac:dyDescent="0.3">
      <c r="A27" s="15"/>
      <c r="B27" s="15"/>
      <c r="C27" s="15"/>
      <c r="D27" s="15"/>
      <c r="E27" s="15"/>
      <c r="F27" s="15"/>
      <c r="G27" s="16">
        <v>0.53125</v>
      </c>
      <c r="H27" s="17"/>
      <c r="I27" s="17" t="s">
        <v>105</v>
      </c>
      <c r="K27" s="25">
        <f>SUMIFS($A$10:$A$400,$B$10:$B$400,"RT",$D$10:$D$400,"U4")</f>
        <v>1</v>
      </c>
      <c r="L27" s="25" t="s">
        <v>9</v>
      </c>
      <c r="M27" s="25" t="s">
        <v>29</v>
      </c>
      <c r="N27" s="20"/>
      <c r="O27" s="20"/>
      <c r="P27" s="20"/>
      <c r="Q27" s="20"/>
    </row>
    <row r="28" spans="1:17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>
        <f>SUMIFS($A$10:$A$400,$B$10:$B$400,"RT",$D$10:$D$400,"U5")</f>
        <v>0</v>
      </c>
      <c r="L28" s="25" t="s">
        <v>9</v>
      </c>
      <c r="M28" s="25" t="s">
        <v>30</v>
      </c>
      <c r="N28" s="20"/>
      <c r="O28" s="20"/>
      <c r="P28" s="20"/>
      <c r="Q28" s="20"/>
    </row>
    <row r="29" spans="1:17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SUMIFS($A$10:$A$400,$B$10:$B$400,"RT",$D$10:$D$400,"U6")</f>
        <v>4</v>
      </c>
      <c r="L29" s="25" t="s">
        <v>9</v>
      </c>
      <c r="M29" s="25" t="s">
        <v>31</v>
      </c>
      <c r="N29" s="20"/>
      <c r="O29" s="20"/>
      <c r="P29" s="20"/>
      <c r="Q29" s="20"/>
    </row>
    <row r="30" spans="1:17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SUMIFS($A$10:$A$400,$B$10:$B$400,"RT",$D$10:$D$400,"U7")</f>
        <v>0</v>
      </c>
      <c r="L30" s="25" t="s">
        <v>9</v>
      </c>
      <c r="M30" s="25" t="s">
        <v>51</v>
      </c>
      <c r="N30" s="20"/>
      <c r="O30" s="20"/>
      <c r="P30" s="20"/>
      <c r="Q30" s="20"/>
    </row>
    <row r="31" spans="1:17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SUMIFS($A$10:$A$400,$B$10:$B$400,"RT",$D$10:$D$400,"U8")</f>
        <v>0</v>
      </c>
      <c r="L31" s="25" t="s">
        <v>9</v>
      </c>
      <c r="M31" s="25" t="s">
        <v>52</v>
      </c>
      <c r="N31" s="20"/>
      <c r="O31" s="20"/>
      <c r="P31" s="20"/>
      <c r="Q31" s="20"/>
    </row>
    <row r="32" spans="1:17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SUMIFS($A$10:$A$400,$B$10:$B$400,"RT",$D$10:$D$400,"U9")</f>
        <v>0</v>
      </c>
      <c r="L32" s="25" t="s">
        <v>9</v>
      </c>
      <c r="M32" s="25" t="s">
        <v>55</v>
      </c>
      <c r="N32" s="20"/>
      <c r="O32" s="20"/>
      <c r="P32" s="20"/>
      <c r="Q32" s="20"/>
    </row>
    <row r="33" spans="1:17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SUMIFS($A$10:$A$400,$B$10:$B$400,"RT",$D$10:$D$400,"U10")</f>
        <v>0</v>
      </c>
      <c r="L33" s="25" t="s">
        <v>9</v>
      </c>
      <c r="M33" s="25" t="s">
        <v>56</v>
      </c>
      <c r="N33" s="20"/>
      <c r="O33" s="20"/>
      <c r="P33" s="20"/>
      <c r="Q33" s="20"/>
    </row>
    <row r="34" spans="1:17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SUMIFS($A$10:$A$400,$B$10:$B$400,"RT",$D$10:$D$400,"U11")</f>
        <v>0</v>
      </c>
      <c r="L34" s="25" t="s">
        <v>9</v>
      </c>
      <c r="M34" s="25" t="s">
        <v>58</v>
      </c>
      <c r="N34" s="20"/>
      <c r="O34" s="20"/>
      <c r="P34" s="20"/>
      <c r="Q34" s="20"/>
    </row>
    <row r="35" spans="1:17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SUMIFS($A$10:$A$400,$B$10:$B$400,"RT",$D$10:$D$400,"U12")</f>
        <v>0</v>
      </c>
      <c r="L35" s="25" t="s">
        <v>9</v>
      </c>
      <c r="M35" s="25" t="s">
        <v>63</v>
      </c>
      <c r="N35" s="20"/>
      <c r="O35" s="20"/>
      <c r="P35" s="20"/>
      <c r="Q35" s="20"/>
    </row>
    <row r="36" spans="1:17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SUM(K24:K35)</f>
        <v>5</v>
      </c>
      <c r="L36" s="20"/>
      <c r="M36" s="20"/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0"/>
      <c r="L37" s="20"/>
      <c r="M37" s="20"/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0"/>
      <c r="L38" s="20"/>
      <c r="M38" s="20"/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0"/>
      <c r="L39" s="20"/>
      <c r="M39" s="20"/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0"/>
      <c r="L40" s="20"/>
      <c r="M40" s="20"/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0"/>
      <c r="L41" s="20"/>
      <c r="M41" s="20"/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0"/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"/>
      <c r="L142" s="2"/>
      <c r="M142" s="2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"/>
      <c r="L143" s="2"/>
      <c r="M143" s="2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39"/>
  <sheetViews>
    <sheetView workbookViewId="0">
      <selection activeCell="E3" sqref="E3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143</v>
      </c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 t="s">
        <v>475</v>
      </c>
      <c r="E4" s="4"/>
    </row>
    <row r="5" spans="1:17" x14ac:dyDescent="0.3">
      <c r="A5" s="8" t="s">
        <v>347</v>
      </c>
      <c r="B5" s="10">
        <v>42234</v>
      </c>
      <c r="E5" s="4"/>
    </row>
    <row r="6" spans="1:17" x14ac:dyDescent="0.3">
      <c r="A6" s="8" t="s">
        <v>348</v>
      </c>
      <c r="B6" s="9" t="s">
        <v>190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50</v>
      </c>
      <c r="D10" s="15" t="s">
        <v>10</v>
      </c>
      <c r="E10" s="15" t="s">
        <v>11</v>
      </c>
      <c r="F10" s="15" t="s">
        <v>26</v>
      </c>
      <c r="G10" s="16">
        <v>0.62638888888888888</v>
      </c>
      <c r="H10" s="17" t="s">
        <v>45</v>
      </c>
      <c r="I10" s="17"/>
      <c r="K10" s="25">
        <f>SUMIFS($A$10:$A$400,$B$10:$B$400,"CH",$D$10:$D$400,"U1")</f>
        <v>2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60</v>
      </c>
      <c r="Q10" s="20" t="s">
        <v>10</v>
      </c>
    </row>
    <row r="11" spans="1:17" s="18" customFormat="1" x14ac:dyDescent="0.3">
      <c r="A11" s="15">
        <v>2</v>
      </c>
      <c r="B11" s="15" t="s">
        <v>24</v>
      </c>
      <c r="C11" s="15">
        <v>90</v>
      </c>
      <c r="D11" s="15" t="s">
        <v>10</v>
      </c>
      <c r="E11" s="15" t="s">
        <v>11</v>
      </c>
      <c r="F11" s="15"/>
      <c r="G11" s="16"/>
      <c r="H11" s="17" t="s">
        <v>12</v>
      </c>
      <c r="I11" s="17"/>
      <c r="K11" s="25">
        <f>SUMIFS($A$10:$A$400,$B$10:$B$400,"CH",$D$10:$D$400,"U2")</f>
        <v>1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70</v>
      </c>
      <c r="Q11" s="20" t="s">
        <v>19</v>
      </c>
    </row>
    <row r="12" spans="1:17" s="18" customFormat="1" x14ac:dyDescent="0.3">
      <c r="A12" s="15">
        <v>2</v>
      </c>
      <c r="B12" s="15" t="s">
        <v>24</v>
      </c>
      <c r="C12" s="15">
        <v>250</v>
      </c>
      <c r="D12" s="15" t="s">
        <v>10</v>
      </c>
      <c r="E12" s="15" t="s">
        <v>11</v>
      </c>
      <c r="F12" s="15"/>
      <c r="G12" s="16"/>
      <c r="H12" s="17" t="s">
        <v>23</v>
      </c>
      <c r="I12" s="17"/>
      <c r="K12" s="25">
        <f>SUMIFS($A$10:$A$400,$B$10:$B$400,"CH",$D$10:$D$400,"U3")</f>
        <v>3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80</v>
      </c>
      <c r="Q12" s="20" t="s">
        <v>28</v>
      </c>
    </row>
    <row r="13" spans="1:17" s="18" customFormat="1" x14ac:dyDescent="0.3">
      <c r="A13" s="15">
        <v>1</v>
      </c>
      <c r="B13" s="15" t="s">
        <v>24</v>
      </c>
      <c r="C13" s="15">
        <v>150</v>
      </c>
      <c r="D13" s="15" t="s">
        <v>10</v>
      </c>
      <c r="E13" s="15" t="s">
        <v>11</v>
      </c>
      <c r="F13" s="15"/>
      <c r="G13" s="16"/>
      <c r="H13" s="17" t="s">
        <v>12</v>
      </c>
      <c r="I13" s="17"/>
      <c r="K13" s="25">
        <f>SUMIFS($A$10:$A$400,$B$10:$B$400,"CH",$D$10:$D$400,"U4")</f>
        <v>3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60</v>
      </c>
      <c r="Q13" s="20" t="s">
        <v>28</v>
      </c>
    </row>
    <row r="14" spans="1:17" s="18" customFormat="1" x14ac:dyDescent="0.3">
      <c r="A14" s="15">
        <v>4</v>
      </c>
      <c r="B14" s="15" t="s">
        <v>9</v>
      </c>
      <c r="C14" s="15">
        <v>60</v>
      </c>
      <c r="D14" s="15" t="s">
        <v>10</v>
      </c>
      <c r="E14" s="15" t="s">
        <v>11</v>
      </c>
      <c r="F14" s="15"/>
      <c r="G14" s="16"/>
      <c r="H14" s="17" t="s">
        <v>45</v>
      </c>
      <c r="I14" s="17"/>
      <c r="K14" s="25">
        <f>SUMIFS($A$10:$A$400,$B$10:$B$400,"CH",$D$10:$D$400,"U5")</f>
        <v>19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90</v>
      </c>
      <c r="Q14" s="20" t="s">
        <v>29</v>
      </c>
    </row>
    <row r="15" spans="1:17" s="18" customFormat="1" x14ac:dyDescent="0.3">
      <c r="A15" s="15">
        <v>2</v>
      </c>
      <c r="B15" s="15" t="s">
        <v>13</v>
      </c>
      <c r="C15" s="15">
        <v>60</v>
      </c>
      <c r="D15" s="15" t="s">
        <v>10</v>
      </c>
      <c r="E15" s="15" t="s">
        <v>11</v>
      </c>
      <c r="F15" s="15" t="s">
        <v>26</v>
      </c>
      <c r="G15" s="16"/>
      <c r="H15" s="17" t="s">
        <v>21</v>
      </c>
      <c r="I15" s="17"/>
      <c r="K15" s="25">
        <f>SUMIFS($A$10:$A$400,$B$10:$B$400,"CH",$D$10:$D$400,"U6")</f>
        <v>6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100</v>
      </c>
      <c r="Q15" s="20" t="s">
        <v>29</v>
      </c>
    </row>
    <row r="16" spans="1:17" s="18" customFormat="1" x14ac:dyDescent="0.3">
      <c r="A16" s="15">
        <v>1</v>
      </c>
      <c r="B16" s="15" t="s">
        <v>9</v>
      </c>
      <c r="C16" s="15">
        <v>50</v>
      </c>
      <c r="D16" s="15" t="s">
        <v>19</v>
      </c>
      <c r="E16" s="15" t="s">
        <v>20</v>
      </c>
      <c r="F16" s="15" t="s">
        <v>16</v>
      </c>
      <c r="G16" s="16"/>
      <c r="H16" s="17" t="s">
        <v>45</v>
      </c>
      <c r="I16" s="17"/>
      <c r="K16" s="25">
        <f>SUMIFS($A$10:$A$400,$B$10:$B$400,"CH",$D$10:$D$400,"U7")</f>
        <v>34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110</v>
      </c>
      <c r="Q16" s="20" t="s">
        <v>29</v>
      </c>
    </row>
    <row r="17" spans="1:17" s="18" customFormat="1" x14ac:dyDescent="0.3">
      <c r="A17" s="15">
        <v>1</v>
      </c>
      <c r="B17" s="15" t="s">
        <v>24</v>
      </c>
      <c r="C17" s="15">
        <v>90</v>
      </c>
      <c r="D17" s="15" t="s">
        <v>19</v>
      </c>
      <c r="E17" s="15" t="s">
        <v>20</v>
      </c>
      <c r="F17" s="15" t="s">
        <v>16</v>
      </c>
      <c r="G17" s="16"/>
      <c r="H17" s="17" t="s">
        <v>45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50</v>
      </c>
      <c r="Q17" s="20" t="s">
        <v>30</v>
      </c>
    </row>
    <row r="18" spans="1:17" s="18" customFormat="1" x14ac:dyDescent="0.3">
      <c r="A18" s="15">
        <v>1</v>
      </c>
      <c r="B18" s="15" t="s">
        <v>9</v>
      </c>
      <c r="C18" s="15">
        <v>40</v>
      </c>
      <c r="D18" s="15" t="s">
        <v>19</v>
      </c>
      <c r="E18" s="15" t="s">
        <v>20</v>
      </c>
      <c r="F18" s="15" t="s">
        <v>22</v>
      </c>
      <c r="G18" s="16"/>
      <c r="H18" s="17" t="s">
        <v>21</v>
      </c>
      <c r="I18" s="17"/>
      <c r="K18" s="25">
        <f>SUM(K10:K17)</f>
        <v>68</v>
      </c>
      <c r="L18" s="25"/>
      <c r="M18" s="25"/>
      <c r="N18" s="20">
        <v>1</v>
      </c>
      <c r="O18" s="20" t="s">
        <v>13</v>
      </c>
      <c r="P18" s="20">
        <v>80</v>
      </c>
      <c r="Q18" s="20" t="s">
        <v>30</v>
      </c>
    </row>
    <row r="19" spans="1:17" s="18" customFormat="1" x14ac:dyDescent="0.3">
      <c r="A19" s="15">
        <v>1</v>
      </c>
      <c r="B19" s="15" t="s">
        <v>24</v>
      </c>
      <c r="C19" s="15">
        <v>60</v>
      </c>
      <c r="D19" s="15" t="s">
        <v>19</v>
      </c>
      <c r="E19" s="15" t="s">
        <v>20</v>
      </c>
      <c r="F19" s="15" t="s">
        <v>22</v>
      </c>
      <c r="G19" s="16"/>
      <c r="H19" s="17" t="s">
        <v>21</v>
      </c>
      <c r="I19" s="17"/>
      <c r="K19" s="25"/>
      <c r="L19" s="25"/>
      <c r="M19" s="25"/>
      <c r="N19" s="20">
        <v>10</v>
      </c>
      <c r="O19" s="20" t="s">
        <v>13</v>
      </c>
      <c r="P19" s="20">
        <v>90</v>
      </c>
      <c r="Q19" s="20" t="s">
        <v>30</v>
      </c>
    </row>
    <row r="20" spans="1:17" s="18" customFormat="1" x14ac:dyDescent="0.3">
      <c r="A20" s="15">
        <v>1</v>
      </c>
      <c r="B20" s="15" t="s">
        <v>24</v>
      </c>
      <c r="C20" s="15">
        <v>150</v>
      </c>
      <c r="D20" s="15" t="s">
        <v>19</v>
      </c>
      <c r="E20" s="15" t="s">
        <v>20</v>
      </c>
      <c r="F20" s="15" t="s">
        <v>22</v>
      </c>
      <c r="G20" s="16"/>
      <c r="H20" s="17" t="s">
        <v>12</v>
      </c>
      <c r="I20" s="17"/>
      <c r="K20" s="25">
        <f>SUMIFS($A$10:$A$400,$B$10:$B$400,"RT",$D$10:$D$400,"U1")</f>
        <v>5</v>
      </c>
      <c r="L20" s="25" t="s">
        <v>9</v>
      </c>
      <c r="M20" s="25" t="s">
        <v>10</v>
      </c>
      <c r="N20" s="20">
        <v>1</v>
      </c>
      <c r="O20" s="20" t="s">
        <v>13</v>
      </c>
      <c r="P20" s="20">
        <v>90</v>
      </c>
      <c r="Q20" s="20" t="s">
        <v>30</v>
      </c>
    </row>
    <row r="21" spans="1:17" s="18" customFormat="1" x14ac:dyDescent="0.3">
      <c r="A21" s="15">
        <v>1</v>
      </c>
      <c r="B21" s="15" t="s">
        <v>9</v>
      </c>
      <c r="C21" s="15">
        <v>80</v>
      </c>
      <c r="D21" s="15" t="s">
        <v>19</v>
      </c>
      <c r="E21" s="15" t="s">
        <v>20</v>
      </c>
      <c r="F21" s="15" t="s">
        <v>38</v>
      </c>
      <c r="G21" s="16"/>
      <c r="H21" s="17" t="s">
        <v>21</v>
      </c>
      <c r="I21" s="17"/>
      <c r="K21" s="25">
        <f>SUMIFS($A$10:$A$400,$B$10:$B$400,"RT",$D$10:$D$400,"U2")</f>
        <v>26</v>
      </c>
      <c r="L21" s="25" t="s">
        <v>9</v>
      </c>
      <c r="M21" s="25" t="s">
        <v>19</v>
      </c>
      <c r="N21" s="20">
        <v>1</v>
      </c>
      <c r="O21" s="20" t="s">
        <v>13</v>
      </c>
      <c r="P21" s="20">
        <v>70</v>
      </c>
      <c r="Q21" s="20" t="s">
        <v>30</v>
      </c>
    </row>
    <row r="22" spans="1:17" s="18" customFormat="1" x14ac:dyDescent="0.3">
      <c r="A22" s="15">
        <v>1</v>
      </c>
      <c r="B22" s="15" t="s">
        <v>24</v>
      </c>
      <c r="C22" s="15">
        <v>90</v>
      </c>
      <c r="D22" s="15" t="s">
        <v>19</v>
      </c>
      <c r="E22" s="15" t="s">
        <v>20</v>
      </c>
      <c r="F22" s="15" t="s">
        <v>22</v>
      </c>
      <c r="G22" s="16"/>
      <c r="H22" s="17" t="s">
        <v>12</v>
      </c>
      <c r="I22" s="17"/>
      <c r="K22" s="25">
        <f>SUMIFS($A$10:$A$400,$B$10:$B$400,"RT",$D$10:$D$400,"U3")</f>
        <v>66</v>
      </c>
      <c r="L22" s="25" t="s">
        <v>9</v>
      </c>
      <c r="M22" s="25" t="s">
        <v>28</v>
      </c>
      <c r="N22" s="20">
        <v>1</v>
      </c>
      <c r="O22" s="20" t="s">
        <v>13</v>
      </c>
      <c r="P22" s="20">
        <v>150</v>
      </c>
      <c r="Q22" s="20" t="s">
        <v>30</v>
      </c>
    </row>
    <row r="23" spans="1:17" s="18" customFormat="1" x14ac:dyDescent="0.3">
      <c r="A23" s="15">
        <v>1</v>
      </c>
      <c r="B23" s="15" t="s">
        <v>9</v>
      </c>
      <c r="C23" s="15">
        <v>60</v>
      </c>
      <c r="D23" s="15" t="s">
        <v>19</v>
      </c>
      <c r="E23" s="15" t="s">
        <v>20</v>
      </c>
      <c r="F23" s="15" t="s">
        <v>26</v>
      </c>
      <c r="G23" s="16"/>
      <c r="H23" s="17"/>
      <c r="I23" s="17"/>
      <c r="K23" s="25">
        <f>SUMIFS($A$10:$A$400,$B$10:$B$400,"RT",$D$10:$D$400,"U4")</f>
        <v>32</v>
      </c>
      <c r="L23" s="25" t="s">
        <v>9</v>
      </c>
      <c r="M23" s="25" t="s">
        <v>29</v>
      </c>
      <c r="N23" s="20">
        <v>1</v>
      </c>
      <c r="O23" s="20" t="s">
        <v>13</v>
      </c>
      <c r="P23" s="20">
        <v>60</v>
      </c>
      <c r="Q23" s="20" t="s">
        <v>30</v>
      </c>
    </row>
    <row r="24" spans="1:17" s="18" customFormat="1" x14ac:dyDescent="0.3">
      <c r="A24" s="15">
        <v>1</v>
      </c>
      <c r="B24" s="15" t="s">
        <v>9</v>
      </c>
      <c r="C24" s="15">
        <v>50</v>
      </c>
      <c r="D24" s="15" t="s">
        <v>19</v>
      </c>
      <c r="E24" s="15" t="s">
        <v>20</v>
      </c>
      <c r="F24" s="15"/>
      <c r="G24" s="16"/>
      <c r="H24" s="17"/>
      <c r="I24" s="17"/>
      <c r="K24" s="25">
        <f>SUMIFS($A$10:$A$400,$B$10:$B$400,"RT",$D$10:$D$400,"U5")</f>
        <v>43</v>
      </c>
      <c r="L24" s="25" t="s">
        <v>9</v>
      </c>
      <c r="M24" s="25" t="s">
        <v>30</v>
      </c>
      <c r="N24" s="20">
        <v>1</v>
      </c>
      <c r="O24" s="20" t="s">
        <v>13</v>
      </c>
      <c r="P24" s="20">
        <v>50</v>
      </c>
      <c r="Q24" s="20" t="s">
        <v>30</v>
      </c>
    </row>
    <row r="25" spans="1:17" s="18" customFormat="1" x14ac:dyDescent="0.3">
      <c r="A25" s="15">
        <v>1</v>
      </c>
      <c r="B25" s="15" t="s">
        <v>9</v>
      </c>
      <c r="C25" s="15">
        <v>150</v>
      </c>
      <c r="D25" s="15" t="s">
        <v>19</v>
      </c>
      <c r="E25" s="15" t="s">
        <v>20</v>
      </c>
      <c r="F25" s="15" t="s">
        <v>22</v>
      </c>
      <c r="G25" s="16"/>
      <c r="H25" s="17"/>
      <c r="I25" s="17"/>
      <c r="K25" s="25">
        <f>SUMIFS($A$10:$A$400,$B$10:$B$400,"RT",$D$10:$D$400,"U6")</f>
        <v>48</v>
      </c>
      <c r="L25" s="25" t="s">
        <v>9</v>
      </c>
      <c r="M25" s="25" t="s">
        <v>31</v>
      </c>
      <c r="N25" s="20">
        <v>1</v>
      </c>
      <c r="O25" s="20" t="s">
        <v>13</v>
      </c>
      <c r="P25" s="20">
        <v>80</v>
      </c>
      <c r="Q25" s="20" t="s">
        <v>30</v>
      </c>
    </row>
    <row r="26" spans="1:17" s="18" customFormat="1" x14ac:dyDescent="0.3">
      <c r="A26" s="15">
        <v>1</v>
      </c>
      <c r="B26" s="15" t="s">
        <v>9</v>
      </c>
      <c r="C26" s="15">
        <v>90</v>
      </c>
      <c r="D26" s="15" t="s">
        <v>19</v>
      </c>
      <c r="E26" s="15" t="s">
        <v>20</v>
      </c>
      <c r="F26" s="15"/>
      <c r="G26" s="16"/>
      <c r="H26" s="17"/>
      <c r="I26" s="17"/>
      <c r="K26" s="25">
        <f>SUMIFS($A$10:$A$400,$B$10:$B$400,"RT",$D$10:$D$400,"U7")</f>
        <v>47</v>
      </c>
      <c r="L26" s="25" t="s">
        <v>9</v>
      </c>
      <c r="M26" s="25" t="s">
        <v>51</v>
      </c>
      <c r="N26" s="20">
        <v>1</v>
      </c>
      <c r="O26" s="20" t="s">
        <v>13</v>
      </c>
      <c r="P26" s="20">
        <v>70</v>
      </c>
      <c r="Q26" s="20" t="s">
        <v>30</v>
      </c>
    </row>
    <row r="27" spans="1:17" s="18" customFormat="1" x14ac:dyDescent="0.3">
      <c r="A27" s="15">
        <v>1</v>
      </c>
      <c r="B27" s="15" t="s">
        <v>9</v>
      </c>
      <c r="C27" s="15">
        <v>90</v>
      </c>
      <c r="D27" s="15" t="s">
        <v>19</v>
      </c>
      <c r="E27" s="15" t="s">
        <v>20</v>
      </c>
      <c r="F27" s="15" t="s">
        <v>22</v>
      </c>
      <c r="G27" s="16"/>
      <c r="H27" s="17" t="s">
        <v>23</v>
      </c>
      <c r="I27" s="17"/>
      <c r="K27" s="25">
        <f>SUMIFS($A$10:$A$400,$B$10:$B$400,"RT",$D$10:$D$400,"U8")</f>
        <v>12</v>
      </c>
      <c r="L27" s="25" t="s">
        <v>9</v>
      </c>
      <c r="M27" s="25" t="s">
        <v>52</v>
      </c>
      <c r="N27" s="20">
        <v>3</v>
      </c>
      <c r="O27" s="20" t="s">
        <v>13</v>
      </c>
      <c r="P27" s="20">
        <v>80</v>
      </c>
      <c r="Q27" s="20" t="s">
        <v>31</v>
      </c>
    </row>
    <row r="28" spans="1:17" s="18" customFormat="1" x14ac:dyDescent="0.3">
      <c r="A28" s="15">
        <v>1</v>
      </c>
      <c r="B28" s="15" t="s">
        <v>24</v>
      </c>
      <c r="C28" s="15">
        <v>90</v>
      </c>
      <c r="D28" s="15" t="s">
        <v>19</v>
      </c>
      <c r="E28" s="15" t="s">
        <v>20</v>
      </c>
      <c r="F28" s="15" t="s">
        <v>22</v>
      </c>
      <c r="G28" s="16"/>
      <c r="H28" s="17" t="s">
        <v>45</v>
      </c>
      <c r="I28" s="17"/>
      <c r="K28" s="25">
        <f>SUM(K20:K27)</f>
        <v>279</v>
      </c>
      <c r="L28" s="20"/>
      <c r="M28" s="20"/>
      <c r="N28" s="20">
        <v>3</v>
      </c>
      <c r="O28" s="20" t="s">
        <v>13</v>
      </c>
      <c r="P28" s="20">
        <v>50</v>
      </c>
      <c r="Q28" s="20" t="s">
        <v>31</v>
      </c>
    </row>
    <row r="29" spans="1:17" s="18" customFormat="1" x14ac:dyDescent="0.3">
      <c r="A29" s="15">
        <v>1</v>
      </c>
      <c r="B29" s="15" t="s">
        <v>23</v>
      </c>
      <c r="C29" s="15">
        <v>80</v>
      </c>
      <c r="D29" s="15" t="s">
        <v>19</v>
      </c>
      <c r="E29" s="15" t="s">
        <v>20</v>
      </c>
      <c r="F29" s="15" t="s">
        <v>181</v>
      </c>
      <c r="G29" s="16"/>
      <c r="H29" s="17" t="s">
        <v>21</v>
      </c>
      <c r="I29" s="17"/>
      <c r="K29" s="20"/>
      <c r="L29" s="20"/>
      <c r="M29" s="20"/>
      <c r="N29" s="20">
        <v>10</v>
      </c>
      <c r="O29" s="20" t="s">
        <v>13</v>
      </c>
      <c r="P29" s="20">
        <v>90</v>
      </c>
      <c r="Q29" s="20" t="s">
        <v>51</v>
      </c>
    </row>
    <row r="30" spans="1:17" s="18" customFormat="1" x14ac:dyDescent="0.3">
      <c r="A30" s="15">
        <v>1</v>
      </c>
      <c r="B30" s="15" t="s">
        <v>9</v>
      </c>
      <c r="C30" s="15">
        <v>40</v>
      </c>
      <c r="D30" s="15" t="s">
        <v>19</v>
      </c>
      <c r="E30" s="15" t="s">
        <v>20</v>
      </c>
      <c r="F30" s="15" t="s">
        <v>147</v>
      </c>
      <c r="G30" s="16"/>
      <c r="H30" s="17" t="s">
        <v>21</v>
      </c>
      <c r="I30" s="17"/>
      <c r="K30" s="20"/>
      <c r="L30" s="20"/>
      <c r="M30" s="20"/>
      <c r="N30" s="20">
        <v>1</v>
      </c>
      <c r="O30" s="20" t="s">
        <v>13</v>
      </c>
      <c r="P30" s="20">
        <v>90</v>
      </c>
      <c r="Q30" s="20" t="s">
        <v>51</v>
      </c>
    </row>
    <row r="31" spans="1:17" s="18" customFormat="1" x14ac:dyDescent="0.3">
      <c r="A31" s="15">
        <v>4</v>
      </c>
      <c r="B31" s="15" t="s">
        <v>9</v>
      </c>
      <c r="C31" s="15">
        <v>50</v>
      </c>
      <c r="D31" s="15" t="s">
        <v>19</v>
      </c>
      <c r="E31" s="15" t="s">
        <v>20</v>
      </c>
      <c r="F31" s="15"/>
      <c r="G31" s="16"/>
      <c r="H31" s="17"/>
      <c r="I31" s="17"/>
      <c r="K31" s="20"/>
      <c r="L31" s="20"/>
      <c r="M31" s="20"/>
      <c r="N31" s="20">
        <v>10</v>
      </c>
      <c r="O31" s="20" t="s">
        <v>13</v>
      </c>
      <c r="P31" s="20">
        <v>60</v>
      </c>
      <c r="Q31" s="20" t="s">
        <v>51</v>
      </c>
    </row>
    <row r="32" spans="1:17" s="18" customFormat="1" x14ac:dyDescent="0.3">
      <c r="A32" s="15">
        <v>1</v>
      </c>
      <c r="B32" s="15" t="s">
        <v>9</v>
      </c>
      <c r="C32" s="15">
        <v>40</v>
      </c>
      <c r="D32" s="15" t="s">
        <v>19</v>
      </c>
      <c r="E32" s="15" t="s">
        <v>20</v>
      </c>
      <c r="F32" s="15"/>
      <c r="G32" s="16"/>
      <c r="H32" s="17"/>
      <c r="I32" s="17"/>
      <c r="K32" s="20"/>
      <c r="L32" s="20"/>
      <c r="M32" s="20"/>
      <c r="N32" s="20">
        <v>1</v>
      </c>
      <c r="O32" s="20" t="s">
        <v>13</v>
      </c>
      <c r="P32" s="20">
        <v>60</v>
      </c>
      <c r="Q32" s="20" t="s">
        <v>51</v>
      </c>
    </row>
    <row r="33" spans="1:17" s="18" customFormat="1" x14ac:dyDescent="0.3">
      <c r="A33" s="15">
        <v>1</v>
      </c>
      <c r="B33" s="15" t="s">
        <v>24</v>
      </c>
      <c r="C33" s="15">
        <v>40</v>
      </c>
      <c r="D33" s="15" t="s">
        <v>19</v>
      </c>
      <c r="E33" s="15" t="s">
        <v>20</v>
      </c>
      <c r="F33" s="15"/>
      <c r="G33" s="16"/>
      <c r="H33" s="17"/>
      <c r="I33" s="17"/>
      <c r="K33" s="20"/>
      <c r="L33" s="20"/>
      <c r="M33" s="20"/>
      <c r="N33" s="20">
        <v>6</v>
      </c>
      <c r="O33" s="20" t="s">
        <v>13</v>
      </c>
      <c r="P33" s="20">
        <v>70</v>
      </c>
      <c r="Q33" s="20" t="s">
        <v>51</v>
      </c>
    </row>
    <row r="34" spans="1:17" s="18" customFormat="1" x14ac:dyDescent="0.3">
      <c r="A34" s="15">
        <v>2</v>
      </c>
      <c r="B34" s="15" t="s">
        <v>24</v>
      </c>
      <c r="C34" s="15">
        <v>100</v>
      </c>
      <c r="D34" s="15" t="s">
        <v>19</v>
      </c>
      <c r="E34" s="15" t="s">
        <v>20</v>
      </c>
      <c r="F34" s="15" t="s">
        <v>22</v>
      </c>
      <c r="G34" s="16"/>
      <c r="H34" s="17"/>
      <c r="I34" s="17"/>
      <c r="K34" s="20"/>
      <c r="L34" s="20"/>
      <c r="M34" s="20"/>
      <c r="N34" s="20">
        <v>2</v>
      </c>
      <c r="O34" s="20" t="s">
        <v>13</v>
      </c>
      <c r="P34" s="20">
        <v>80</v>
      </c>
      <c r="Q34" s="20" t="s">
        <v>51</v>
      </c>
    </row>
    <row r="35" spans="1:17" s="18" customFormat="1" x14ac:dyDescent="0.3">
      <c r="A35" s="15">
        <v>1</v>
      </c>
      <c r="B35" s="15" t="s">
        <v>24</v>
      </c>
      <c r="C35" s="15">
        <v>120</v>
      </c>
      <c r="D35" s="15" t="s">
        <v>19</v>
      </c>
      <c r="E35" s="15" t="s">
        <v>20</v>
      </c>
      <c r="F35" s="15" t="s">
        <v>22</v>
      </c>
      <c r="G35" s="16"/>
      <c r="H35" s="17"/>
      <c r="I35" s="17"/>
      <c r="K35" s="20"/>
      <c r="L35" s="20"/>
      <c r="M35" s="20"/>
      <c r="N35" s="20">
        <v>1</v>
      </c>
      <c r="O35" s="20" t="s">
        <v>13</v>
      </c>
      <c r="P35" s="20">
        <v>90</v>
      </c>
      <c r="Q35" s="20" t="s">
        <v>51</v>
      </c>
    </row>
    <row r="36" spans="1:17" s="18" customFormat="1" x14ac:dyDescent="0.3">
      <c r="A36" s="15">
        <v>1</v>
      </c>
      <c r="B36" s="15" t="s">
        <v>24</v>
      </c>
      <c r="C36" s="15">
        <v>80</v>
      </c>
      <c r="D36" s="15" t="s">
        <v>19</v>
      </c>
      <c r="E36" s="15" t="s">
        <v>20</v>
      </c>
      <c r="F36" s="15" t="s">
        <v>16</v>
      </c>
      <c r="G36" s="16"/>
      <c r="H36" s="17"/>
      <c r="I36" s="17"/>
      <c r="K36" s="20"/>
      <c r="L36" s="20"/>
      <c r="M36" s="20"/>
      <c r="N36" s="20">
        <v>1</v>
      </c>
      <c r="O36" s="20" t="s">
        <v>13</v>
      </c>
      <c r="P36" s="20">
        <v>60</v>
      </c>
      <c r="Q36" s="20" t="s">
        <v>51</v>
      </c>
    </row>
    <row r="37" spans="1:17" s="18" customFormat="1" x14ac:dyDescent="0.3">
      <c r="A37" s="15">
        <v>1</v>
      </c>
      <c r="B37" s="15" t="s">
        <v>24</v>
      </c>
      <c r="C37" s="15">
        <v>200</v>
      </c>
      <c r="D37" s="15" t="s">
        <v>19</v>
      </c>
      <c r="E37" s="15" t="s">
        <v>20</v>
      </c>
      <c r="F37" s="15"/>
      <c r="G37" s="16"/>
      <c r="H37" s="17"/>
      <c r="I37" s="17"/>
      <c r="K37" s="20"/>
      <c r="L37" s="20"/>
      <c r="M37" s="20"/>
      <c r="N37" s="20">
        <v>1</v>
      </c>
      <c r="O37" s="20" t="s">
        <v>13</v>
      </c>
      <c r="P37" s="20">
        <v>80</v>
      </c>
      <c r="Q37" s="20" t="s">
        <v>51</v>
      </c>
    </row>
    <row r="38" spans="1:17" s="18" customFormat="1" x14ac:dyDescent="0.3">
      <c r="A38" s="15">
        <v>2</v>
      </c>
      <c r="B38" s="15" t="s">
        <v>24</v>
      </c>
      <c r="C38" s="15">
        <v>80</v>
      </c>
      <c r="D38" s="15" t="s">
        <v>19</v>
      </c>
      <c r="E38" s="15" t="s">
        <v>20</v>
      </c>
      <c r="F38" s="15" t="s">
        <v>22</v>
      </c>
      <c r="G38" s="16"/>
      <c r="H38" s="17" t="s">
        <v>21</v>
      </c>
      <c r="I38" s="17"/>
      <c r="K38" s="20"/>
      <c r="L38" s="20"/>
      <c r="M38" s="20"/>
      <c r="N38" s="20">
        <v>1</v>
      </c>
      <c r="O38" s="20" t="s">
        <v>13</v>
      </c>
      <c r="P38" s="20">
        <v>90</v>
      </c>
      <c r="Q38" s="20" t="s">
        <v>51</v>
      </c>
    </row>
    <row r="39" spans="1:17" s="18" customFormat="1" x14ac:dyDescent="0.3">
      <c r="A39" s="15">
        <v>1</v>
      </c>
      <c r="B39" s="15" t="s">
        <v>24</v>
      </c>
      <c r="C39" s="15">
        <v>150</v>
      </c>
      <c r="D39" s="15" t="s">
        <v>19</v>
      </c>
      <c r="E39" s="15" t="s">
        <v>20</v>
      </c>
      <c r="F39" s="15"/>
      <c r="G39" s="16"/>
      <c r="H39" s="17"/>
      <c r="I39" s="17"/>
      <c r="K39" s="20"/>
      <c r="L39" s="20"/>
      <c r="M39" s="20"/>
      <c r="N39" s="25">
        <f>SUM(N10:N38)</f>
        <v>68</v>
      </c>
      <c r="O39" s="20"/>
      <c r="P39" s="20"/>
      <c r="Q39" s="20"/>
    </row>
    <row r="40" spans="1:17" s="18" customFormat="1" x14ac:dyDescent="0.3">
      <c r="A40" s="15">
        <v>1</v>
      </c>
      <c r="B40" s="15" t="s">
        <v>9</v>
      </c>
      <c r="C40" s="15">
        <v>80</v>
      </c>
      <c r="D40" s="15" t="s">
        <v>19</v>
      </c>
      <c r="E40" s="15" t="s">
        <v>20</v>
      </c>
      <c r="F40" s="15" t="s">
        <v>26</v>
      </c>
      <c r="G40" s="16"/>
      <c r="H40" s="17" t="s">
        <v>21</v>
      </c>
      <c r="I40" s="17"/>
      <c r="K40" s="20"/>
      <c r="L40" s="20"/>
      <c r="M40" s="20"/>
      <c r="N40" s="20"/>
      <c r="O40" s="20"/>
      <c r="P40" s="20"/>
      <c r="Q40" s="20"/>
    </row>
    <row r="41" spans="1:17" s="18" customFormat="1" x14ac:dyDescent="0.3">
      <c r="A41" s="15">
        <v>1</v>
      </c>
      <c r="B41" s="15" t="s">
        <v>9</v>
      </c>
      <c r="C41" s="15">
        <v>60</v>
      </c>
      <c r="D41" s="15" t="s">
        <v>19</v>
      </c>
      <c r="E41" s="15" t="s">
        <v>20</v>
      </c>
      <c r="F41" s="15" t="s">
        <v>26</v>
      </c>
      <c r="G41" s="16"/>
      <c r="H41" s="17" t="s">
        <v>21</v>
      </c>
      <c r="I41" s="17"/>
      <c r="K41" s="20"/>
      <c r="L41" s="20"/>
      <c r="M41" s="20"/>
      <c r="N41" s="20">
        <v>1</v>
      </c>
      <c r="O41" s="20" t="s">
        <v>9</v>
      </c>
      <c r="P41" s="20">
        <v>50</v>
      </c>
      <c r="Q41" s="20" t="s">
        <v>10</v>
      </c>
    </row>
    <row r="42" spans="1:17" s="18" customFormat="1" x14ac:dyDescent="0.3">
      <c r="A42" s="15">
        <v>2</v>
      </c>
      <c r="B42" s="15" t="s">
        <v>24</v>
      </c>
      <c r="C42" s="15">
        <v>70</v>
      </c>
      <c r="D42" s="15" t="s">
        <v>19</v>
      </c>
      <c r="E42" s="15" t="s">
        <v>20</v>
      </c>
      <c r="F42" s="15" t="s">
        <v>41</v>
      </c>
      <c r="G42" s="16"/>
      <c r="H42" s="17" t="s">
        <v>12</v>
      </c>
      <c r="I42" s="17"/>
      <c r="K42" s="20"/>
      <c r="L42" s="20"/>
      <c r="M42" s="20"/>
      <c r="N42" s="20">
        <v>4</v>
      </c>
      <c r="O42" s="20" t="s">
        <v>9</v>
      </c>
      <c r="P42" s="20">
        <v>60</v>
      </c>
      <c r="Q42" s="20" t="s">
        <v>10</v>
      </c>
    </row>
    <row r="43" spans="1:17" s="18" customFormat="1" x14ac:dyDescent="0.3">
      <c r="A43" s="15">
        <v>2</v>
      </c>
      <c r="B43" s="15" t="s">
        <v>9</v>
      </c>
      <c r="C43" s="15">
        <v>40</v>
      </c>
      <c r="D43" s="15" t="s">
        <v>19</v>
      </c>
      <c r="E43" s="15" t="s">
        <v>20</v>
      </c>
      <c r="F43" s="15" t="s">
        <v>22</v>
      </c>
      <c r="G43" s="16"/>
      <c r="H43" s="17" t="s">
        <v>21</v>
      </c>
      <c r="I43" s="17"/>
      <c r="K43" s="20"/>
      <c r="L43" s="20"/>
      <c r="M43" s="20"/>
      <c r="N43" s="20">
        <v>1</v>
      </c>
      <c r="O43" s="20" t="s">
        <v>9</v>
      </c>
      <c r="P43" s="20">
        <v>50</v>
      </c>
      <c r="Q43" s="20" t="s">
        <v>19</v>
      </c>
    </row>
    <row r="44" spans="1:17" s="18" customFormat="1" x14ac:dyDescent="0.3">
      <c r="A44" s="15">
        <v>3</v>
      </c>
      <c r="B44" s="15" t="s">
        <v>9</v>
      </c>
      <c r="C44" s="15">
        <v>60</v>
      </c>
      <c r="D44" s="15" t="s">
        <v>19</v>
      </c>
      <c r="E44" s="15" t="s">
        <v>20</v>
      </c>
      <c r="F44" s="15" t="s">
        <v>22</v>
      </c>
      <c r="G44" s="16"/>
      <c r="H44" s="17" t="s">
        <v>21</v>
      </c>
      <c r="I44" s="17"/>
      <c r="K44" s="20"/>
      <c r="L44" s="20"/>
      <c r="M44" s="20"/>
      <c r="N44" s="20">
        <v>1</v>
      </c>
      <c r="O44" s="20" t="s">
        <v>9</v>
      </c>
      <c r="P44" s="20">
        <v>40</v>
      </c>
      <c r="Q44" s="20" t="s">
        <v>19</v>
      </c>
    </row>
    <row r="45" spans="1:17" s="18" customFormat="1" x14ac:dyDescent="0.3">
      <c r="A45" s="15">
        <v>4</v>
      </c>
      <c r="B45" s="15" t="s">
        <v>24</v>
      </c>
      <c r="C45" s="15">
        <v>30</v>
      </c>
      <c r="D45" s="15" t="s">
        <v>19</v>
      </c>
      <c r="E45" s="15" t="s">
        <v>20</v>
      </c>
      <c r="F45" s="15" t="s">
        <v>22</v>
      </c>
      <c r="G45" s="16"/>
      <c r="H45" s="17" t="s">
        <v>21</v>
      </c>
      <c r="I45" s="17"/>
      <c r="K45" s="20"/>
      <c r="L45" s="20"/>
      <c r="M45" s="20"/>
      <c r="N45" s="20">
        <v>1</v>
      </c>
      <c r="O45" s="20" t="s">
        <v>9</v>
      </c>
      <c r="P45" s="20">
        <v>80</v>
      </c>
      <c r="Q45" s="20" t="s">
        <v>19</v>
      </c>
    </row>
    <row r="46" spans="1:17" s="18" customFormat="1" x14ac:dyDescent="0.3">
      <c r="A46" s="15">
        <v>3</v>
      </c>
      <c r="B46" s="15" t="s">
        <v>9</v>
      </c>
      <c r="C46" s="15">
        <v>50</v>
      </c>
      <c r="D46" s="15" t="s">
        <v>19</v>
      </c>
      <c r="E46" s="15" t="s">
        <v>20</v>
      </c>
      <c r="F46" s="15" t="s">
        <v>16</v>
      </c>
      <c r="G46" s="16"/>
      <c r="H46" s="17" t="s">
        <v>45</v>
      </c>
      <c r="I46" s="17"/>
      <c r="K46" s="20"/>
      <c r="L46" s="20"/>
      <c r="M46" s="20"/>
      <c r="N46" s="20">
        <v>1</v>
      </c>
      <c r="O46" s="20" t="s">
        <v>9</v>
      </c>
      <c r="P46" s="20">
        <v>60</v>
      </c>
      <c r="Q46" s="20" t="s">
        <v>19</v>
      </c>
    </row>
    <row r="47" spans="1:17" s="18" customFormat="1" x14ac:dyDescent="0.3">
      <c r="A47" s="15">
        <v>1</v>
      </c>
      <c r="B47" s="15" t="s">
        <v>13</v>
      </c>
      <c r="C47" s="15">
        <v>70</v>
      </c>
      <c r="D47" s="15" t="s">
        <v>19</v>
      </c>
      <c r="E47" s="15" t="s">
        <v>20</v>
      </c>
      <c r="F47" s="15" t="s">
        <v>16</v>
      </c>
      <c r="G47" s="16"/>
      <c r="H47" s="17" t="s">
        <v>45</v>
      </c>
      <c r="I47" s="17"/>
      <c r="K47" s="20"/>
      <c r="L47" s="20"/>
      <c r="M47" s="20"/>
      <c r="N47" s="20">
        <v>1</v>
      </c>
      <c r="O47" s="20" t="s">
        <v>9</v>
      </c>
      <c r="P47" s="20">
        <v>50</v>
      </c>
      <c r="Q47" s="20" t="s">
        <v>19</v>
      </c>
    </row>
    <row r="48" spans="1:17" s="18" customFormat="1" x14ac:dyDescent="0.3">
      <c r="A48" s="15">
        <v>1</v>
      </c>
      <c r="B48" s="15" t="s">
        <v>9</v>
      </c>
      <c r="C48" s="15">
        <v>120</v>
      </c>
      <c r="D48" s="15" t="s">
        <v>19</v>
      </c>
      <c r="E48" s="15" t="s">
        <v>20</v>
      </c>
      <c r="F48" s="15" t="s">
        <v>22</v>
      </c>
      <c r="G48" s="16"/>
      <c r="H48" s="17" t="s">
        <v>23</v>
      </c>
      <c r="I48" s="17"/>
      <c r="K48" s="20"/>
      <c r="L48" s="20"/>
      <c r="M48" s="20"/>
      <c r="N48" s="20">
        <v>1</v>
      </c>
      <c r="O48" s="20" t="s">
        <v>9</v>
      </c>
      <c r="P48" s="20">
        <v>150</v>
      </c>
      <c r="Q48" s="20" t="s">
        <v>19</v>
      </c>
    </row>
    <row r="49" spans="1:17" s="18" customFormat="1" x14ac:dyDescent="0.3">
      <c r="A49" s="15">
        <v>1</v>
      </c>
      <c r="B49" s="15" t="s">
        <v>9</v>
      </c>
      <c r="C49" s="15">
        <v>90</v>
      </c>
      <c r="D49" s="15" t="s">
        <v>19</v>
      </c>
      <c r="E49" s="15" t="s">
        <v>20</v>
      </c>
      <c r="F49" s="15" t="s">
        <v>22</v>
      </c>
      <c r="G49" s="16"/>
      <c r="H49" s="17" t="s">
        <v>23</v>
      </c>
      <c r="I49" s="17"/>
      <c r="K49" s="20"/>
      <c r="L49" s="20"/>
      <c r="M49" s="20"/>
      <c r="N49" s="20">
        <v>1</v>
      </c>
      <c r="O49" s="20" t="s">
        <v>9</v>
      </c>
      <c r="P49" s="20">
        <v>90</v>
      </c>
      <c r="Q49" s="20" t="s">
        <v>19</v>
      </c>
    </row>
    <row r="50" spans="1:17" s="18" customFormat="1" x14ac:dyDescent="0.3">
      <c r="A50" s="15">
        <v>1</v>
      </c>
      <c r="B50" s="15" t="s">
        <v>24</v>
      </c>
      <c r="C50" s="15">
        <v>50</v>
      </c>
      <c r="D50" s="15" t="s">
        <v>19</v>
      </c>
      <c r="E50" s="15" t="s">
        <v>20</v>
      </c>
      <c r="F50" s="15" t="s">
        <v>22</v>
      </c>
      <c r="G50" s="16"/>
      <c r="H50" s="17" t="s">
        <v>12</v>
      </c>
      <c r="I50" s="17"/>
      <c r="K50" s="20"/>
      <c r="L50" s="20"/>
      <c r="M50" s="20"/>
      <c r="N50" s="20">
        <v>1</v>
      </c>
      <c r="O50" s="20" t="s">
        <v>9</v>
      </c>
      <c r="P50" s="20">
        <v>90</v>
      </c>
      <c r="Q50" s="20" t="s">
        <v>19</v>
      </c>
    </row>
    <row r="51" spans="1:17" s="18" customFormat="1" x14ac:dyDescent="0.3">
      <c r="A51" s="15">
        <v>1</v>
      </c>
      <c r="B51" s="15" t="s">
        <v>9</v>
      </c>
      <c r="C51" s="15">
        <v>40</v>
      </c>
      <c r="D51" s="15" t="s">
        <v>28</v>
      </c>
      <c r="E51" s="15" t="s">
        <v>50</v>
      </c>
      <c r="F51" s="15" t="s">
        <v>32</v>
      </c>
      <c r="G51" s="16"/>
      <c r="H51" s="17" t="s">
        <v>45</v>
      </c>
      <c r="I51" s="17"/>
      <c r="K51" s="20"/>
      <c r="L51" s="20"/>
      <c r="M51" s="20"/>
      <c r="N51" s="20">
        <v>1</v>
      </c>
      <c r="O51" s="20" t="s">
        <v>9</v>
      </c>
      <c r="P51" s="20">
        <v>40</v>
      </c>
      <c r="Q51" s="20" t="s">
        <v>19</v>
      </c>
    </row>
    <row r="52" spans="1:17" s="18" customFormat="1" x14ac:dyDescent="0.3">
      <c r="A52" s="15">
        <v>1</v>
      </c>
      <c r="B52" s="15" t="s">
        <v>24</v>
      </c>
      <c r="C52" s="15">
        <v>60</v>
      </c>
      <c r="D52" s="15" t="s">
        <v>28</v>
      </c>
      <c r="E52" s="15" t="s">
        <v>50</v>
      </c>
      <c r="F52" s="15" t="s">
        <v>181</v>
      </c>
      <c r="G52" s="16"/>
      <c r="H52" s="17" t="s">
        <v>45</v>
      </c>
      <c r="I52" s="17"/>
      <c r="K52" s="20"/>
      <c r="L52" s="20"/>
      <c r="M52" s="20"/>
      <c r="N52" s="20">
        <v>4</v>
      </c>
      <c r="O52" s="20" t="s">
        <v>9</v>
      </c>
      <c r="P52" s="20">
        <v>50</v>
      </c>
      <c r="Q52" s="20" t="s">
        <v>19</v>
      </c>
    </row>
    <row r="53" spans="1:17" s="18" customFormat="1" x14ac:dyDescent="0.3">
      <c r="A53" s="15">
        <v>1</v>
      </c>
      <c r="B53" s="15" t="s">
        <v>13</v>
      </c>
      <c r="C53" s="15">
        <v>80</v>
      </c>
      <c r="D53" s="15" t="s">
        <v>28</v>
      </c>
      <c r="E53" s="15" t="s">
        <v>50</v>
      </c>
      <c r="F53" s="15" t="s">
        <v>181</v>
      </c>
      <c r="G53" s="16"/>
      <c r="H53" s="17" t="s">
        <v>21</v>
      </c>
      <c r="I53" s="17"/>
      <c r="K53" s="20"/>
      <c r="L53" s="20"/>
      <c r="M53" s="20"/>
      <c r="N53" s="20">
        <v>1</v>
      </c>
      <c r="O53" s="20" t="s">
        <v>9</v>
      </c>
      <c r="P53" s="20">
        <v>40</v>
      </c>
      <c r="Q53" s="20" t="s">
        <v>19</v>
      </c>
    </row>
    <row r="54" spans="1:17" s="18" customFormat="1" x14ac:dyDescent="0.3">
      <c r="A54" s="15">
        <v>80</v>
      </c>
      <c r="B54" s="15" t="s">
        <v>24</v>
      </c>
      <c r="C54" s="15">
        <v>70</v>
      </c>
      <c r="D54" s="15" t="s">
        <v>28</v>
      </c>
      <c r="E54" s="15" t="s">
        <v>50</v>
      </c>
      <c r="F54" s="15" t="s">
        <v>102</v>
      </c>
      <c r="G54" s="16"/>
      <c r="H54" s="17" t="s">
        <v>43</v>
      </c>
      <c r="I54" s="17"/>
      <c r="K54" s="20"/>
      <c r="L54" s="20"/>
      <c r="M54" s="20"/>
      <c r="N54" s="20">
        <v>1</v>
      </c>
      <c r="O54" s="20" t="s">
        <v>9</v>
      </c>
      <c r="P54" s="20">
        <v>80</v>
      </c>
      <c r="Q54" s="20" t="s">
        <v>19</v>
      </c>
    </row>
    <row r="55" spans="1:17" s="18" customFormat="1" x14ac:dyDescent="0.3">
      <c r="A55" s="15">
        <v>1</v>
      </c>
      <c r="B55" s="15" t="s">
        <v>9</v>
      </c>
      <c r="C55" s="15">
        <v>60</v>
      </c>
      <c r="D55" s="15" t="s">
        <v>28</v>
      </c>
      <c r="E55" s="15" t="s">
        <v>50</v>
      </c>
      <c r="F55" s="15" t="s">
        <v>146</v>
      </c>
      <c r="G55" s="16"/>
      <c r="H55" s="17" t="s">
        <v>45</v>
      </c>
      <c r="I55" s="17"/>
      <c r="K55" s="20"/>
      <c r="L55" s="20"/>
      <c r="M55" s="20"/>
      <c r="N55" s="20">
        <v>1</v>
      </c>
      <c r="O55" s="20" t="s">
        <v>9</v>
      </c>
      <c r="P55" s="20">
        <v>60</v>
      </c>
      <c r="Q55" s="20" t="s">
        <v>19</v>
      </c>
    </row>
    <row r="56" spans="1:17" s="18" customFormat="1" x14ac:dyDescent="0.3">
      <c r="A56" s="15">
        <v>2</v>
      </c>
      <c r="B56" s="15" t="s">
        <v>13</v>
      </c>
      <c r="C56" s="15">
        <v>60</v>
      </c>
      <c r="D56" s="15" t="s">
        <v>28</v>
      </c>
      <c r="E56" s="15" t="s">
        <v>50</v>
      </c>
      <c r="F56" s="15" t="s">
        <v>181</v>
      </c>
      <c r="G56" s="16"/>
      <c r="H56" s="17" t="s">
        <v>21</v>
      </c>
      <c r="I56" s="17"/>
      <c r="K56" s="20"/>
      <c r="L56" s="20"/>
      <c r="M56" s="20"/>
      <c r="N56" s="20">
        <v>2</v>
      </c>
      <c r="O56" s="20" t="s">
        <v>9</v>
      </c>
      <c r="P56" s="20">
        <v>40</v>
      </c>
      <c r="Q56" s="20" t="s">
        <v>19</v>
      </c>
    </row>
    <row r="57" spans="1:17" s="18" customFormat="1" x14ac:dyDescent="0.3">
      <c r="A57" s="15">
        <v>1</v>
      </c>
      <c r="B57" s="15" t="s">
        <v>9</v>
      </c>
      <c r="C57" s="15">
        <v>90</v>
      </c>
      <c r="D57" s="15" t="s">
        <v>28</v>
      </c>
      <c r="E57" s="15" t="s">
        <v>50</v>
      </c>
      <c r="F57" s="15" t="s">
        <v>200</v>
      </c>
      <c r="G57" s="16"/>
      <c r="H57" s="17" t="s">
        <v>21</v>
      </c>
      <c r="I57" s="17"/>
      <c r="K57" s="20"/>
      <c r="L57" s="20"/>
      <c r="M57" s="20"/>
      <c r="N57" s="20">
        <v>3</v>
      </c>
      <c r="O57" s="20" t="s">
        <v>9</v>
      </c>
      <c r="P57" s="20">
        <v>60</v>
      </c>
      <c r="Q57" s="20" t="s">
        <v>19</v>
      </c>
    </row>
    <row r="58" spans="1:17" s="18" customFormat="1" x14ac:dyDescent="0.3">
      <c r="A58" s="15">
        <v>1</v>
      </c>
      <c r="B58" s="15" t="s">
        <v>9</v>
      </c>
      <c r="C58" s="15">
        <v>50</v>
      </c>
      <c r="D58" s="15" t="s">
        <v>28</v>
      </c>
      <c r="E58" s="15" t="s">
        <v>50</v>
      </c>
      <c r="F58" s="15" t="s">
        <v>146</v>
      </c>
      <c r="G58" s="16"/>
      <c r="H58" s="17" t="s">
        <v>45</v>
      </c>
      <c r="I58" s="17"/>
      <c r="K58" s="20"/>
      <c r="L58" s="20"/>
      <c r="M58" s="20"/>
      <c r="N58" s="20">
        <v>3</v>
      </c>
      <c r="O58" s="20" t="s">
        <v>9</v>
      </c>
      <c r="P58" s="20">
        <v>50</v>
      </c>
      <c r="Q58" s="20" t="s">
        <v>19</v>
      </c>
    </row>
    <row r="59" spans="1:17" s="18" customFormat="1" x14ac:dyDescent="0.3">
      <c r="A59" s="15">
        <v>1</v>
      </c>
      <c r="B59" s="15" t="s">
        <v>24</v>
      </c>
      <c r="C59" s="15">
        <v>30</v>
      </c>
      <c r="D59" s="15" t="s">
        <v>28</v>
      </c>
      <c r="E59" s="15" t="s">
        <v>50</v>
      </c>
      <c r="F59" s="15"/>
      <c r="G59" s="16"/>
      <c r="H59" s="17" t="s">
        <v>23</v>
      </c>
      <c r="I59" s="17"/>
      <c r="K59" s="20"/>
      <c r="L59" s="20"/>
      <c r="M59" s="20"/>
      <c r="N59" s="20">
        <v>1</v>
      </c>
      <c r="O59" s="20" t="s">
        <v>9</v>
      </c>
      <c r="P59" s="20">
        <v>120</v>
      </c>
      <c r="Q59" s="20" t="s">
        <v>19</v>
      </c>
    </row>
    <row r="60" spans="1:17" s="18" customFormat="1" x14ac:dyDescent="0.3">
      <c r="A60" s="15">
        <v>3</v>
      </c>
      <c r="B60" s="15" t="s">
        <v>9</v>
      </c>
      <c r="C60" s="15">
        <v>60</v>
      </c>
      <c r="D60" s="15" t="s">
        <v>28</v>
      </c>
      <c r="E60" s="15" t="s">
        <v>50</v>
      </c>
      <c r="F60" s="15" t="s">
        <v>146</v>
      </c>
      <c r="G60" s="16"/>
      <c r="H60" s="17" t="s">
        <v>45</v>
      </c>
      <c r="I60" s="17"/>
      <c r="K60" s="20"/>
      <c r="L60" s="20"/>
      <c r="M60" s="20"/>
      <c r="N60" s="20">
        <v>1</v>
      </c>
      <c r="O60" s="20" t="s">
        <v>9</v>
      </c>
      <c r="P60" s="20">
        <v>90</v>
      </c>
      <c r="Q60" s="20" t="s">
        <v>19</v>
      </c>
    </row>
    <row r="61" spans="1:17" s="18" customFormat="1" x14ac:dyDescent="0.3">
      <c r="A61" s="15">
        <v>10</v>
      </c>
      <c r="B61" s="15" t="s">
        <v>24</v>
      </c>
      <c r="C61" s="15">
        <v>300</v>
      </c>
      <c r="D61" s="15" t="s">
        <v>28</v>
      </c>
      <c r="E61" s="15" t="s">
        <v>50</v>
      </c>
      <c r="F61" s="15" t="s">
        <v>17</v>
      </c>
      <c r="G61" s="16"/>
      <c r="H61" s="17" t="s">
        <v>23</v>
      </c>
      <c r="I61" s="17"/>
      <c r="K61" s="20"/>
      <c r="L61" s="20"/>
      <c r="M61" s="20"/>
      <c r="N61" s="20">
        <v>1</v>
      </c>
      <c r="O61" s="20" t="s">
        <v>9</v>
      </c>
      <c r="P61" s="20">
        <v>40</v>
      </c>
      <c r="Q61" s="20" t="s">
        <v>28</v>
      </c>
    </row>
    <row r="62" spans="1:17" s="18" customFormat="1" x14ac:dyDescent="0.3">
      <c r="A62" s="15">
        <v>3</v>
      </c>
      <c r="B62" s="15" t="s">
        <v>9</v>
      </c>
      <c r="C62" s="15">
        <v>60</v>
      </c>
      <c r="D62" s="15" t="s">
        <v>28</v>
      </c>
      <c r="E62" s="15" t="s">
        <v>50</v>
      </c>
      <c r="F62" s="15" t="s">
        <v>16</v>
      </c>
      <c r="G62" s="16"/>
      <c r="H62" s="17" t="s">
        <v>45</v>
      </c>
      <c r="I62" s="17"/>
      <c r="K62" s="20"/>
      <c r="L62" s="20"/>
      <c r="M62" s="20"/>
      <c r="N62" s="20">
        <v>1</v>
      </c>
      <c r="O62" s="20" t="s">
        <v>9</v>
      </c>
      <c r="P62" s="20">
        <v>60</v>
      </c>
      <c r="Q62" s="20" t="s">
        <v>28</v>
      </c>
    </row>
    <row r="63" spans="1:17" s="18" customFormat="1" x14ac:dyDescent="0.3">
      <c r="A63" s="15">
        <v>2</v>
      </c>
      <c r="B63" s="15" t="s">
        <v>9</v>
      </c>
      <c r="C63" s="15">
        <v>60</v>
      </c>
      <c r="D63" s="15" t="s">
        <v>28</v>
      </c>
      <c r="E63" s="15" t="s">
        <v>50</v>
      </c>
      <c r="F63" s="15" t="s">
        <v>16</v>
      </c>
      <c r="G63" s="16"/>
      <c r="H63" s="17" t="s">
        <v>45</v>
      </c>
      <c r="I63" s="17"/>
      <c r="K63" s="20"/>
      <c r="L63" s="20"/>
      <c r="M63" s="20"/>
      <c r="N63" s="20">
        <v>1</v>
      </c>
      <c r="O63" s="20" t="s">
        <v>9</v>
      </c>
      <c r="P63" s="20">
        <v>90</v>
      </c>
      <c r="Q63" s="20" t="s">
        <v>28</v>
      </c>
    </row>
    <row r="64" spans="1:17" s="18" customFormat="1" x14ac:dyDescent="0.3">
      <c r="A64" s="15">
        <v>22</v>
      </c>
      <c r="B64" s="15" t="s">
        <v>9</v>
      </c>
      <c r="C64" s="15">
        <v>60</v>
      </c>
      <c r="D64" s="15" t="s">
        <v>28</v>
      </c>
      <c r="E64" s="15" t="s">
        <v>50</v>
      </c>
      <c r="F64" s="15" t="s">
        <v>16</v>
      </c>
      <c r="G64" s="16"/>
      <c r="H64" s="17" t="s">
        <v>45</v>
      </c>
      <c r="I64" s="17"/>
      <c r="K64" s="20"/>
      <c r="L64" s="20"/>
      <c r="M64" s="20"/>
      <c r="N64" s="20">
        <v>1</v>
      </c>
      <c r="O64" s="20" t="s">
        <v>9</v>
      </c>
      <c r="P64" s="20">
        <v>50</v>
      </c>
      <c r="Q64" s="20" t="s">
        <v>28</v>
      </c>
    </row>
    <row r="65" spans="1:17" s="18" customFormat="1" x14ac:dyDescent="0.3">
      <c r="A65" s="15">
        <v>5</v>
      </c>
      <c r="B65" s="15" t="s">
        <v>9</v>
      </c>
      <c r="C65" s="15">
        <v>60</v>
      </c>
      <c r="D65" s="15" t="s">
        <v>28</v>
      </c>
      <c r="E65" s="15" t="s">
        <v>50</v>
      </c>
      <c r="F65" s="15" t="s">
        <v>22</v>
      </c>
      <c r="G65" s="16"/>
      <c r="H65" s="17" t="s">
        <v>45</v>
      </c>
      <c r="I65" s="17"/>
      <c r="K65" s="20"/>
      <c r="L65" s="20"/>
      <c r="M65" s="20"/>
      <c r="N65" s="20">
        <v>3</v>
      </c>
      <c r="O65" s="20" t="s">
        <v>9</v>
      </c>
      <c r="P65" s="20">
        <v>60</v>
      </c>
      <c r="Q65" s="20" t="s">
        <v>28</v>
      </c>
    </row>
    <row r="66" spans="1:17" s="18" customFormat="1" x14ac:dyDescent="0.3">
      <c r="A66" s="15">
        <v>2</v>
      </c>
      <c r="B66" s="15" t="s">
        <v>24</v>
      </c>
      <c r="C66" s="15">
        <v>70</v>
      </c>
      <c r="D66" s="15" t="s">
        <v>28</v>
      </c>
      <c r="E66" s="15" t="s">
        <v>50</v>
      </c>
      <c r="F66" s="15" t="s">
        <v>22</v>
      </c>
      <c r="G66" s="16"/>
      <c r="H66" s="17" t="s">
        <v>45</v>
      </c>
      <c r="I66" s="17"/>
      <c r="K66" s="20"/>
      <c r="L66" s="20"/>
      <c r="M66" s="20"/>
      <c r="N66" s="20">
        <v>3</v>
      </c>
      <c r="O66" s="20" t="s">
        <v>9</v>
      </c>
      <c r="P66" s="20">
        <v>60</v>
      </c>
      <c r="Q66" s="20" t="s">
        <v>28</v>
      </c>
    </row>
    <row r="67" spans="1:17" s="18" customFormat="1" x14ac:dyDescent="0.3">
      <c r="A67" s="15">
        <v>1</v>
      </c>
      <c r="B67" s="15" t="s">
        <v>24</v>
      </c>
      <c r="C67" s="15">
        <v>90</v>
      </c>
      <c r="D67" s="15" t="s">
        <v>28</v>
      </c>
      <c r="E67" s="15" t="s">
        <v>50</v>
      </c>
      <c r="F67" s="15" t="s">
        <v>22</v>
      </c>
      <c r="G67" s="16"/>
      <c r="H67" s="17" t="s">
        <v>45</v>
      </c>
      <c r="I67" s="17"/>
      <c r="K67" s="20"/>
      <c r="L67" s="20"/>
      <c r="M67" s="20"/>
      <c r="N67" s="20">
        <v>2</v>
      </c>
      <c r="O67" s="20" t="s">
        <v>9</v>
      </c>
      <c r="P67" s="20">
        <v>60</v>
      </c>
      <c r="Q67" s="20" t="s">
        <v>28</v>
      </c>
    </row>
    <row r="68" spans="1:17" s="18" customFormat="1" x14ac:dyDescent="0.3">
      <c r="A68" s="15">
        <v>40</v>
      </c>
      <c r="B68" s="15" t="s">
        <v>24</v>
      </c>
      <c r="C68" s="15">
        <v>300</v>
      </c>
      <c r="D68" s="15" t="s">
        <v>28</v>
      </c>
      <c r="E68" s="15" t="s">
        <v>50</v>
      </c>
      <c r="F68" s="15"/>
      <c r="G68" s="16"/>
      <c r="H68" s="17" t="s">
        <v>21</v>
      </c>
      <c r="I68" s="17"/>
      <c r="K68" s="20"/>
      <c r="L68" s="20"/>
      <c r="M68" s="20"/>
      <c r="N68" s="20">
        <v>22</v>
      </c>
      <c r="O68" s="20" t="s">
        <v>9</v>
      </c>
      <c r="P68" s="20">
        <v>60</v>
      </c>
      <c r="Q68" s="20" t="s">
        <v>28</v>
      </c>
    </row>
    <row r="69" spans="1:17" s="18" customFormat="1" x14ac:dyDescent="0.3">
      <c r="A69" s="15">
        <v>20</v>
      </c>
      <c r="B69" s="15" t="s">
        <v>24</v>
      </c>
      <c r="C69" s="15">
        <v>250</v>
      </c>
      <c r="D69" s="15" t="s">
        <v>28</v>
      </c>
      <c r="E69" s="15" t="s">
        <v>50</v>
      </c>
      <c r="F69" s="15"/>
      <c r="G69" s="16"/>
      <c r="H69" s="17" t="s">
        <v>21</v>
      </c>
      <c r="I69" s="17"/>
      <c r="K69" s="20"/>
      <c r="L69" s="20"/>
      <c r="M69" s="20"/>
      <c r="N69" s="20">
        <v>5</v>
      </c>
      <c r="O69" s="20" t="s">
        <v>9</v>
      </c>
      <c r="P69" s="20">
        <v>60</v>
      </c>
      <c r="Q69" s="20" t="s">
        <v>28</v>
      </c>
    </row>
    <row r="70" spans="1:17" s="18" customFormat="1" x14ac:dyDescent="0.3">
      <c r="A70" s="15">
        <v>15</v>
      </c>
      <c r="B70" s="15" t="s">
        <v>9</v>
      </c>
      <c r="C70" s="15">
        <v>40</v>
      </c>
      <c r="D70" s="15" t="s">
        <v>28</v>
      </c>
      <c r="E70" s="15" t="s">
        <v>50</v>
      </c>
      <c r="F70" s="15"/>
      <c r="G70" s="16"/>
      <c r="H70" s="17" t="s">
        <v>21</v>
      </c>
      <c r="I70" s="17"/>
      <c r="K70" s="20"/>
      <c r="L70" s="20"/>
      <c r="M70" s="20"/>
      <c r="N70" s="20">
        <v>15</v>
      </c>
      <c r="O70" s="20" t="s">
        <v>9</v>
      </c>
      <c r="P70" s="20">
        <v>40</v>
      </c>
      <c r="Q70" s="20" t="s">
        <v>28</v>
      </c>
    </row>
    <row r="71" spans="1:17" s="18" customFormat="1" x14ac:dyDescent="0.3">
      <c r="A71" s="15">
        <v>6</v>
      </c>
      <c r="B71" s="15" t="s">
        <v>9</v>
      </c>
      <c r="C71" s="15">
        <v>60</v>
      </c>
      <c r="D71" s="15" t="s">
        <v>28</v>
      </c>
      <c r="E71" s="15" t="s">
        <v>50</v>
      </c>
      <c r="F71" s="15" t="s">
        <v>22</v>
      </c>
      <c r="G71" s="16"/>
      <c r="H71" s="17" t="s">
        <v>45</v>
      </c>
      <c r="I71" s="17"/>
      <c r="K71" s="20"/>
      <c r="L71" s="20"/>
      <c r="M71" s="20"/>
      <c r="N71" s="20">
        <v>6</v>
      </c>
      <c r="O71" s="20" t="s">
        <v>9</v>
      </c>
      <c r="P71" s="20">
        <v>60</v>
      </c>
      <c r="Q71" s="20" t="s">
        <v>28</v>
      </c>
    </row>
    <row r="72" spans="1:17" s="18" customFormat="1" x14ac:dyDescent="0.3">
      <c r="A72" s="15">
        <v>2</v>
      </c>
      <c r="B72" s="15" t="s">
        <v>24</v>
      </c>
      <c r="C72" s="15">
        <v>70</v>
      </c>
      <c r="D72" s="15" t="s">
        <v>28</v>
      </c>
      <c r="E72" s="15" t="s">
        <v>50</v>
      </c>
      <c r="F72" s="15" t="s">
        <v>22</v>
      </c>
      <c r="G72" s="16"/>
      <c r="H72" s="17" t="s">
        <v>45</v>
      </c>
      <c r="I72" s="17"/>
      <c r="K72" s="20"/>
      <c r="L72" s="20"/>
      <c r="M72" s="20"/>
      <c r="N72" s="20">
        <v>6</v>
      </c>
      <c r="O72" s="20" t="s">
        <v>9</v>
      </c>
      <c r="P72" s="20">
        <v>50</v>
      </c>
      <c r="Q72" s="20" t="s">
        <v>28</v>
      </c>
    </row>
    <row r="73" spans="1:17" s="18" customFormat="1" x14ac:dyDescent="0.3">
      <c r="A73" s="15">
        <v>6</v>
      </c>
      <c r="B73" s="15" t="s">
        <v>9</v>
      </c>
      <c r="C73" s="15">
        <v>50</v>
      </c>
      <c r="D73" s="15" t="s">
        <v>28</v>
      </c>
      <c r="E73" s="15" t="s">
        <v>50</v>
      </c>
      <c r="F73" s="15" t="s">
        <v>32</v>
      </c>
      <c r="G73" s="16"/>
      <c r="H73" s="17" t="s">
        <v>43</v>
      </c>
      <c r="I73" s="17"/>
      <c r="K73" s="20"/>
      <c r="L73" s="20"/>
      <c r="M73" s="20"/>
      <c r="N73" s="20">
        <v>1</v>
      </c>
      <c r="O73" s="20" t="s">
        <v>9</v>
      </c>
      <c r="P73" s="20">
        <v>50</v>
      </c>
      <c r="Q73" s="20" t="s">
        <v>29</v>
      </c>
    </row>
    <row r="74" spans="1:17" s="18" customFormat="1" x14ac:dyDescent="0.3">
      <c r="A74" s="15">
        <v>10</v>
      </c>
      <c r="B74" s="15" t="s">
        <v>24</v>
      </c>
      <c r="C74" s="15">
        <v>70</v>
      </c>
      <c r="D74" s="15" t="s">
        <v>28</v>
      </c>
      <c r="E74" s="15" t="s">
        <v>50</v>
      </c>
      <c r="F74" s="15" t="s">
        <v>32</v>
      </c>
      <c r="G74" s="16"/>
      <c r="H74" s="17" t="s">
        <v>43</v>
      </c>
      <c r="I74" s="17"/>
      <c r="K74" s="20"/>
      <c r="L74" s="20"/>
      <c r="M74" s="20"/>
      <c r="N74" s="20">
        <v>4</v>
      </c>
      <c r="O74" s="20" t="s">
        <v>9</v>
      </c>
      <c r="P74" s="20">
        <v>60</v>
      </c>
      <c r="Q74" s="20" t="s">
        <v>29</v>
      </c>
    </row>
    <row r="75" spans="1:17" s="18" customFormat="1" x14ac:dyDescent="0.3">
      <c r="A75" s="15">
        <v>1</v>
      </c>
      <c r="B75" s="15" t="s">
        <v>9</v>
      </c>
      <c r="C75" s="15">
        <v>50</v>
      </c>
      <c r="D75" s="15" t="s">
        <v>29</v>
      </c>
      <c r="E75" s="15" t="s">
        <v>11</v>
      </c>
      <c r="F75" s="15" t="s">
        <v>16</v>
      </c>
      <c r="G75" s="16"/>
      <c r="H75" s="17" t="s">
        <v>45</v>
      </c>
      <c r="I75" s="17"/>
      <c r="K75" s="20"/>
      <c r="L75" s="20"/>
      <c r="M75" s="20"/>
      <c r="N75" s="20">
        <v>2</v>
      </c>
      <c r="O75" s="20" t="s">
        <v>9</v>
      </c>
      <c r="P75" s="20">
        <v>30</v>
      </c>
      <c r="Q75" s="20" t="s">
        <v>29</v>
      </c>
    </row>
    <row r="76" spans="1:17" s="18" customFormat="1" x14ac:dyDescent="0.3">
      <c r="A76" s="15">
        <v>3</v>
      </c>
      <c r="B76" s="15" t="s">
        <v>24</v>
      </c>
      <c r="C76" s="15">
        <v>70</v>
      </c>
      <c r="D76" s="15" t="s">
        <v>29</v>
      </c>
      <c r="E76" s="15" t="s">
        <v>11</v>
      </c>
      <c r="F76" s="15"/>
      <c r="G76" s="16"/>
      <c r="H76" s="17" t="s">
        <v>12</v>
      </c>
      <c r="I76" s="17"/>
      <c r="K76" s="20"/>
      <c r="L76" s="20"/>
      <c r="M76" s="20"/>
      <c r="N76" s="20">
        <v>1</v>
      </c>
      <c r="O76" s="20" t="s">
        <v>9</v>
      </c>
      <c r="P76" s="20">
        <v>90</v>
      </c>
      <c r="Q76" s="20" t="s">
        <v>29</v>
      </c>
    </row>
    <row r="77" spans="1:17" s="18" customFormat="1" x14ac:dyDescent="0.3">
      <c r="A77" s="15">
        <v>4</v>
      </c>
      <c r="B77" s="15" t="s">
        <v>9</v>
      </c>
      <c r="C77" s="15">
        <v>60</v>
      </c>
      <c r="D77" s="15" t="s">
        <v>29</v>
      </c>
      <c r="E77" s="15" t="s">
        <v>11</v>
      </c>
      <c r="F77" s="15" t="s">
        <v>16</v>
      </c>
      <c r="G77" s="16"/>
      <c r="H77" s="17" t="s">
        <v>45</v>
      </c>
      <c r="I77" s="17"/>
      <c r="K77" s="20"/>
      <c r="L77" s="20"/>
      <c r="M77" s="20"/>
      <c r="N77" s="20">
        <v>2</v>
      </c>
      <c r="O77" s="20" t="s">
        <v>9</v>
      </c>
      <c r="P77" s="20">
        <v>60</v>
      </c>
      <c r="Q77" s="20" t="s">
        <v>29</v>
      </c>
    </row>
    <row r="78" spans="1:17" s="18" customFormat="1" x14ac:dyDescent="0.3">
      <c r="A78" s="15">
        <v>2</v>
      </c>
      <c r="B78" s="15" t="s">
        <v>9</v>
      </c>
      <c r="C78" s="15">
        <v>30</v>
      </c>
      <c r="D78" s="15" t="s">
        <v>29</v>
      </c>
      <c r="E78" s="15" t="s">
        <v>11</v>
      </c>
      <c r="F78" s="15" t="s">
        <v>201</v>
      </c>
      <c r="G78" s="16"/>
      <c r="H78" s="17" t="s">
        <v>21</v>
      </c>
      <c r="I78" s="17"/>
      <c r="K78" s="20"/>
      <c r="L78" s="20"/>
      <c r="M78" s="20"/>
      <c r="N78" s="20">
        <v>1</v>
      </c>
      <c r="O78" s="20" t="s">
        <v>9</v>
      </c>
      <c r="P78" s="20">
        <v>60</v>
      </c>
      <c r="Q78" s="20" t="s">
        <v>29</v>
      </c>
    </row>
    <row r="79" spans="1:17" s="18" customFormat="1" x14ac:dyDescent="0.3">
      <c r="A79" s="15">
        <v>1</v>
      </c>
      <c r="B79" s="15" t="s">
        <v>9</v>
      </c>
      <c r="C79" s="15">
        <v>90</v>
      </c>
      <c r="D79" s="15" t="s">
        <v>29</v>
      </c>
      <c r="E79" s="15" t="s">
        <v>11</v>
      </c>
      <c r="F79" s="15"/>
      <c r="G79" s="16"/>
      <c r="H79" s="17"/>
      <c r="I79" s="17"/>
      <c r="K79" s="20"/>
      <c r="L79" s="20"/>
      <c r="M79" s="20"/>
      <c r="N79" s="20">
        <v>2</v>
      </c>
      <c r="O79" s="20" t="s">
        <v>9</v>
      </c>
      <c r="P79" s="20">
        <v>60</v>
      </c>
      <c r="Q79" s="20" t="s">
        <v>29</v>
      </c>
    </row>
    <row r="80" spans="1:17" s="18" customFormat="1" x14ac:dyDescent="0.3">
      <c r="A80" s="15">
        <v>2</v>
      </c>
      <c r="B80" s="15" t="s">
        <v>9</v>
      </c>
      <c r="C80" s="15">
        <v>60</v>
      </c>
      <c r="D80" s="15" t="s">
        <v>29</v>
      </c>
      <c r="E80" s="15" t="s">
        <v>11</v>
      </c>
      <c r="F80" s="15"/>
      <c r="G80" s="16"/>
      <c r="H80" s="17" t="s">
        <v>12</v>
      </c>
      <c r="I80" s="17"/>
      <c r="K80" s="20"/>
      <c r="L80" s="20"/>
      <c r="M80" s="20"/>
      <c r="N80" s="20">
        <v>1</v>
      </c>
      <c r="O80" s="20" t="s">
        <v>9</v>
      </c>
      <c r="P80" s="20">
        <v>60</v>
      </c>
      <c r="Q80" s="20" t="s">
        <v>29</v>
      </c>
    </row>
    <row r="81" spans="1:17" s="18" customFormat="1" x14ac:dyDescent="0.3">
      <c r="A81" s="15">
        <v>1</v>
      </c>
      <c r="B81" s="15" t="s">
        <v>9</v>
      </c>
      <c r="C81" s="15">
        <v>60</v>
      </c>
      <c r="D81" s="15" t="s">
        <v>29</v>
      </c>
      <c r="E81" s="15" t="s">
        <v>11</v>
      </c>
      <c r="F81" s="15"/>
      <c r="G81" s="16"/>
      <c r="H81" s="17"/>
      <c r="I81" s="17"/>
      <c r="K81" s="20"/>
      <c r="L81" s="20"/>
      <c r="M81" s="20"/>
      <c r="N81" s="20">
        <v>2</v>
      </c>
      <c r="O81" s="20" t="s">
        <v>9</v>
      </c>
      <c r="P81" s="20">
        <v>80</v>
      </c>
      <c r="Q81" s="20" t="s">
        <v>29</v>
      </c>
    </row>
    <row r="82" spans="1:17" s="18" customFormat="1" x14ac:dyDescent="0.3">
      <c r="A82" s="15">
        <v>1</v>
      </c>
      <c r="B82" s="15" t="s">
        <v>24</v>
      </c>
      <c r="C82" s="15">
        <v>50</v>
      </c>
      <c r="D82" s="15" t="s">
        <v>29</v>
      </c>
      <c r="E82" s="15" t="s">
        <v>11</v>
      </c>
      <c r="F82" s="15"/>
      <c r="G82" s="16"/>
      <c r="H82" s="17"/>
      <c r="I82" s="17"/>
      <c r="K82" s="20"/>
      <c r="L82" s="20"/>
      <c r="M82" s="20"/>
      <c r="N82" s="20">
        <v>1</v>
      </c>
      <c r="O82" s="20" t="s">
        <v>9</v>
      </c>
      <c r="P82" s="20">
        <v>60</v>
      </c>
      <c r="Q82" s="20" t="s">
        <v>29</v>
      </c>
    </row>
    <row r="83" spans="1:17" s="18" customFormat="1" x14ac:dyDescent="0.3">
      <c r="A83" s="15">
        <v>1</v>
      </c>
      <c r="B83" s="15" t="s">
        <v>24</v>
      </c>
      <c r="C83" s="15">
        <v>70</v>
      </c>
      <c r="D83" s="15" t="s">
        <v>29</v>
      </c>
      <c r="E83" s="15" t="s">
        <v>11</v>
      </c>
      <c r="F83" s="15"/>
      <c r="G83" s="16"/>
      <c r="H83" s="17"/>
      <c r="I83" s="17"/>
      <c r="K83" s="20"/>
      <c r="L83" s="20"/>
      <c r="M83" s="20"/>
      <c r="N83" s="20">
        <v>1</v>
      </c>
      <c r="O83" s="20" t="s">
        <v>9</v>
      </c>
      <c r="P83" s="20">
        <v>70</v>
      </c>
      <c r="Q83" s="20" t="s">
        <v>29</v>
      </c>
    </row>
    <row r="84" spans="1:17" s="18" customFormat="1" x14ac:dyDescent="0.3">
      <c r="A84" s="15">
        <v>2</v>
      </c>
      <c r="B84" s="15" t="s">
        <v>9</v>
      </c>
      <c r="C84" s="15">
        <v>60</v>
      </c>
      <c r="D84" s="15" t="s">
        <v>29</v>
      </c>
      <c r="E84" s="15" t="s">
        <v>11</v>
      </c>
      <c r="F84" s="15"/>
      <c r="G84" s="16"/>
      <c r="H84" s="17"/>
      <c r="I84" s="17"/>
      <c r="K84" s="20"/>
      <c r="L84" s="20"/>
      <c r="M84" s="20"/>
      <c r="N84" s="20">
        <v>1</v>
      </c>
      <c r="O84" s="20" t="s">
        <v>9</v>
      </c>
      <c r="P84" s="20">
        <v>60</v>
      </c>
      <c r="Q84" s="20" t="s">
        <v>29</v>
      </c>
    </row>
    <row r="85" spans="1:17" s="18" customFormat="1" x14ac:dyDescent="0.3">
      <c r="A85" s="15">
        <v>3</v>
      </c>
      <c r="B85" s="15" t="s">
        <v>24</v>
      </c>
      <c r="C85" s="15">
        <v>80</v>
      </c>
      <c r="D85" s="15" t="s">
        <v>29</v>
      </c>
      <c r="E85" s="15" t="s">
        <v>11</v>
      </c>
      <c r="F85" s="15"/>
      <c r="G85" s="16"/>
      <c r="H85" s="17"/>
      <c r="I85" s="17"/>
      <c r="K85" s="20"/>
      <c r="L85" s="20"/>
      <c r="M85" s="20"/>
      <c r="N85" s="20">
        <v>2</v>
      </c>
      <c r="O85" s="20" t="s">
        <v>9</v>
      </c>
      <c r="P85" s="20">
        <v>30</v>
      </c>
      <c r="Q85" s="20" t="s">
        <v>29</v>
      </c>
    </row>
    <row r="86" spans="1:17" s="18" customFormat="1" x14ac:dyDescent="0.3">
      <c r="A86" s="15">
        <v>1</v>
      </c>
      <c r="B86" s="15" t="s">
        <v>9</v>
      </c>
      <c r="C86" s="15">
        <v>60</v>
      </c>
      <c r="D86" s="15" t="s">
        <v>29</v>
      </c>
      <c r="E86" s="15" t="s">
        <v>11</v>
      </c>
      <c r="F86" s="15"/>
      <c r="G86" s="16"/>
      <c r="H86" s="17"/>
      <c r="I86" s="17"/>
      <c r="K86" s="20"/>
      <c r="L86" s="20"/>
      <c r="M86" s="20"/>
      <c r="N86" s="20">
        <v>2</v>
      </c>
      <c r="O86" s="20" t="s">
        <v>9</v>
      </c>
      <c r="P86" s="20">
        <v>40</v>
      </c>
      <c r="Q86" s="20" t="s">
        <v>29</v>
      </c>
    </row>
    <row r="87" spans="1:17" s="18" customFormat="1" x14ac:dyDescent="0.3">
      <c r="A87" s="15">
        <v>1</v>
      </c>
      <c r="B87" s="15" t="s">
        <v>24</v>
      </c>
      <c r="C87" s="15">
        <v>70</v>
      </c>
      <c r="D87" s="15" t="s">
        <v>29</v>
      </c>
      <c r="E87" s="15" t="s">
        <v>11</v>
      </c>
      <c r="F87" s="15"/>
      <c r="G87" s="16"/>
      <c r="H87" s="17" t="s">
        <v>43</v>
      </c>
      <c r="I87" s="17"/>
      <c r="K87" s="20"/>
      <c r="L87" s="20"/>
      <c r="M87" s="20"/>
      <c r="N87" s="20">
        <v>1</v>
      </c>
      <c r="O87" s="20" t="s">
        <v>9</v>
      </c>
      <c r="P87" s="20">
        <v>90</v>
      </c>
      <c r="Q87" s="20" t="s">
        <v>29</v>
      </c>
    </row>
    <row r="88" spans="1:17" s="18" customFormat="1" x14ac:dyDescent="0.3">
      <c r="A88" s="15">
        <v>2</v>
      </c>
      <c r="B88" s="15" t="s">
        <v>9</v>
      </c>
      <c r="C88" s="15">
        <v>80</v>
      </c>
      <c r="D88" s="15" t="s">
        <v>29</v>
      </c>
      <c r="E88" s="15" t="s">
        <v>11</v>
      </c>
      <c r="F88" s="15" t="s">
        <v>26</v>
      </c>
      <c r="G88" s="16"/>
      <c r="H88" s="17" t="s">
        <v>21</v>
      </c>
      <c r="I88" s="17"/>
      <c r="K88" s="20"/>
      <c r="L88" s="20"/>
      <c r="M88" s="20"/>
      <c r="N88" s="20">
        <v>4</v>
      </c>
      <c r="O88" s="20" t="s">
        <v>9</v>
      </c>
      <c r="P88" s="20">
        <v>30</v>
      </c>
      <c r="Q88" s="20" t="s">
        <v>29</v>
      </c>
    </row>
    <row r="89" spans="1:17" s="18" customFormat="1" x14ac:dyDescent="0.3">
      <c r="A89" s="15">
        <v>1</v>
      </c>
      <c r="B89" s="15" t="s">
        <v>9</v>
      </c>
      <c r="C89" s="15">
        <v>60</v>
      </c>
      <c r="D89" s="15" t="s">
        <v>29</v>
      </c>
      <c r="E89" s="15" t="s">
        <v>11</v>
      </c>
      <c r="F89" s="15"/>
      <c r="G89" s="16"/>
      <c r="H89" s="17" t="s">
        <v>45</v>
      </c>
      <c r="I89" s="17"/>
      <c r="K89" s="20"/>
      <c r="L89" s="20"/>
      <c r="M89" s="20"/>
      <c r="N89" s="20">
        <v>4</v>
      </c>
      <c r="O89" s="20" t="s">
        <v>9</v>
      </c>
      <c r="P89" s="20">
        <v>40</v>
      </c>
      <c r="Q89" s="20" t="s">
        <v>29</v>
      </c>
    </row>
    <row r="90" spans="1:17" s="18" customFormat="1" x14ac:dyDescent="0.3">
      <c r="A90" s="15">
        <v>1</v>
      </c>
      <c r="B90" s="15" t="s">
        <v>9</v>
      </c>
      <c r="C90" s="15">
        <v>70</v>
      </c>
      <c r="D90" s="15" t="s">
        <v>29</v>
      </c>
      <c r="E90" s="15" t="s">
        <v>11</v>
      </c>
      <c r="F90" s="15"/>
      <c r="G90" s="16"/>
      <c r="H90" s="17" t="s">
        <v>45</v>
      </c>
      <c r="I90" s="17"/>
      <c r="K90" s="20"/>
      <c r="L90" s="20"/>
      <c r="M90" s="20"/>
      <c r="N90" s="20">
        <v>1</v>
      </c>
      <c r="O90" s="20" t="s">
        <v>9</v>
      </c>
      <c r="P90" s="20">
        <v>50</v>
      </c>
      <c r="Q90" s="20" t="s">
        <v>30</v>
      </c>
    </row>
    <row r="91" spans="1:17" s="18" customFormat="1" x14ac:dyDescent="0.3">
      <c r="A91" s="15">
        <v>1</v>
      </c>
      <c r="B91" s="15" t="s">
        <v>24</v>
      </c>
      <c r="C91" s="15">
        <v>100</v>
      </c>
      <c r="D91" s="15" t="s">
        <v>29</v>
      </c>
      <c r="E91" s="15" t="s">
        <v>11</v>
      </c>
      <c r="F91" s="15"/>
      <c r="G91" s="16"/>
      <c r="H91" s="17" t="s">
        <v>23</v>
      </c>
      <c r="I91" s="17"/>
      <c r="K91" s="20"/>
      <c r="L91" s="20"/>
      <c r="M91" s="20"/>
      <c r="N91" s="20">
        <v>1</v>
      </c>
      <c r="O91" s="20" t="s">
        <v>9</v>
      </c>
      <c r="P91" s="20">
        <v>60</v>
      </c>
      <c r="Q91" s="20" t="s">
        <v>30</v>
      </c>
    </row>
    <row r="92" spans="1:17" s="18" customFormat="1" x14ac:dyDescent="0.3">
      <c r="A92" s="15">
        <v>1</v>
      </c>
      <c r="B92" s="15" t="s">
        <v>23</v>
      </c>
      <c r="C92" s="15">
        <v>80</v>
      </c>
      <c r="D92" s="15" t="s">
        <v>29</v>
      </c>
      <c r="E92" s="15" t="s">
        <v>11</v>
      </c>
      <c r="F92" s="15"/>
      <c r="G92" s="16"/>
      <c r="H92" s="17"/>
      <c r="I92" s="17"/>
      <c r="K92" s="20"/>
      <c r="L92" s="20"/>
      <c r="M92" s="20"/>
      <c r="N92" s="20">
        <v>1</v>
      </c>
      <c r="O92" s="20" t="s">
        <v>9</v>
      </c>
      <c r="P92" s="20">
        <v>60</v>
      </c>
      <c r="Q92" s="20" t="s">
        <v>30</v>
      </c>
    </row>
    <row r="93" spans="1:17" s="18" customFormat="1" x14ac:dyDescent="0.3">
      <c r="A93" s="15">
        <v>1</v>
      </c>
      <c r="B93" s="15" t="s">
        <v>9</v>
      </c>
      <c r="C93" s="15">
        <v>60</v>
      </c>
      <c r="D93" s="15" t="s">
        <v>29</v>
      </c>
      <c r="E93" s="15" t="s">
        <v>11</v>
      </c>
      <c r="F93" s="15" t="s">
        <v>16</v>
      </c>
      <c r="G93" s="16"/>
      <c r="H93" s="17" t="s">
        <v>45</v>
      </c>
      <c r="I93" s="17"/>
      <c r="K93" s="20"/>
      <c r="L93" s="20"/>
      <c r="M93" s="20"/>
      <c r="N93" s="20">
        <v>2</v>
      </c>
      <c r="O93" s="20" t="s">
        <v>9</v>
      </c>
      <c r="P93" s="20">
        <v>40</v>
      </c>
      <c r="Q93" s="20" t="s">
        <v>30</v>
      </c>
    </row>
    <row r="94" spans="1:17" s="18" customFormat="1" x14ac:dyDescent="0.3">
      <c r="A94" s="15">
        <v>1</v>
      </c>
      <c r="B94" s="15" t="s">
        <v>24</v>
      </c>
      <c r="C94" s="15">
        <v>70</v>
      </c>
      <c r="D94" s="15" t="s">
        <v>29</v>
      </c>
      <c r="E94" s="15" t="s">
        <v>11</v>
      </c>
      <c r="F94" s="15"/>
      <c r="G94" s="16"/>
      <c r="H94" s="17" t="s">
        <v>12</v>
      </c>
      <c r="I94" s="17"/>
      <c r="K94" s="20"/>
      <c r="L94" s="20"/>
      <c r="M94" s="20"/>
      <c r="N94" s="20">
        <v>2</v>
      </c>
      <c r="O94" s="20" t="s">
        <v>9</v>
      </c>
      <c r="P94" s="20">
        <v>150</v>
      </c>
      <c r="Q94" s="20" t="s">
        <v>30</v>
      </c>
    </row>
    <row r="95" spans="1:17" s="18" customFormat="1" x14ac:dyDescent="0.3">
      <c r="A95" s="15">
        <v>1</v>
      </c>
      <c r="B95" s="15" t="s">
        <v>24</v>
      </c>
      <c r="C95" s="15">
        <v>30</v>
      </c>
      <c r="D95" s="15" t="s">
        <v>29</v>
      </c>
      <c r="E95" s="15" t="s">
        <v>11</v>
      </c>
      <c r="F95" s="15"/>
      <c r="G95" s="16"/>
      <c r="H95" s="17" t="s">
        <v>12</v>
      </c>
      <c r="I95" s="17"/>
      <c r="K95" s="20"/>
      <c r="L95" s="20"/>
      <c r="M95" s="20"/>
      <c r="N95" s="20">
        <v>1</v>
      </c>
      <c r="O95" s="20" t="s">
        <v>9</v>
      </c>
      <c r="P95" s="20">
        <v>80</v>
      </c>
      <c r="Q95" s="20" t="s">
        <v>30</v>
      </c>
    </row>
    <row r="96" spans="1:17" s="18" customFormat="1" x14ac:dyDescent="0.3">
      <c r="A96" s="15">
        <v>1</v>
      </c>
      <c r="B96" s="15" t="s">
        <v>13</v>
      </c>
      <c r="C96" s="15">
        <v>90</v>
      </c>
      <c r="D96" s="15" t="s">
        <v>29</v>
      </c>
      <c r="E96" s="15" t="s">
        <v>11</v>
      </c>
      <c r="F96" s="15"/>
      <c r="G96" s="16"/>
      <c r="H96" s="17" t="s">
        <v>23</v>
      </c>
      <c r="I96" s="17"/>
      <c r="K96" s="20"/>
      <c r="L96" s="20"/>
      <c r="M96" s="20"/>
      <c r="N96" s="20">
        <v>3</v>
      </c>
      <c r="O96" s="20" t="s">
        <v>9</v>
      </c>
      <c r="P96" s="20">
        <v>60</v>
      </c>
      <c r="Q96" s="20" t="s">
        <v>30</v>
      </c>
    </row>
    <row r="97" spans="1:17" s="18" customFormat="1" x14ac:dyDescent="0.3">
      <c r="A97" s="15">
        <v>1</v>
      </c>
      <c r="B97" s="15" t="s">
        <v>24</v>
      </c>
      <c r="C97" s="15">
        <v>120</v>
      </c>
      <c r="D97" s="15" t="s">
        <v>29</v>
      </c>
      <c r="E97" s="15" t="s">
        <v>11</v>
      </c>
      <c r="F97" s="15"/>
      <c r="G97" s="16"/>
      <c r="H97" s="17" t="s">
        <v>23</v>
      </c>
      <c r="I97" s="17"/>
      <c r="K97" s="20"/>
      <c r="L97" s="20"/>
      <c r="M97" s="20"/>
      <c r="N97" s="20">
        <v>1</v>
      </c>
      <c r="O97" s="20" t="s">
        <v>9</v>
      </c>
      <c r="P97" s="20">
        <v>60</v>
      </c>
      <c r="Q97" s="20" t="s">
        <v>30</v>
      </c>
    </row>
    <row r="98" spans="1:17" s="18" customFormat="1" x14ac:dyDescent="0.3">
      <c r="A98" s="15">
        <v>1</v>
      </c>
      <c r="B98" s="15" t="s">
        <v>13</v>
      </c>
      <c r="C98" s="15">
        <v>100</v>
      </c>
      <c r="D98" s="15" t="s">
        <v>29</v>
      </c>
      <c r="E98" s="15" t="s">
        <v>11</v>
      </c>
      <c r="F98" s="15"/>
      <c r="G98" s="16"/>
      <c r="H98" s="17" t="s">
        <v>23</v>
      </c>
      <c r="I98" s="17"/>
      <c r="K98" s="20"/>
      <c r="L98" s="20"/>
      <c r="M98" s="20"/>
      <c r="N98" s="20">
        <v>1</v>
      </c>
      <c r="O98" s="20" t="s">
        <v>9</v>
      </c>
      <c r="P98" s="20">
        <v>110</v>
      </c>
      <c r="Q98" s="20" t="s">
        <v>30</v>
      </c>
    </row>
    <row r="99" spans="1:17" s="18" customFormat="1" x14ac:dyDescent="0.3">
      <c r="A99" s="15">
        <v>1</v>
      </c>
      <c r="B99" s="15" t="s">
        <v>24</v>
      </c>
      <c r="C99" s="15">
        <v>80</v>
      </c>
      <c r="D99" s="15" t="s">
        <v>29</v>
      </c>
      <c r="E99" s="15" t="s">
        <v>11</v>
      </c>
      <c r="F99" s="15"/>
      <c r="G99" s="16"/>
      <c r="H99" s="17" t="s">
        <v>21</v>
      </c>
      <c r="I99" s="17"/>
      <c r="K99" s="20"/>
      <c r="L99" s="20"/>
      <c r="M99" s="20"/>
      <c r="N99" s="20">
        <v>1</v>
      </c>
      <c r="O99" s="20" t="s">
        <v>9</v>
      </c>
      <c r="P99" s="20">
        <v>50</v>
      </c>
      <c r="Q99" s="20" t="s">
        <v>30</v>
      </c>
    </row>
    <row r="100" spans="1:17" s="18" customFormat="1" x14ac:dyDescent="0.3">
      <c r="A100" s="20">
        <v>2</v>
      </c>
      <c r="B100" s="15" t="s">
        <v>9</v>
      </c>
      <c r="C100" s="20">
        <v>30</v>
      </c>
      <c r="D100" s="15" t="s">
        <v>29</v>
      </c>
      <c r="E100" s="15" t="s">
        <v>11</v>
      </c>
      <c r="F100" s="20" t="s">
        <v>26</v>
      </c>
      <c r="G100" s="21"/>
      <c r="H100" s="18" t="s">
        <v>21</v>
      </c>
      <c r="K100" s="20"/>
      <c r="L100" s="20"/>
      <c r="M100" s="20"/>
      <c r="N100" s="20">
        <v>1</v>
      </c>
      <c r="O100" s="20" t="s">
        <v>9</v>
      </c>
      <c r="P100" s="20">
        <v>150</v>
      </c>
      <c r="Q100" s="20" t="s">
        <v>30</v>
      </c>
    </row>
    <row r="101" spans="1:17" s="18" customFormat="1" x14ac:dyDescent="0.3">
      <c r="A101" s="20">
        <v>1</v>
      </c>
      <c r="B101" s="20" t="s">
        <v>24</v>
      </c>
      <c r="C101" s="20">
        <v>200</v>
      </c>
      <c r="D101" s="20" t="s">
        <v>29</v>
      </c>
      <c r="E101" s="20" t="s">
        <v>11</v>
      </c>
      <c r="F101" s="20"/>
      <c r="G101" s="21"/>
      <c r="K101" s="20"/>
      <c r="L101" s="20"/>
      <c r="M101" s="20"/>
      <c r="N101" s="20">
        <v>5</v>
      </c>
      <c r="O101" s="20" t="s">
        <v>9</v>
      </c>
      <c r="P101" s="20">
        <v>60</v>
      </c>
      <c r="Q101" s="20" t="s">
        <v>30</v>
      </c>
    </row>
    <row r="102" spans="1:17" s="18" customFormat="1" x14ac:dyDescent="0.3">
      <c r="A102" s="20">
        <v>1</v>
      </c>
      <c r="B102" s="20" t="s">
        <v>24</v>
      </c>
      <c r="C102" s="20">
        <v>120</v>
      </c>
      <c r="D102" s="20" t="s">
        <v>29</v>
      </c>
      <c r="E102" s="20" t="s">
        <v>11</v>
      </c>
      <c r="F102" s="20"/>
      <c r="G102" s="21"/>
      <c r="K102" s="20"/>
      <c r="L102" s="20"/>
      <c r="M102" s="20"/>
      <c r="N102" s="20">
        <v>3</v>
      </c>
      <c r="O102" s="20" t="s">
        <v>9</v>
      </c>
      <c r="P102" s="20">
        <v>30</v>
      </c>
      <c r="Q102" s="20" t="s">
        <v>30</v>
      </c>
    </row>
    <row r="103" spans="1:17" s="18" customFormat="1" x14ac:dyDescent="0.3">
      <c r="A103" s="20">
        <v>1</v>
      </c>
      <c r="B103" s="20" t="s">
        <v>13</v>
      </c>
      <c r="C103" s="20">
        <v>110</v>
      </c>
      <c r="D103" s="20" t="s">
        <v>29</v>
      </c>
      <c r="E103" s="20" t="s">
        <v>11</v>
      </c>
      <c r="F103" s="20"/>
      <c r="G103" s="21"/>
      <c r="K103" s="20"/>
      <c r="L103" s="20"/>
      <c r="M103" s="20"/>
      <c r="N103" s="20">
        <v>1</v>
      </c>
      <c r="O103" s="20" t="s">
        <v>9</v>
      </c>
      <c r="P103" s="20">
        <v>100</v>
      </c>
      <c r="Q103" s="20" t="s">
        <v>30</v>
      </c>
    </row>
    <row r="104" spans="1:17" s="18" customFormat="1" x14ac:dyDescent="0.3">
      <c r="A104" s="20">
        <v>2</v>
      </c>
      <c r="B104" s="20" t="s">
        <v>9</v>
      </c>
      <c r="C104" s="20">
        <v>40</v>
      </c>
      <c r="D104" s="20" t="s">
        <v>29</v>
      </c>
      <c r="E104" s="20" t="s">
        <v>11</v>
      </c>
      <c r="F104" s="20"/>
      <c r="G104" s="21"/>
      <c r="K104" s="20"/>
      <c r="L104" s="20"/>
      <c r="M104" s="20"/>
      <c r="N104" s="20">
        <v>1</v>
      </c>
      <c r="O104" s="20" t="s">
        <v>9</v>
      </c>
      <c r="P104" s="20">
        <v>110</v>
      </c>
      <c r="Q104" s="20" t="s">
        <v>30</v>
      </c>
    </row>
    <row r="105" spans="1:17" s="18" customFormat="1" x14ac:dyDescent="0.3">
      <c r="A105" s="20">
        <v>1</v>
      </c>
      <c r="B105" s="20" t="s">
        <v>9</v>
      </c>
      <c r="C105" s="20">
        <v>90</v>
      </c>
      <c r="D105" s="20" t="s">
        <v>29</v>
      </c>
      <c r="E105" s="20" t="s">
        <v>11</v>
      </c>
      <c r="F105" s="20"/>
      <c r="G105" s="21"/>
      <c r="K105" s="20"/>
      <c r="L105" s="20"/>
      <c r="M105" s="20"/>
      <c r="N105" s="20">
        <v>1</v>
      </c>
      <c r="O105" s="20" t="s">
        <v>9</v>
      </c>
      <c r="P105" s="20">
        <v>120</v>
      </c>
      <c r="Q105" s="20" t="s">
        <v>30</v>
      </c>
    </row>
    <row r="106" spans="1:17" s="18" customFormat="1" x14ac:dyDescent="0.3">
      <c r="A106" s="20">
        <v>1</v>
      </c>
      <c r="B106" s="20" t="s">
        <v>24</v>
      </c>
      <c r="C106" s="20">
        <v>90</v>
      </c>
      <c r="D106" s="20" t="s">
        <v>29</v>
      </c>
      <c r="E106" s="20" t="s">
        <v>11</v>
      </c>
      <c r="F106" s="20"/>
      <c r="G106" s="21"/>
      <c r="K106" s="20"/>
      <c r="L106" s="20"/>
      <c r="M106" s="20"/>
      <c r="N106" s="20">
        <v>10</v>
      </c>
      <c r="O106" s="20" t="s">
        <v>9</v>
      </c>
      <c r="P106" s="20">
        <v>30</v>
      </c>
      <c r="Q106" s="20" t="s">
        <v>30</v>
      </c>
    </row>
    <row r="107" spans="1:17" s="18" customFormat="1" x14ac:dyDescent="0.3">
      <c r="A107" s="20">
        <v>4</v>
      </c>
      <c r="B107" s="20" t="s">
        <v>9</v>
      </c>
      <c r="C107" s="20">
        <v>30</v>
      </c>
      <c r="D107" s="20" t="s">
        <v>29</v>
      </c>
      <c r="E107" s="20" t="s">
        <v>11</v>
      </c>
      <c r="F107" s="20"/>
      <c r="G107" s="21"/>
      <c r="K107" s="20"/>
      <c r="L107" s="20"/>
      <c r="M107" s="20"/>
      <c r="N107" s="20">
        <v>1</v>
      </c>
      <c r="O107" s="20" t="s">
        <v>9</v>
      </c>
      <c r="P107" s="20">
        <v>60</v>
      </c>
      <c r="Q107" s="20" t="s">
        <v>30</v>
      </c>
    </row>
    <row r="108" spans="1:17" s="18" customFormat="1" x14ac:dyDescent="0.3">
      <c r="A108" s="20">
        <v>4</v>
      </c>
      <c r="B108" s="20" t="s">
        <v>9</v>
      </c>
      <c r="C108" s="20">
        <v>40</v>
      </c>
      <c r="D108" s="20" t="s">
        <v>29</v>
      </c>
      <c r="E108" s="20" t="s">
        <v>11</v>
      </c>
      <c r="F108" s="20"/>
      <c r="G108" s="21"/>
      <c r="K108" s="20"/>
      <c r="L108" s="20"/>
      <c r="M108" s="20"/>
      <c r="N108" s="20">
        <v>3</v>
      </c>
      <c r="O108" s="20" t="s">
        <v>9</v>
      </c>
      <c r="P108" s="20">
        <v>60</v>
      </c>
      <c r="Q108" s="20" t="s">
        <v>30</v>
      </c>
    </row>
    <row r="109" spans="1:17" s="18" customFormat="1" x14ac:dyDescent="0.3">
      <c r="A109" s="20">
        <v>1</v>
      </c>
      <c r="B109" s="20" t="s">
        <v>13</v>
      </c>
      <c r="C109" s="20">
        <v>50</v>
      </c>
      <c r="D109" s="20" t="s">
        <v>30</v>
      </c>
      <c r="E109" s="20" t="s">
        <v>20</v>
      </c>
      <c r="F109" s="20"/>
      <c r="G109" s="21"/>
      <c r="H109" s="18" t="s">
        <v>12</v>
      </c>
      <c r="K109" s="20"/>
      <c r="L109" s="20"/>
      <c r="M109" s="20"/>
      <c r="N109" s="20">
        <v>2</v>
      </c>
      <c r="O109" s="20" t="s">
        <v>9</v>
      </c>
      <c r="P109" s="20">
        <v>40</v>
      </c>
      <c r="Q109" s="20" t="s">
        <v>30</v>
      </c>
    </row>
    <row r="110" spans="1:17" s="18" customFormat="1" x14ac:dyDescent="0.3">
      <c r="A110" s="20">
        <v>1</v>
      </c>
      <c r="B110" s="20" t="s">
        <v>24</v>
      </c>
      <c r="C110" s="20">
        <v>50</v>
      </c>
      <c r="D110" s="20" t="s">
        <v>30</v>
      </c>
      <c r="E110" s="20" t="s">
        <v>20</v>
      </c>
      <c r="F110" s="20"/>
      <c r="G110" s="21"/>
      <c r="H110" s="18" t="s">
        <v>43</v>
      </c>
      <c r="K110" s="20"/>
      <c r="L110" s="20"/>
      <c r="M110" s="20"/>
      <c r="N110" s="20">
        <v>1</v>
      </c>
      <c r="O110" s="20" t="s">
        <v>9</v>
      </c>
      <c r="P110" s="20">
        <v>40</v>
      </c>
      <c r="Q110" s="20" t="s">
        <v>30</v>
      </c>
    </row>
    <row r="111" spans="1:17" s="18" customFormat="1" x14ac:dyDescent="0.3">
      <c r="A111" s="20">
        <v>1</v>
      </c>
      <c r="B111" s="20" t="s">
        <v>9</v>
      </c>
      <c r="C111" s="20">
        <v>50</v>
      </c>
      <c r="D111" s="20" t="s">
        <v>30</v>
      </c>
      <c r="E111" s="20" t="s">
        <v>20</v>
      </c>
      <c r="F111" s="20" t="s">
        <v>16</v>
      </c>
      <c r="G111" s="21"/>
      <c r="H111" s="18" t="s">
        <v>45</v>
      </c>
      <c r="K111" s="20"/>
      <c r="L111" s="20"/>
      <c r="M111" s="20"/>
      <c r="N111" s="20">
        <v>1</v>
      </c>
      <c r="O111" s="20" t="s">
        <v>9</v>
      </c>
      <c r="P111" s="20">
        <v>100</v>
      </c>
      <c r="Q111" s="20" t="s">
        <v>31</v>
      </c>
    </row>
    <row r="112" spans="1:17" s="18" customFormat="1" x14ac:dyDescent="0.3">
      <c r="A112" s="20">
        <v>1</v>
      </c>
      <c r="B112" s="20" t="s">
        <v>9</v>
      </c>
      <c r="C112" s="20">
        <v>60</v>
      </c>
      <c r="D112" s="20" t="s">
        <v>30</v>
      </c>
      <c r="E112" s="20" t="s">
        <v>20</v>
      </c>
      <c r="F112" s="20" t="s">
        <v>26</v>
      </c>
      <c r="G112" s="21"/>
      <c r="H112" s="18" t="s">
        <v>21</v>
      </c>
      <c r="K112" s="20"/>
      <c r="L112" s="20"/>
      <c r="M112" s="20"/>
      <c r="N112" s="20">
        <v>2</v>
      </c>
      <c r="O112" s="20" t="s">
        <v>9</v>
      </c>
      <c r="P112" s="20">
        <v>60</v>
      </c>
      <c r="Q112" s="20" t="s">
        <v>31</v>
      </c>
    </row>
    <row r="113" spans="1:17" s="18" customFormat="1" x14ac:dyDescent="0.3">
      <c r="A113" s="20">
        <v>1</v>
      </c>
      <c r="B113" s="20" t="s">
        <v>9</v>
      </c>
      <c r="C113" s="20">
        <v>60</v>
      </c>
      <c r="D113" s="20" t="s">
        <v>30</v>
      </c>
      <c r="E113" s="20" t="s">
        <v>20</v>
      </c>
      <c r="F113" s="20"/>
      <c r="G113" s="21"/>
      <c r="H113" s="18" t="s">
        <v>23</v>
      </c>
      <c r="K113" s="20"/>
      <c r="L113" s="20"/>
      <c r="M113" s="20"/>
      <c r="N113" s="20">
        <v>7</v>
      </c>
      <c r="O113" s="20" t="s">
        <v>9</v>
      </c>
      <c r="P113" s="20">
        <v>50</v>
      </c>
      <c r="Q113" s="20" t="s">
        <v>31</v>
      </c>
    </row>
    <row r="114" spans="1:17" s="18" customFormat="1" x14ac:dyDescent="0.3">
      <c r="A114" s="20">
        <v>2</v>
      </c>
      <c r="B114" s="20" t="s">
        <v>9</v>
      </c>
      <c r="C114" s="20">
        <v>40</v>
      </c>
      <c r="D114" s="20" t="s">
        <v>30</v>
      </c>
      <c r="E114" s="20" t="s">
        <v>20</v>
      </c>
      <c r="F114" s="20" t="s">
        <v>16</v>
      </c>
      <c r="G114" s="21"/>
      <c r="H114" s="18" t="s">
        <v>21</v>
      </c>
      <c r="K114" s="20"/>
      <c r="L114" s="20"/>
      <c r="M114" s="20"/>
      <c r="N114" s="20">
        <v>2</v>
      </c>
      <c r="O114" s="20" t="s">
        <v>9</v>
      </c>
      <c r="P114" s="20">
        <v>60</v>
      </c>
      <c r="Q114" s="20" t="s">
        <v>31</v>
      </c>
    </row>
    <row r="115" spans="1:17" s="18" customFormat="1" x14ac:dyDescent="0.3">
      <c r="A115" s="20">
        <v>2</v>
      </c>
      <c r="B115" s="20" t="s">
        <v>9</v>
      </c>
      <c r="C115" s="20">
        <v>150</v>
      </c>
      <c r="D115" s="20" t="s">
        <v>30</v>
      </c>
      <c r="E115" s="20" t="s">
        <v>20</v>
      </c>
      <c r="F115" s="20"/>
      <c r="G115" s="21"/>
      <c r="H115" s="18" t="s">
        <v>23</v>
      </c>
      <c r="K115" s="20"/>
      <c r="L115" s="20"/>
      <c r="M115" s="20"/>
      <c r="N115" s="20">
        <v>1</v>
      </c>
      <c r="O115" s="20" t="s">
        <v>9</v>
      </c>
      <c r="P115" s="20">
        <v>60</v>
      </c>
      <c r="Q115" s="20" t="s">
        <v>31</v>
      </c>
    </row>
    <row r="116" spans="1:17" s="18" customFormat="1" x14ac:dyDescent="0.3">
      <c r="A116" s="20">
        <v>1</v>
      </c>
      <c r="B116" s="20" t="s">
        <v>13</v>
      </c>
      <c r="C116" s="20">
        <v>80</v>
      </c>
      <c r="D116" s="20" t="s">
        <v>30</v>
      </c>
      <c r="E116" s="20" t="s">
        <v>20</v>
      </c>
      <c r="F116" s="20"/>
      <c r="G116" s="21"/>
      <c r="H116" s="18" t="s">
        <v>45</v>
      </c>
      <c r="K116" s="20"/>
      <c r="L116" s="20"/>
      <c r="M116" s="20"/>
      <c r="N116" s="20">
        <v>7</v>
      </c>
      <c r="O116" s="20" t="s">
        <v>9</v>
      </c>
      <c r="P116" s="20">
        <v>50</v>
      </c>
      <c r="Q116" s="20" t="s">
        <v>31</v>
      </c>
    </row>
    <row r="117" spans="1:17" s="18" customFormat="1" x14ac:dyDescent="0.3">
      <c r="A117" s="20">
        <v>1</v>
      </c>
      <c r="B117" s="20" t="s">
        <v>9</v>
      </c>
      <c r="C117" s="20">
        <v>80</v>
      </c>
      <c r="D117" s="20" t="s">
        <v>30</v>
      </c>
      <c r="E117" s="20" t="s">
        <v>20</v>
      </c>
      <c r="F117" s="20" t="s">
        <v>16</v>
      </c>
      <c r="G117" s="21"/>
      <c r="H117" s="18" t="s">
        <v>21</v>
      </c>
      <c r="K117" s="20"/>
      <c r="L117" s="20"/>
      <c r="M117" s="20"/>
      <c r="N117" s="20">
        <v>1</v>
      </c>
      <c r="O117" s="20" t="s">
        <v>9</v>
      </c>
      <c r="P117" s="20">
        <v>60</v>
      </c>
      <c r="Q117" s="20" t="s">
        <v>31</v>
      </c>
    </row>
    <row r="118" spans="1:17" s="18" customFormat="1" x14ac:dyDescent="0.3">
      <c r="A118" s="20">
        <v>3</v>
      </c>
      <c r="B118" s="20" t="s">
        <v>9</v>
      </c>
      <c r="C118" s="20">
        <v>60</v>
      </c>
      <c r="D118" s="20" t="s">
        <v>30</v>
      </c>
      <c r="E118" s="20" t="s">
        <v>20</v>
      </c>
      <c r="F118" s="20" t="s">
        <v>22</v>
      </c>
      <c r="G118" s="21"/>
      <c r="H118" s="18" t="s">
        <v>45</v>
      </c>
      <c r="K118" s="20"/>
      <c r="L118" s="20"/>
      <c r="M118" s="20"/>
      <c r="N118" s="20">
        <v>4</v>
      </c>
      <c r="O118" s="20" t="s">
        <v>9</v>
      </c>
      <c r="P118" s="20">
        <v>30</v>
      </c>
      <c r="Q118" s="20" t="s">
        <v>31</v>
      </c>
    </row>
    <row r="119" spans="1:17" s="18" customFormat="1" x14ac:dyDescent="0.3">
      <c r="A119" s="20">
        <v>1</v>
      </c>
      <c r="B119" s="20" t="s">
        <v>9</v>
      </c>
      <c r="C119" s="20">
        <v>60</v>
      </c>
      <c r="D119" s="20" t="s">
        <v>30</v>
      </c>
      <c r="E119" s="20" t="s">
        <v>20</v>
      </c>
      <c r="F119" s="20" t="s">
        <v>22</v>
      </c>
      <c r="G119" s="21"/>
      <c r="H119" s="18" t="s">
        <v>45</v>
      </c>
      <c r="K119" s="20"/>
      <c r="L119" s="20"/>
      <c r="M119" s="20"/>
      <c r="N119" s="20">
        <v>1</v>
      </c>
      <c r="O119" s="20" t="s">
        <v>9</v>
      </c>
      <c r="P119" s="20">
        <v>40</v>
      </c>
      <c r="Q119" s="20" t="s">
        <v>31</v>
      </c>
    </row>
    <row r="120" spans="1:17" s="18" customFormat="1" x14ac:dyDescent="0.3">
      <c r="A120" s="20">
        <v>10</v>
      </c>
      <c r="B120" s="20" t="s">
        <v>13</v>
      </c>
      <c r="C120" s="20">
        <v>90</v>
      </c>
      <c r="D120" s="20" t="s">
        <v>30</v>
      </c>
      <c r="E120" s="20" t="s">
        <v>20</v>
      </c>
      <c r="F120" s="20" t="s">
        <v>22</v>
      </c>
      <c r="G120" s="21"/>
      <c r="H120" s="18" t="s">
        <v>21</v>
      </c>
      <c r="K120" s="20"/>
      <c r="L120" s="20"/>
      <c r="M120" s="20"/>
      <c r="N120" s="20">
        <v>1</v>
      </c>
      <c r="O120" s="20" t="s">
        <v>9</v>
      </c>
      <c r="P120" s="20">
        <v>60</v>
      </c>
      <c r="Q120" s="20" t="s">
        <v>31</v>
      </c>
    </row>
    <row r="121" spans="1:17" s="18" customFormat="1" x14ac:dyDescent="0.3">
      <c r="A121" s="20">
        <v>1</v>
      </c>
      <c r="B121" s="20" t="s">
        <v>9</v>
      </c>
      <c r="C121" s="20">
        <v>110</v>
      </c>
      <c r="D121" s="20" t="s">
        <v>30</v>
      </c>
      <c r="E121" s="20" t="s">
        <v>20</v>
      </c>
      <c r="F121" s="20" t="s">
        <v>22</v>
      </c>
      <c r="G121" s="21"/>
      <c r="H121" s="18" t="s">
        <v>21</v>
      </c>
      <c r="K121" s="20"/>
      <c r="L121" s="20"/>
      <c r="M121" s="20"/>
      <c r="N121" s="20">
        <v>3</v>
      </c>
      <c r="O121" s="20" t="s">
        <v>9</v>
      </c>
      <c r="P121" s="20">
        <v>40</v>
      </c>
      <c r="Q121" s="20" t="s">
        <v>31</v>
      </c>
    </row>
    <row r="122" spans="1:17" s="18" customFormat="1" x14ac:dyDescent="0.3">
      <c r="A122" s="20">
        <v>1</v>
      </c>
      <c r="B122" s="20" t="s">
        <v>9</v>
      </c>
      <c r="C122" s="20">
        <v>50</v>
      </c>
      <c r="D122" s="20" t="s">
        <v>30</v>
      </c>
      <c r="E122" s="20" t="s">
        <v>20</v>
      </c>
      <c r="F122" s="20" t="s">
        <v>22</v>
      </c>
      <c r="G122" s="21"/>
      <c r="H122" s="18" t="s">
        <v>21</v>
      </c>
      <c r="K122" s="20"/>
      <c r="L122" s="20"/>
      <c r="M122" s="20"/>
      <c r="N122" s="20">
        <v>2</v>
      </c>
      <c r="O122" s="20" t="s">
        <v>9</v>
      </c>
      <c r="P122" s="20">
        <v>30</v>
      </c>
      <c r="Q122" s="20" t="s">
        <v>31</v>
      </c>
    </row>
    <row r="123" spans="1:17" s="18" customFormat="1" x14ac:dyDescent="0.3">
      <c r="A123" s="20">
        <v>1</v>
      </c>
      <c r="B123" s="20" t="s">
        <v>9</v>
      </c>
      <c r="C123" s="20">
        <v>150</v>
      </c>
      <c r="D123" s="20" t="s">
        <v>30</v>
      </c>
      <c r="E123" s="20" t="s">
        <v>20</v>
      </c>
      <c r="F123" s="20" t="s">
        <v>22</v>
      </c>
      <c r="G123" s="21"/>
      <c r="H123" s="18" t="s">
        <v>12</v>
      </c>
      <c r="K123" s="20"/>
      <c r="L123" s="20"/>
      <c r="M123" s="20"/>
      <c r="N123" s="20">
        <v>1</v>
      </c>
      <c r="O123" s="20" t="s">
        <v>9</v>
      </c>
      <c r="P123" s="20">
        <v>60</v>
      </c>
      <c r="Q123" s="20" t="s">
        <v>31</v>
      </c>
    </row>
    <row r="124" spans="1:17" s="18" customFormat="1" x14ac:dyDescent="0.3">
      <c r="A124" s="20">
        <v>5</v>
      </c>
      <c r="B124" s="20" t="s">
        <v>9</v>
      </c>
      <c r="C124" s="20">
        <v>60</v>
      </c>
      <c r="D124" s="20" t="s">
        <v>30</v>
      </c>
      <c r="E124" s="20" t="s">
        <v>20</v>
      </c>
      <c r="F124" s="20" t="s">
        <v>32</v>
      </c>
      <c r="G124" s="21"/>
      <c r="H124" s="18" t="s">
        <v>45</v>
      </c>
      <c r="K124" s="20"/>
      <c r="L124" s="20"/>
      <c r="M124" s="20"/>
      <c r="N124" s="20">
        <v>1</v>
      </c>
      <c r="O124" s="20" t="s">
        <v>9</v>
      </c>
      <c r="P124" s="20">
        <v>40</v>
      </c>
      <c r="Q124" s="20" t="s">
        <v>31</v>
      </c>
    </row>
    <row r="125" spans="1:17" s="18" customFormat="1" x14ac:dyDescent="0.3">
      <c r="A125" s="20">
        <v>1</v>
      </c>
      <c r="B125" s="20" t="s">
        <v>13</v>
      </c>
      <c r="C125" s="20">
        <v>90</v>
      </c>
      <c r="D125" s="20" t="s">
        <v>30</v>
      </c>
      <c r="E125" s="20" t="s">
        <v>20</v>
      </c>
      <c r="F125" s="20" t="s">
        <v>22</v>
      </c>
      <c r="G125" s="21"/>
      <c r="H125" s="18" t="s">
        <v>21</v>
      </c>
      <c r="K125" s="20"/>
      <c r="L125" s="20"/>
      <c r="M125" s="20"/>
      <c r="N125" s="20">
        <v>1</v>
      </c>
      <c r="O125" s="20" t="s">
        <v>9</v>
      </c>
      <c r="P125" s="20">
        <v>30</v>
      </c>
      <c r="Q125" s="20" t="s">
        <v>31</v>
      </c>
    </row>
    <row r="126" spans="1:17" s="18" customFormat="1" x14ac:dyDescent="0.3">
      <c r="A126" s="20">
        <v>1</v>
      </c>
      <c r="B126" s="20" t="s">
        <v>24</v>
      </c>
      <c r="C126" s="20">
        <v>150</v>
      </c>
      <c r="D126" s="20" t="s">
        <v>30</v>
      </c>
      <c r="E126" s="20" t="s">
        <v>20</v>
      </c>
      <c r="F126" s="20"/>
      <c r="G126" s="21"/>
      <c r="H126" s="18" t="s">
        <v>12</v>
      </c>
      <c r="K126" s="20"/>
      <c r="L126" s="20"/>
      <c r="M126" s="20"/>
      <c r="N126" s="20">
        <v>2</v>
      </c>
      <c r="O126" s="20" t="s">
        <v>9</v>
      </c>
      <c r="P126" s="20">
        <v>60</v>
      </c>
      <c r="Q126" s="20" t="s">
        <v>31</v>
      </c>
    </row>
    <row r="127" spans="1:17" s="18" customFormat="1" x14ac:dyDescent="0.3">
      <c r="A127" s="20">
        <v>3</v>
      </c>
      <c r="B127" s="20" t="s">
        <v>9</v>
      </c>
      <c r="C127" s="20">
        <v>30</v>
      </c>
      <c r="D127" s="20" t="s">
        <v>30</v>
      </c>
      <c r="E127" s="20" t="s">
        <v>20</v>
      </c>
      <c r="F127" s="20" t="s">
        <v>146</v>
      </c>
      <c r="G127" s="21"/>
      <c r="H127" s="18" t="s">
        <v>202</v>
      </c>
      <c r="K127" s="20"/>
      <c r="L127" s="20"/>
      <c r="M127" s="20"/>
      <c r="N127" s="20">
        <v>1</v>
      </c>
      <c r="O127" s="20" t="s">
        <v>9</v>
      </c>
      <c r="P127" s="20">
        <v>40</v>
      </c>
      <c r="Q127" s="20" t="s">
        <v>31</v>
      </c>
    </row>
    <row r="128" spans="1:17" s="18" customFormat="1" x14ac:dyDescent="0.3">
      <c r="A128" s="20">
        <v>1</v>
      </c>
      <c r="B128" s="20" t="s">
        <v>9</v>
      </c>
      <c r="C128" s="20">
        <v>100</v>
      </c>
      <c r="D128" s="20" t="s">
        <v>30</v>
      </c>
      <c r="E128" s="20" t="s">
        <v>20</v>
      </c>
      <c r="F128" s="20" t="s">
        <v>22</v>
      </c>
      <c r="G128" s="21"/>
      <c r="H128" s="18" t="s">
        <v>21</v>
      </c>
      <c r="K128" s="20"/>
      <c r="L128" s="20"/>
      <c r="M128" s="20"/>
      <c r="N128" s="20">
        <v>2</v>
      </c>
      <c r="O128" s="20" t="s">
        <v>9</v>
      </c>
      <c r="P128" s="20">
        <v>50</v>
      </c>
      <c r="Q128" s="20" t="s">
        <v>31</v>
      </c>
    </row>
    <row r="129" spans="1:17" s="18" customFormat="1" x14ac:dyDescent="0.3">
      <c r="A129" s="20">
        <v>1</v>
      </c>
      <c r="B129" s="20" t="s">
        <v>13</v>
      </c>
      <c r="C129" s="20">
        <v>70</v>
      </c>
      <c r="D129" s="20" t="s">
        <v>30</v>
      </c>
      <c r="E129" s="20" t="s">
        <v>20</v>
      </c>
      <c r="F129" s="20" t="s">
        <v>22</v>
      </c>
      <c r="G129" s="21"/>
      <c r="H129" s="18" t="s">
        <v>12</v>
      </c>
      <c r="K129" s="20"/>
      <c r="L129" s="20"/>
      <c r="M129" s="20"/>
      <c r="N129" s="20">
        <v>1</v>
      </c>
      <c r="O129" s="20" t="s">
        <v>9</v>
      </c>
      <c r="P129" s="20">
        <v>30</v>
      </c>
      <c r="Q129" s="20" t="s">
        <v>31</v>
      </c>
    </row>
    <row r="130" spans="1:17" s="18" customFormat="1" x14ac:dyDescent="0.3">
      <c r="A130" s="20">
        <v>1</v>
      </c>
      <c r="B130" s="20" t="s">
        <v>13</v>
      </c>
      <c r="C130" s="20">
        <v>150</v>
      </c>
      <c r="D130" s="20" t="s">
        <v>30</v>
      </c>
      <c r="E130" s="20" t="s">
        <v>20</v>
      </c>
      <c r="F130" s="20" t="s">
        <v>22</v>
      </c>
      <c r="G130" s="21"/>
      <c r="H130" s="18" t="s">
        <v>12</v>
      </c>
      <c r="K130" s="20"/>
      <c r="L130" s="20"/>
      <c r="M130" s="20"/>
      <c r="N130" s="20">
        <v>3</v>
      </c>
      <c r="O130" s="20" t="s">
        <v>9</v>
      </c>
      <c r="P130" s="20">
        <v>60</v>
      </c>
      <c r="Q130" s="20" t="s">
        <v>31</v>
      </c>
    </row>
    <row r="131" spans="1:17" s="18" customFormat="1" x14ac:dyDescent="0.3">
      <c r="A131" s="20">
        <v>2</v>
      </c>
      <c r="B131" s="20" t="s">
        <v>24</v>
      </c>
      <c r="C131" s="20">
        <v>110</v>
      </c>
      <c r="D131" s="20" t="s">
        <v>30</v>
      </c>
      <c r="E131" s="20" t="s">
        <v>20</v>
      </c>
      <c r="F131" s="20"/>
      <c r="G131" s="21"/>
      <c r="K131" s="20"/>
      <c r="L131" s="20"/>
      <c r="M131" s="20"/>
      <c r="N131" s="20">
        <v>1</v>
      </c>
      <c r="O131" s="20" t="s">
        <v>9</v>
      </c>
      <c r="P131" s="20">
        <v>60</v>
      </c>
      <c r="Q131" s="20" t="s">
        <v>31</v>
      </c>
    </row>
    <row r="132" spans="1:17" s="18" customFormat="1" x14ac:dyDescent="0.3">
      <c r="A132" s="20">
        <v>1</v>
      </c>
      <c r="B132" s="20" t="s">
        <v>9</v>
      </c>
      <c r="C132" s="20">
        <v>110</v>
      </c>
      <c r="D132" s="20" t="s">
        <v>30</v>
      </c>
      <c r="E132" s="20" t="s">
        <v>20</v>
      </c>
      <c r="F132" s="20"/>
      <c r="G132" s="21"/>
      <c r="K132" s="20"/>
      <c r="L132" s="20"/>
      <c r="M132" s="20"/>
      <c r="N132" s="20">
        <v>3</v>
      </c>
      <c r="O132" s="20" t="s">
        <v>9</v>
      </c>
      <c r="P132" s="20">
        <v>60</v>
      </c>
      <c r="Q132" s="20" t="s">
        <v>31</v>
      </c>
    </row>
    <row r="133" spans="1:17" s="18" customFormat="1" x14ac:dyDescent="0.3">
      <c r="A133" s="20">
        <v>1</v>
      </c>
      <c r="B133" s="20" t="s">
        <v>9</v>
      </c>
      <c r="C133" s="20">
        <v>120</v>
      </c>
      <c r="D133" s="20" t="s">
        <v>30</v>
      </c>
      <c r="E133" s="20" t="s">
        <v>20</v>
      </c>
      <c r="F133" s="20"/>
      <c r="G133" s="21"/>
      <c r="K133" s="20"/>
      <c r="L133" s="20"/>
      <c r="M133" s="20"/>
      <c r="N133" s="20">
        <v>1</v>
      </c>
      <c r="O133" s="20" t="s">
        <v>9</v>
      </c>
      <c r="P133" s="20">
        <v>50</v>
      </c>
      <c r="Q133" s="20" t="s">
        <v>51</v>
      </c>
    </row>
    <row r="134" spans="1:17" s="18" customFormat="1" x14ac:dyDescent="0.3">
      <c r="A134" s="20">
        <v>1</v>
      </c>
      <c r="B134" s="20" t="s">
        <v>13</v>
      </c>
      <c r="C134" s="20">
        <v>60</v>
      </c>
      <c r="D134" s="20" t="s">
        <v>30</v>
      </c>
      <c r="E134" s="20" t="s">
        <v>20</v>
      </c>
      <c r="F134" s="20"/>
      <c r="G134" s="21"/>
      <c r="K134" s="2"/>
      <c r="L134" s="2"/>
      <c r="M134" s="2"/>
      <c r="N134" s="20">
        <v>10</v>
      </c>
      <c r="O134" s="20" t="s">
        <v>9</v>
      </c>
      <c r="P134" s="20">
        <v>60</v>
      </c>
      <c r="Q134" s="20" t="s">
        <v>51</v>
      </c>
    </row>
    <row r="135" spans="1:17" s="18" customFormat="1" x14ac:dyDescent="0.3">
      <c r="A135" s="20">
        <v>1</v>
      </c>
      <c r="B135" s="20" t="s">
        <v>23</v>
      </c>
      <c r="C135" s="20">
        <v>50</v>
      </c>
      <c r="D135" s="20" t="s">
        <v>30</v>
      </c>
      <c r="E135" s="20" t="s">
        <v>20</v>
      </c>
      <c r="F135" s="20" t="s">
        <v>16</v>
      </c>
      <c r="G135" s="21"/>
      <c r="H135" s="18" t="s">
        <v>43</v>
      </c>
      <c r="K135" s="2"/>
      <c r="L135" s="2"/>
      <c r="M135" s="2"/>
      <c r="N135" s="20">
        <v>1</v>
      </c>
      <c r="O135" s="20" t="s">
        <v>9</v>
      </c>
      <c r="P135" s="20">
        <v>80</v>
      </c>
      <c r="Q135" s="20" t="s">
        <v>51</v>
      </c>
    </row>
    <row r="136" spans="1:17" s="18" customFormat="1" x14ac:dyDescent="0.3">
      <c r="A136" s="20">
        <v>10</v>
      </c>
      <c r="B136" s="20" t="s">
        <v>9</v>
      </c>
      <c r="C136" s="20">
        <v>30</v>
      </c>
      <c r="D136" s="20" t="s">
        <v>30</v>
      </c>
      <c r="E136" s="20" t="s">
        <v>20</v>
      </c>
      <c r="F136" s="20" t="s">
        <v>16</v>
      </c>
      <c r="G136" s="21"/>
      <c r="H136" s="18" t="s">
        <v>43</v>
      </c>
      <c r="K136" s="2"/>
      <c r="L136" s="2"/>
      <c r="M136" s="2"/>
      <c r="N136" s="20">
        <v>1</v>
      </c>
      <c r="O136" s="20" t="s">
        <v>9</v>
      </c>
      <c r="P136" s="20">
        <v>40</v>
      </c>
      <c r="Q136" s="20" t="s">
        <v>51</v>
      </c>
    </row>
    <row r="137" spans="1:17" s="18" customFormat="1" x14ac:dyDescent="0.3">
      <c r="A137" s="20">
        <v>1</v>
      </c>
      <c r="B137" s="20" t="s">
        <v>23</v>
      </c>
      <c r="C137" s="20">
        <v>130</v>
      </c>
      <c r="D137" s="20" t="s">
        <v>30</v>
      </c>
      <c r="E137" s="20" t="s">
        <v>20</v>
      </c>
      <c r="F137" s="20"/>
      <c r="G137" s="21"/>
      <c r="H137" s="18" t="s">
        <v>23</v>
      </c>
      <c r="K137" s="2"/>
      <c r="L137" s="2"/>
      <c r="M137" s="2"/>
      <c r="N137" s="20">
        <v>3</v>
      </c>
      <c r="O137" s="20" t="s">
        <v>9</v>
      </c>
      <c r="P137" s="20">
        <v>40</v>
      </c>
      <c r="Q137" s="20" t="s">
        <v>51</v>
      </c>
    </row>
    <row r="138" spans="1:17" s="18" customFormat="1" x14ac:dyDescent="0.3">
      <c r="A138" s="20">
        <v>1</v>
      </c>
      <c r="B138" s="20" t="s">
        <v>23</v>
      </c>
      <c r="C138" s="20">
        <v>40</v>
      </c>
      <c r="D138" s="20" t="s">
        <v>30</v>
      </c>
      <c r="E138" s="20" t="s">
        <v>20</v>
      </c>
      <c r="F138" s="20" t="s">
        <v>26</v>
      </c>
      <c r="G138" s="21"/>
      <c r="H138" s="18" t="s">
        <v>21</v>
      </c>
      <c r="K138" s="2"/>
      <c r="L138" s="2"/>
      <c r="M138" s="2"/>
      <c r="N138" s="20">
        <v>1</v>
      </c>
      <c r="O138" s="20" t="s">
        <v>9</v>
      </c>
      <c r="P138" s="20">
        <v>60</v>
      </c>
      <c r="Q138" s="20" t="s">
        <v>51</v>
      </c>
    </row>
    <row r="139" spans="1:17" s="18" customFormat="1" x14ac:dyDescent="0.3">
      <c r="A139" s="20">
        <v>1</v>
      </c>
      <c r="B139" s="20" t="s">
        <v>13</v>
      </c>
      <c r="C139" s="20">
        <v>50</v>
      </c>
      <c r="D139" s="20" t="s">
        <v>30</v>
      </c>
      <c r="E139" s="20" t="s">
        <v>20</v>
      </c>
      <c r="F139" s="20"/>
      <c r="G139" s="21"/>
      <c r="H139" s="18" t="s">
        <v>12</v>
      </c>
      <c r="K139" s="2"/>
      <c r="L139" s="2"/>
      <c r="M139" s="2"/>
      <c r="N139" s="20">
        <v>1</v>
      </c>
      <c r="O139" s="20" t="s">
        <v>9</v>
      </c>
      <c r="P139" s="20">
        <v>80</v>
      </c>
      <c r="Q139" s="20" t="s">
        <v>51</v>
      </c>
    </row>
    <row r="140" spans="1:17" s="18" customFormat="1" x14ac:dyDescent="0.3">
      <c r="A140" s="20">
        <v>1</v>
      </c>
      <c r="B140" s="20" t="s">
        <v>9</v>
      </c>
      <c r="C140" s="20">
        <v>60</v>
      </c>
      <c r="D140" s="20" t="s">
        <v>30</v>
      </c>
      <c r="E140" s="20" t="s">
        <v>20</v>
      </c>
      <c r="F140" s="20" t="s">
        <v>26</v>
      </c>
      <c r="G140" s="21"/>
      <c r="H140" s="18" t="s">
        <v>21</v>
      </c>
      <c r="K140" s="2"/>
      <c r="L140" s="2"/>
      <c r="M140" s="2"/>
      <c r="N140" s="20">
        <v>1</v>
      </c>
      <c r="O140" s="20" t="s">
        <v>9</v>
      </c>
      <c r="P140" s="20">
        <v>60</v>
      </c>
      <c r="Q140" s="20" t="s">
        <v>51</v>
      </c>
    </row>
    <row r="141" spans="1:17" s="18" customFormat="1" x14ac:dyDescent="0.3">
      <c r="A141" s="20">
        <v>3</v>
      </c>
      <c r="B141" s="20" t="s">
        <v>9</v>
      </c>
      <c r="C141" s="20">
        <v>60</v>
      </c>
      <c r="D141" s="20" t="s">
        <v>30</v>
      </c>
      <c r="E141" s="20" t="s">
        <v>20</v>
      </c>
      <c r="F141" s="20"/>
      <c r="G141" s="21"/>
      <c r="H141" s="18" t="s">
        <v>12</v>
      </c>
      <c r="K141" s="2"/>
      <c r="L141" s="2"/>
      <c r="M141" s="2"/>
      <c r="N141" s="20">
        <v>1</v>
      </c>
      <c r="O141" s="20" t="s">
        <v>9</v>
      </c>
      <c r="P141" s="20">
        <v>210</v>
      </c>
      <c r="Q141" s="20" t="s">
        <v>51</v>
      </c>
    </row>
    <row r="142" spans="1:17" s="18" customFormat="1" x14ac:dyDescent="0.3">
      <c r="A142" s="20">
        <v>1</v>
      </c>
      <c r="B142" s="20" t="s">
        <v>13</v>
      </c>
      <c r="C142" s="20">
        <v>80</v>
      </c>
      <c r="D142" s="20" t="s">
        <v>30</v>
      </c>
      <c r="E142" s="20" t="s">
        <v>20</v>
      </c>
      <c r="F142" s="20"/>
      <c r="G142" s="21"/>
      <c r="H142" s="18" t="s">
        <v>12</v>
      </c>
      <c r="K142" s="2"/>
      <c r="L142" s="2"/>
      <c r="M142" s="2"/>
      <c r="N142" s="20">
        <v>1</v>
      </c>
      <c r="O142" s="20" t="s">
        <v>9</v>
      </c>
      <c r="P142" s="20">
        <v>50</v>
      </c>
      <c r="Q142" s="20" t="s">
        <v>51</v>
      </c>
    </row>
    <row r="143" spans="1:17" s="18" customFormat="1" x14ac:dyDescent="0.3">
      <c r="A143" s="20">
        <v>2</v>
      </c>
      <c r="B143" s="20" t="s">
        <v>24</v>
      </c>
      <c r="C143" s="20">
        <v>100</v>
      </c>
      <c r="D143" s="20" t="s">
        <v>30</v>
      </c>
      <c r="E143" s="20" t="s">
        <v>20</v>
      </c>
      <c r="F143" s="20"/>
      <c r="G143" s="21"/>
      <c r="H143" s="18" t="s">
        <v>23</v>
      </c>
      <c r="K143" s="2"/>
      <c r="L143" s="2"/>
      <c r="M143" s="2"/>
      <c r="N143" s="20">
        <v>1</v>
      </c>
      <c r="O143" s="20" t="s">
        <v>9</v>
      </c>
      <c r="P143" s="20">
        <v>60</v>
      </c>
      <c r="Q143" s="20" t="s">
        <v>51</v>
      </c>
    </row>
    <row r="144" spans="1:17" s="18" customFormat="1" x14ac:dyDescent="0.3">
      <c r="A144" s="20">
        <v>2</v>
      </c>
      <c r="B144" s="20" t="s">
        <v>9</v>
      </c>
      <c r="C144" s="20">
        <v>40</v>
      </c>
      <c r="D144" s="20" t="s">
        <v>30</v>
      </c>
      <c r="E144" s="20" t="s">
        <v>20</v>
      </c>
      <c r="F144" s="20" t="s">
        <v>16</v>
      </c>
      <c r="G144" s="21"/>
      <c r="H144" s="18" t="s">
        <v>12</v>
      </c>
      <c r="K144" s="2"/>
      <c r="L144" s="2"/>
      <c r="M144" s="2"/>
      <c r="N144" s="20">
        <v>1</v>
      </c>
      <c r="O144" s="20" t="s">
        <v>9</v>
      </c>
      <c r="P144" s="20">
        <v>200</v>
      </c>
      <c r="Q144" s="20" t="s">
        <v>51</v>
      </c>
    </row>
    <row r="145" spans="1:17" s="18" customFormat="1" x14ac:dyDescent="0.3">
      <c r="A145" s="20">
        <v>1</v>
      </c>
      <c r="B145" s="20" t="s">
        <v>9</v>
      </c>
      <c r="C145" s="20">
        <v>40</v>
      </c>
      <c r="D145" s="20" t="s">
        <v>30</v>
      </c>
      <c r="E145" s="20" t="s">
        <v>20</v>
      </c>
      <c r="F145" s="20"/>
      <c r="G145" s="21"/>
      <c r="H145" s="18" t="s">
        <v>21</v>
      </c>
      <c r="K145" s="2"/>
      <c r="L145" s="2"/>
      <c r="M145" s="2"/>
      <c r="N145" s="20">
        <v>1</v>
      </c>
      <c r="O145" s="20" t="s">
        <v>9</v>
      </c>
      <c r="P145" s="20">
        <v>100</v>
      </c>
      <c r="Q145" s="20" t="s">
        <v>51</v>
      </c>
    </row>
    <row r="146" spans="1:17" s="18" customFormat="1" x14ac:dyDescent="0.3">
      <c r="A146" s="20">
        <v>1</v>
      </c>
      <c r="B146" s="20" t="s">
        <v>13</v>
      </c>
      <c r="C146" s="20">
        <v>70</v>
      </c>
      <c r="D146" s="20" t="s">
        <v>30</v>
      </c>
      <c r="E146" s="20" t="s">
        <v>20</v>
      </c>
      <c r="F146" s="20"/>
      <c r="G146" s="21"/>
      <c r="K146" s="2"/>
      <c r="L146" s="2"/>
      <c r="M146" s="2"/>
      <c r="N146" s="20">
        <v>2</v>
      </c>
      <c r="O146" s="20" t="s">
        <v>9</v>
      </c>
      <c r="P146" s="20">
        <v>50</v>
      </c>
      <c r="Q146" s="20" t="s">
        <v>51</v>
      </c>
    </row>
    <row r="147" spans="1:17" s="18" customFormat="1" x14ac:dyDescent="0.3">
      <c r="A147" s="20">
        <v>1</v>
      </c>
      <c r="B147" s="20" t="s">
        <v>24</v>
      </c>
      <c r="C147" s="20">
        <v>70</v>
      </c>
      <c r="D147" s="20" t="s">
        <v>30</v>
      </c>
      <c r="E147" s="20" t="s">
        <v>20</v>
      </c>
      <c r="F147" s="20"/>
      <c r="G147" s="21"/>
      <c r="K147" s="2"/>
      <c r="L147" s="2"/>
      <c r="M147" s="2"/>
      <c r="N147" s="20">
        <v>1</v>
      </c>
      <c r="O147" s="20" t="s">
        <v>9</v>
      </c>
      <c r="P147" s="20">
        <v>40</v>
      </c>
      <c r="Q147" s="20" t="s">
        <v>51</v>
      </c>
    </row>
    <row r="148" spans="1:17" s="18" customFormat="1" x14ac:dyDescent="0.3">
      <c r="A148" s="20">
        <v>1</v>
      </c>
      <c r="B148" s="20" t="s">
        <v>9</v>
      </c>
      <c r="C148" s="20">
        <v>100</v>
      </c>
      <c r="D148" s="20" t="s">
        <v>31</v>
      </c>
      <c r="E148" s="20" t="s">
        <v>11</v>
      </c>
      <c r="F148" s="20" t="s">
        <v>32</v>
      </c>
      <c r="G148" s="21">
        <v>0.66111111111111109</v>
      </c>
      <c r="H148" s="18" t="s">
        <v>21</v>
      </c>
      <c r="K148" s="2"/>
      <c r="L148" s="2"/>
      <c r="M148" s="2"/>
      <c r="N148" s="20">
        <v>1</v>
      </c>
      <c r="O148" s="20" t="s">
        <v>9</v>
      </c>
      <c r="P148" s="20">
        <v>50</v>
      </c>
      <c r="Q148" s="20" t="s">
        <v>51</v>
      </c>
    </row>
    <row r="149" spans="1:17" s="18" customFormat="1" x14ac:dyDescent="0.3">
      <c r="A149" s="20">
        <v>2</v>
      </c>
      <c r="B149" s="20" t="s">
        <v>9</v>
      </c>
      <c r="C149" s="20">
        <v>60</v>
      </c>
      <c r="D149" s="20" t="s">
        <v>31</v>
      </c>
      <c r="E149" s="20" t="s">
        <v>11</v>
      </c>
      <c r="F149" s="20" t="s">
        <v>40</v>
      </c>
      <c r="G149" s="21"/>
      <c r="H149" s="18" t="s">
        <v>45</v>
      </c>
      <c r="K149" s="2"/>
      <c r="L149" s="2"/>
      <c r="M149" s="2"/>
      <c r="N149" s="20">
        <v>1</v>
      </c>
      <c r="O149" s="20" t="s">
        <v>9</v>
      </c>
      <c r="P149" s="20">
        <v>120</v>
      </c>
      <c r="Q149" s="20" t="s">
        <v>51</v>
      </c>
    </row>
    <row r="150" spans="1:17" s="18" customFormat="1" x14ac:dyDescent="0.3">
      <c r="A150" s="20">
        <v>7</v>
      </c>
      <c r="B150" s="20" t="s">
        <v>9</v>
      </c>
      <c r="C150" s="20">
        <v>50</v>
      </c>
      <c r="D150" s="20" t="s">
        <v>31</v>
      </c>
      <c r="E150" s="20" t="s">
        <v>11</v>
      </c>
      <c r="F150" s="20" t="s">
        <v>17</v>
      </c>
      <c r="G150" s="21"/>
      <c r="H150" s="18" t="s">
        <v>45</v>
      </c>
      <c r="K150" s="2"/>
      <c r="L150" s="2"/>
      <c r="M150" s="2"/>
      <c r="N150" s="20">
        <v>2</v>
      </c>
      <c r="O150" s="20" t="s">
        <v>9</v>
      </c>
      <c r="P150" s="20">
        <v>60</v>
      </c>
      <c r="Q150" s="20" t="s">
        <v>51</v>
      </c>
    </row>
    <row r="151" spans="1:17" s="18" customFormat="1" x14ac:dyDescent="0.3">
      <c r="A151" s="20">
        <v>2</v>
      </c>
      <c r="B151" s="20" t="s">
        <v>9</v>
      </c>
      <c r="C151" s="20">
        <v>60</v>
      </c>
      <c r="D151" s="20" t="s">
        <v>31</v>
      </c>
      <c r="E151" s="20" t="s">
        <v>11</v>
      </c>
      <c r="F151" s="20" t="s">
        <v>17</v>
      </c>
      <c r="G151" s="21"/>
      <c r="H151" s="18" t="s">
        <v>45</v>
      </c>
      <c r="K151" s="2"/>
      <c r="L151" s="2"/>
      <c r="M151" s="2"/>
      <c r="N151" s="20">
        <v>1</v>
      </c>
      <c r="O151" s="20" t="s">
        <v>9</v>
      </c>
      <c r="P151" s="20">
        <v>60</v>
      </c>
      <c r="Q151" s="20" t="s">
        <v>51</v>
      </c>
    </row>
    <row r="152" spans="1:17" s="18" customFormat="1" x14ac:dyDescent="0.3">
      <c r="A152" s="20">
        <v>1</v>
      </c>
      <c r="B152" s="20" t="s">
        <v>24</v>
      </c>
      <c r="C152" s="20">
        <v>90</v>
      </c>
      <c r="D152" s="20" t="s">
        <v>31</v>
      </c>
      <c r="E152" s="20" t="s">
        <v>11</v>
      </c>
      <c r="F152" s="20"/>
      <c r="G152" s="21"/>
      <c r="H152" s="18" t="s">
        <v>23</v>
      </c>
      <c r="K152" s="2"/>
      <c r="L152" s="2"/>
      <c r="M152" s="2"/>
      <c r="N152" s="20">
        <v>1</v>
      </c>
      <c r="O152" s="20" t="s">
        <v>9</v>
      </c>
      <c r="P152" s="20">
        <v>100</v>
      </c>
      <c r="Q152" s="20" t="s">
        <v>51</v>
      </c>
    </row>
    <row r="153" spans="1:17" s="18" customFormat="1" x14ac:dyDescent="0.3">
      <c r="A153" s="20">
        <v>1</v>
      </c>
      <c r="B153" s="20" t="s">
        <v>9</v>
      </c>
      <c r="C153" s="20">
        <v>60</v>
      </c>
      <c r="D153" s="20" t="s">
        <v>31</v>
      </c>
      <c r="E153" s="20" t="s">
        <v>11</v>
      </c>
      <c r="F153" s="20" t="s">
        <v>26</v>
      </c>
      <c r="G153" s="21"/>
      <c r="H153" s="18" t="s">
        <v>21</v>
      </c>
      <c r="K153" s="2"/>
      <c r="L153" s="2"/>
      <c r="M153" s="2"/>
      <c r="N153" s="20">
        <v>3</v>
      </c>
      <c r="O153" s="20" t="s">
        <v>9</v>
      </c>
      <c r="P153" s="20">
        <v>60</v>
      </c>
      <c r="Q153" s="20" t="s">
        <v>51</v>
      </c>
    </row>
    <row r="154" spans="1:17" s="18" customFormat="1" x14ac:dyDescent="0.3">
      <c r="A154" s="20">
        <v>7</v>
      </c>
      <c r="B154" s="20" t="s">
        <v>9</v>
      </c>
      <c r="C154" s="20">
        <v>50</v>
      </c>
      <c r="D154" s="20" t="s">
        <v>31</v>
      </c>
      <c r="E154" s="20" t="s">
        <v>11</v>
      </c>
      <c r="F154" s="20" t="s">
        <v>16</v>
      </c>
      <c r="G154" s="21"/>
      <c r="H154" s="18" t="s">
        <v>45</v>
      </c>
      <c r="K154" s="2"/>
      <c r="L154" s="2"/>
      <c r="M154" s="2"/>
      <c r="N154" s="20">
        <v>1</v>
      </c>
      <c r="O154" s="20" t="s">
        <v>9</v>
      </c>
      <c r="P154" s="20">
        <v>60</v>
      </c>
      <c r="Q154" s="20" t="s">
        <v>51</v>
      </c>
    </row>
    <row r="155" spans="1:17" s="18" customFormat="1" x14ac:dyDescent="0.3">
      <c r="A155" s="20">
        <v>1</v>
      </c>
      <c r="B155" s="20" t="s">
        <v>9</v>
      </c>
      <c r="C155" s="20">
        <v>60</v>
      </c>
      <c r="D155" s="20" t="s">
        <v>31</v>
      </c>
      <c r="E155" s="20" t="s">
        <v>11</v>
      </c>
      <c r="F155" s="20" t="s">
        <v>16</v>
      </c>
      <c r="G155" s="21"/>
      <c r="H155" s="18" t="s">
        <v>45</v>
      </c>
      <c r="K155" s="2"/>
      <c r="L155" s="2"/>
      <c r="M155" s="2"/>
      <c r="N155" s="20">
        <v>1</v>
      </c>
      <c r="O155" s="20" t="s">
        <v>9</v>
      </c>
      <c r="P155" s="20">
        <v>40</v>
      </c>
      <c r="Q155" s="20" t="s">
        <v>51</v>
      </c>
    </row>
    <row r="156" spans="1:17" s="18" customFormat="1" x14ac:dyDescent="0.3">
      <c r="A156" s="20">
        <v>4</v>
      </c>
      <c r="B156" s="20" t="s">
        <v>9</v>
      </c>
      <c r="C156" s="20">
        <v>30</v>
      </c>
      <c r="D156" s="20" t="s">
        <v>31</v>
      </c>
      <c r="E156" s="20" t="s">
        <v>11</v>
      </c>
      <c r="F156" s="20" t="s">
        <v>17</v>
      </c>
      <c r="G156" s="21"/>
      <c r="H156" s="18" t="s">
        <v>202</v>
      </c>
      <c r="K156" s="2"/>
      <c r="L156" s="2"/>
      <c r="M156" s="2"/>
      <c r="N156" s="20">
        <v>2</v>
      </c>
      <c r="O156" s="20" t="s">
        <v>9</v>
      </c>
      <c r="P156" s="20">
        <v>50</v>
      </c>
      <c r="Q156" s="20" t="s">
        <v>51</v>
      </c>
    </row>
    <row r="157" spans="1:17" s="18" customFormat="1" x14ac:dyDescent="0.3">
      <c r="A157" s="20">
        <v>1</v>
      </c>
      <c r="B157" s="20" t="s">
        <v>9</v>
      </c>
      <c r="C157" s="20">
        <v>40</v>
      </c>
      <c r="D157" s="20" t="s">
        <v>31</v>
      </c>
      <c r="E157" s="20" t="s">
        <v>11</v>
      </c>
      <c r="F157" s="20" t="s">
        <v>16</v>
      </c>
      <c r="G157" s="21"/>
      <c r="H157" s="18" t="s">
        <v>21</v>
      </c>
      <c r="K157" s="2"/>
      <c r="L157" s="2"/>
      <c r="M157" s="2"/>
      <c r="N157" s="20">
        <v>1</v>
      </c>
      <c r="O157" s="20" t="s">
        <v>9</v>
      </c>
      <c r="P157" s="20">
        <v>200</v>
      </c>
      <c r="Q157" s="20" t="s">
        <v>51</v>
      </c>
    </row>
    <row r="158" spans="1:17" s="18" customFormat="1" x14ac:dyDescent="0.3">
      <c r="A158" s="20">
        <v>12</v>
      </c>
      <c r="B158" s="20" t="s">
        <v>24</v>
      </c>
      <c r="C158" s="20">
        <v>70</v>
      </c>
      <c r="D158" s="20" t="s">
        <v>31</v>
      </c>
      <c r="E158" s="20" t="s">
        <v>11</v>
      </c>
      <c r="F158" s="20" t="s">
        <v>17</v>
      </c>
      <c r="G158" s="21"/>
      <c r="H158" s="18" t="s">
        <v>45</v>
      </c>
      <c r="K158" s="2"/>
      <c r="L158" s="2"/>
      <c r="M158" s="2"/>
      <c r="N158" s="20">
        <v>5</v>
      </c>
      <c r="O158" s="20" t="s">
        <v>9</v>
      </c>
      <c r="P158" s="20">
        <v>60</v>
      </c>
      <c r="Q158" s="20" t="s">
        <v>51</v>
      </c>
    </row>
    <row r="159" spans="1:17" s="18" customFormat="1" x14ac:dyDescent="0.3">
      <c r="A159" s="20">
        <v>1</v>
      </c>
      <c r="B159" s="20" t="s">
        <v>9</v>
      </c>
      <c r="C159" s="20">
        <v>60</v>
      </c>
      <c r="D159" s="20" t="s">
        <v>31</v>
      </c>
      <c r="E159" s="20" t="s">
        <v>11</v>
      </c>
      <c r="F159" s="20" t="s">
        <v>17</v>
      </c>
      <c r="G159" s="21"/>
      <c r="H159" s="18" t="s">
        <v>45</v>
      </c>
      <c r="K159" s="2"/>
      <c r="L159" s="2"/>
      <c r="M159" s="2"/>
      <c r="N159" s="20">
        <v>1</v>
      </c>
      <c r="O159" s="20" t="s">
        <v>9</v>
      </c>
      <c r="P159" s="20">
        <v>70</v>
      </c>
      <c r="Q159" s="20" t="s">
        <v>51</v>
      </c>
    </row>
    <row r="160" spans="1:17" s="18" customFormat="1" x14ac:dyDescent="0.3">
      <c r="A160" s="20">
        <v>3</v>
      </c>
      <c r="B160" s="20" t="s">
        <v>13</v>
      </c>
      <c r="C160" s="20">
        <v>80</v>
      </c>
      <c r="D160" s="20" t="s">
        <v>31</v>
      </c>
      <c r="E160" s="20" t="s">
        <v>11</v>
      </c>
      <c r="F160" s="20" t="s">
        <v>16</v>
      </c>
      <c r="G160" s="21"/>
      <c r="H160" s="18" t="s">
        <v>21</v>
      </c>
      <c r="K160" s="2"/>
      <c r="L160" s="2"/>
      <c r="M160" s="2"/>
      <c r="N160" s="20">
        <v>2</v>
      </c>
      <c r="O160" s="20" t="s">
        <v>9</v>
      </c>
      <c r="P160" s="20">
        <v>50</v>
      </c>
      <c r="Q160" s="20" t="s">
        <v>52</v>
      </c>
    </row>
    <row r="161" spans="1:17" s="18" customFormat="1" x14ac:dyDescent="0.3">
      <c r="A161" s="20">
        <v>3</v>
      </c>
      <c r="B161" s="20" t="s">
        <v>13</v>
      </c>
      <c r="C161" s="20">
        <v>50</v>
      </c>
      <c r="D161" s="20" t="s">
        <v>31</v>
      </c>
      <c r="E161" s="20" t="s">
        <v>11</v>
      </c>
      <c r="F161" s="20" t="s">
        <v>16</v>
      </c>
      <c r="G161" s="21"/>
      <c r="H161" s="18" t="s">
        <v>21</v>
      </c>
      <c r="K161" s="2"/>
      <c r="L161" s="2"/>
      <c r="M161" s="2"/>
      <c r="N161" s="20">
        <v>3</v>
      </c>
      <c r="O161" s="20" t="s">
        <v>9</v>
      </c>
      <c r="P161" s="20">
        <v>60</v>
      </c>
      <c r="Q161" s="20" t="s">
        <v>52</v>
      </c>
    </row>
    <row r="162" spans="1:17" s="18" customFormat="1" x14ac:dyDescent="0.3">
      <c r="A162" s="20">
        <v>3</v>
      </c>
      <c r="B162" s="20" t="s">
        <v>9</v>
      </c>
      <c r="C162" s="20">
        <v>40</v>
      </c>
      <c r="D162" s="20" t="s">
        <v>31</v>
      </c>
      <c r="E162" s="20" t="s">
        <v>11</v>
      </c>
      <c r="F162" s="20" t="s">
        <v>16</v>
      </c>
      <c r="G162" s="21"/>
      <c r="H162" s="18" t="s">
        <v>21</v>
      </c>
      <c r="K162" s="2"/>
      <c r="L162" s="2"/>
      <c r="M162" s="2"/>
      <c r="N162" s="20">
        <v>1</v>
      </c>
      <c r="O162" s="20" t="s">
        <v>9</v>
      </c>
      <c r="P162" s="20">
        <v>40</v>
      </c>
      <c r="Q162" s="20" t="s">
        <v>52</v>
      </c>
    </row>
    <row r="163" spans="1:17" s="18" customFormat="1" x14ac:dyDescent="0.3">
      <c r="A163" s="20">
        <v>2</v>
      </c>
      <c r="B163" s="20" t="s">
        <v>9</v>
      </c>
      <c r="C163" s="20">
        <v>30</v>
      </c>
      <c r="D163" s="20" t="s">
        <v>31</v>
      </c>
      <c r="E163" s="20" t="s">
        <v>11</v>
      </c>
      <c r="F163" s="20" t="s">
        <v>16</v>
      </c>
      <c r="G163" s="21"/>
      <c r="H163" s="18" t="s">
        <v>21</v>
      </c>
      <c r="K163" s="2"/>
      <c r="L163" s="2"/>
      <c r="M163" s="2"/>
      <c r="N163" s="20">
        <v>1</v>
      </c>
      <c r="O163" s="20" t="s">
        <v>9</v>
      </c>
      <c r="P163" s="20">
        <v>60</v>
      </c>
      <c r="Q163" s="20" t="s">
        <v>52</v>
      </c>
    </row>
    <row r="164" spans="1:17" s="18" customFormat="1" x14ac:dyDescent="0.3">
      <c r="A164" s="20">
        <v>1</v>
      </c>
      <c r="B164" s="20" t="s">
        <v>9</v>
      </c>
      <c r="C164" s="20">
        <v>60</v>
      </c>
      <c r="D164" s="20" t="s">
        <v>31</v>
      </c>
      <c r="E164" s="20" t="s">
        <v>11</v>
      </c>
      <c r="F164" s="20"/>
      <c r="G164" s="21"/>
      <c r="H164" s="18" t="s">
        <v>23</v>
      </c>
      <c r="K164" s="2"/>
      <c r="L164" s="2"/>
      <c r="M164" s="2"/>
      <c r="N164" s="20">
        <v>3</v>
      </c>
      <c r="O164" s="20" t="s">
        <v>9</v>
      </c>
      <c r="P164" s="20">
        <v>40</v>
      </c>
      <c r="Q164" s="20" t="s">
        <v>52</v>
      </c>
    </row>
    <row r="165" spans="1:17" s="18" customFormat="1" x14ac:dyDescent="0.3">
      <c r="A165" s="20">
        <v>1</v>
      </c>
      <c r="B165" s="20" t="s">
        <v>9</v>
      </c>
      <c r="C165" s="20">
        <v>40</v>
      </c>
      <c r="D165" s="20" t="s">
        <v>31</v>
      </c>
      <c r="E165" s="20" t="s">
        <v>11</v>
      </c>
      <c r="F165" s="20" t="s">
        <v>26</v>
      </c>
      <c r="G165" s="21"/>
      <c r="H165" s="18" t="s">
        <v>21</v>
      </c>
      <c r="K165" s="2"/>
      <c r="L165" s="2"/>
      <c r="M165" s="2"/>
      <c r="N165" s="20">
        <v>1</v>
      </c>
      <c r="O165" s="20" t="s">
        <v>9</v>
      </c>
      <c r="P165" s="20">
        <v>50</v>
      </c>
      <c r="Q165" s="20" t="s">
        <v>52</v>
      </c>
    </row>
    <row r="166" spans="1:17" s="18" customFormat="1" x14ac:dyDescent="0.3">
      <c r="A166" s="20">
        <v>1</v>
      </c>
      <c r="B166" s="20" t="s">
        <v>9</v>
      </c>
      <c r="C166" s="20">
        <v>30</v>
      </c>
      <c r="D166" s="20" t="s">
        <v>31</v>
      </c>
      <c r="E166" s="20" t="s">
        <v>11</v>
      </c>
      <c r="F166" s="20" t="s">
        <v>26</v>
      </c>
      <c r="G166" s="21"/>
      <c r="H166" s="18" t="s">
        <v>202</v>
      </c>
      <c r="K166" s="2"/>
      <c r="L166" s="2"/>
      <c r="M166" s="2"/>
      <c r="N166" s="20">
        <v>1</v>
      </c>
      <c r="O166" s="20" t="s">
        <v>9</v>
      </c>
      <c r="P166" s="20">
        <v>60</v>
      </c>
      <c r="Q166" s="20" t="s">
        <v>52</v>
      </c>
    </row>
    <row r="167" spans="1:17" s="18" customFormat="1" x14ac:dyDescent="0.3">
      <c r="A167" s="20">
        <v>1</v>
      </c>
      <c r="B167" s="20" t="s">
        <v>24</v>
      </c>
      <c r="C167" s="20">
        <v>30</v>
      </c>
      <c r="D167" s="20" t="s">
        <v>31</v>
      </c>
      <c r="E167" s="20" t="s">
        <v>11</v>
      </c>
      <c r="F167" s="20" t="s">
        <v>38</v>
      </c>
      <c r="G167" s="21"/>
      <c r="H167" s="18" t="s">
        <v>21</v>
      </c>
      <c r="K167" s="2"/>
      <c r="L167" s="2"/>
      <c r="M167" s="2"/>
      <c r="N167" s="25">
        <f>SUM(N41:N166)</f>
        <v>279</v>
      </c>
      <c r="O167" s="20"/>
      <c r="P167" s="20"/>
      <c r="Q167" s="20"/>
    </row>
    <row r="168" spans="1:17" s="18" customFormat="1" x14ac:dyDescent="0.3">
      <c r="A168" s="20">
        <v>2</v>
      </c>
      <c r="B168" s="20" t="s">
        <v>9</v>
      </c>
      <c r="C168" s="20">
        <v>60</v>
      </c>
      <c r="D168" s="20" t="s">
        <v>31</v>
      </c>
      <c r="E168" s="20" t="s">
        <v>11</v>
      </c>
      <c r="F168" s="20" t="s">
        <v>16</v>
      </c>
      <c r="G168" s="21"/>
      <c r="H168" s="18" t="s">
        <v>21</v>
      </c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>
        <v>1</v>
      </c>
      <c r="B169" s="20" t="s">
        <v>9</v>
      </c>
      <c r="C169" s="20">
        <v>40</v>
      </c>
      <c r="D169" s="20" t="s">
        <v>31</v>
      </c>
      <c r="E169" s="20" t="s">
        <v>11</v>
      </c>
      <c r="F169" s="20" t="s">
        <v>16</v>
      </c>
      <c r="G169" s="21"/>
      <c r="H169" s="18" t="s">
        <v>21</v>
      </c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>
        <v>2</v>
      </c>
      <c r="B170" s="20" t="s">
        <v>9</v>
      </c>
      <c r="C170" s="20">
        <v>50</v>
      </c>
      <c r="D170" s="20" t="s">
        <v>31</v>
      </c>
      <c r="E170" s="20" t="s">
        <v>11</v>
      </c>
      <c r="F170" s="20" t="s">
        <v>40</v>
      </c>
      <c r="G170" s="21"/>
      <c r="H170" s="18" t="s">
        <v>45</v>
      </c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>
        <v>1</v>
      </c>
      <c r="B171" s="20" t="s">
        <v>9</v>
      </c>
      <c r="C171" s="20">
        <v>30</v>
      </c>
      <c r="D171" s="20" t="s">
        <v>31</v>
      </c>
      <c r="E171" s="20" t="s">
        <v>11</v>
      </c>
      <c r="F171" s="20" t="s">
        <v>16</v>
      </c>
      <c r="G171" s="21"/>
      <c r="H171" s="18" t="s">
        <v>21</v>
      </c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>
        <v>5</v>
      </c>
      <c r="B172" s="20" t="s">
        <v>24</v>
      </c>
      <c r="C172" s="20">
        <v>70</v>
      </c>
      <c r="D172" s="20" t="s">
        <v>31</v>
      </c>
      <c r="E172" s="20" t="s">
        <v>11</v>
      </c>
      <c r="F172" s="20" t="s">
        <v>17</v>
      </c>
      <c r="G172" s="21"/>
      <c r="H172" s="18" t="s">
        <v>12</v>
      </c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>
        <v>3</v>
      </c>
      <c r="B173" s="20" t="s">
        <v>24</v>
      </c>
      <c r="C173" s="20">
        <v>50</v>
      </c>
      <c r="D173" s="20" t="s">
        <v>31</v>
      </c>
      <c r="E173" s="20" t="s">
        <v>11</v>
      </c>
      <c r="F173" s="20" t="s">
        <v>17</v>
      </c>
      <c r="G173" s="21"/>
      <c r="H173" s="18" t="s">
        <v>12</v>
      </c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>
        <v>3</v>
      </c>
      <c r="B174" s="20" t="s">
        <v>9</v>
      </c>
      <c r="C174" s="20">
        <v>60</v>
      </c>
      <c r="D174" s="20" t="s">
        <v>31</v>
      </c>
      <c r="E174" s="20" t="s">
        <v>11</v>
      </c>
      <c r="F174" s="20" t="s">
        <v>17</v>
      </c>
      <c r="G174" s="21"/>
      <c r="H174" s="18" t="s">
        <v>23</v>
      </c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>
        <v>2</v>
      </c>
      <c r="B175" s="20" t="s">
        <v>24</v>
      </c>
      <c r="C175" s="20">
        <v>40</v>
      </c>
      <c r="D175" s="20" t="s">
        <v>31</v>
      </c>
      <c r="E175" s="20" t="s">
        <v>11</v>
      </c>
      <c r="F175" s="20" t="s">
        <v>17</v>
      </c>
      <c r="G175" s="21"/>
      <c r="H175" s="18" t="s">
        <v>202</v>
      </c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>
        <v>1</v>
      </c>
      <c r="B176" s="20" t="s">
        <v>9</v>
      </c>
      <c r="C176" s="20">
        <v>60</v>
      </c>
      <c r="D176" s="20" t="s">
        <v>31</v>
      </c>
      <c r="E176" s="20" t="s">
        <v>11</v>
      </c>
      <c r="F176" s="20" t="s">
        <v>22</v>
      </c>
      <c r="G176" s="21"/>
      <c r="H176" s="18" t="s">
        <v>21</v>
      </c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>
        <v>3</v>
      </c>
      <c r="B177" s="20" t="s">
        <v>9</v>
      </c>
      <c r="C177" s="20">
        <v>60</v>
      </c>
      <c r="D177" s="20" t="s">
        <v>31</v>
      </c>
      <c r="E177" s="20" t="s">
        <v>11</v>
      </c>
      <c r="F177" s="20" t="s">
        <v>16</v>
      </c>
      <c r="G177" s="21"/>
      <c r="H177" s="18" t="s">
        <v>21</v>
      </c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>
        <v>1</v>
      </c>
      <c r="B178" s="20" t="s">
        <v>24</v>
      </c>
      <c r="C178" s="20">
        <v>60</v>
      </c>
      <c r="D178" s="20" t="s">
        <v>51</v>
      </c>
      <c r="E178" s="20" t="s">
        <v>20</v>
      </c>
      <c r="F178" s="20"/>
      <c r="G178" s="21">
        <v>0.67083333333333339</v>
      </c>
      <c r="H178" s="18" t="s">
        <v>12</v>
      </c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>
        <v>2</v>
      </c>
      <c r="B179" s="20" t="s">
        <v>24</v>
      </c>
      <c r="C179" s="20">
        <v>70</v>
      </c>
      <c r="D179" s="20" t="s">
        <v>51</v>
      </c>
      <c r="E179" s="20" t="s">
        <v>20</v>
      </c>
      <c r="F179" s="20"/>
      <c r="G179" s="21"/>
      <c r="H179" s="18" t="s">
        <v>12</v>
      </c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>
        <v>2</v>
      </c>
      <c r="B180" s="20" t="s">
        <v>24</v>
      </c>
      <c r="C180" s="20">
        <v>50</v>
      </c>
      <c r="D180" s="20" t="s">
        <v>51</v>
      </c>
      <c r="E180" s="20" t="s">
        <v>20</v>
      </c>
      <c r="F180" s="20"/>
      <c r="G180" s="21"/>
      <c r="H180" s="18" t="s">
        <v>45</v>
      </c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>
        <v>1</v>
      </c>
      <c r="B181" s="20" t="s">
        <v>9</v>
      </c>
      <c r="C181" s="20">
        <v>50</v>
      </c>
      <c r="D181" s="20" t="s">
        <v>51</v>
      </c>
      <c r="E181" s="20" t="s">
        <v>20</v>
      </c>
      <c r="F181" s="20"/>
      <c r="G181" s="21"/>
      <c r="H181" s="18" t="s">
        <v>45</v>
      </c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>
        <v>10</v>
      </c>
      <c r="B182" s="20" t="s">
        <v>9</v>
      </c>
      <c r="C182" s="20">
        <v>60</v>
      </c>
      <c r="D182" s="20" t="s">
        <v>51</v>
      </c>
      <c r="E182" s="20" t="s">
        <v>20</v>
      </c>
      <c r="F182" s="20" t="s">
        <v>17</v>
      </c>
      <c r="G182" s="21"/>
      <c r="H182" s="18" t="s">
        <v>12</v>
      </c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>
        <v>1</v>
      </c>
      <c r="B183" s="20" t="s">
        <v>9</v>
      </c>
      <c r="C183" s="20">
        <v>80</v>
      </c>
      <c r="D183" s="20" t="s">
        <v>51</v>
      </c>
      <c r="E183" s="20" t="s">
        <v>20</v>
      </c>
      <c r="F183" s="20" t="s">
        <v>17</v>
      </c>
      <c r="G183" s="21"/>
      <c r="H183" s="18" t="s">
        <v>43</v>
      </c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>
        <v>1</v>
      </c>
      <c r="B184" s="20" t="s">
        <v>9</v>
      </c>
      <c r="C184" s="20">
        <v>40</v>
      </c>
      <c r="D184" s="20" t="s">
        <v>51</v>
      </c>
      <c r="E184" s="20" t="s">
        <v>20</v>
      </c>
      <c r="F184" s="20" t="s">
        <v>147</v>
      </c>
      <c r="G184" s="21"/>
      <c r="H184" s="18" t="s">
        <v>21</v>
      </c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>
        <v>3</v>
      </c>
      <c r="B185" s="20" t="s">
        <v>9</v>
      </c>
      <c r="C185" s="20">
        <v>40</v>
      </c>
      <c r="D185" s="20" t="s">
        <v>51</v>
      </c>
      <c r="E185" s="20" t="s">
        <v>20</v>
      </c>
      <c r="F185" s="20" t="s">
        <v>17</v>
      </c>
      <c r="G185" s="21"/>
      <c r="H185" s="18" t="s">
        <v>202</v>
      </c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>
        <v>10</v>
      </c>
      <c r="B186" s="20" t="s">
        <v>13</v>
      </c>
      <c r="C186" s="20">
        <v>90</v>
      </c>
      <c r="D186" s="20" t="s">
        <v>51</v>
      </c>
      <c r="E186" s="20" t="s">
        <v>20</v>
      </c>
      <c r="F186" s="20" t="s">
        <v>22</v>
      </c>
      <c r="G186" s="21"/>
      <c r="H186" s="18" t="s">
        <v>12</v>
      </c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>
        <v>1</v>
      </c>
      <c r="B187" s="20" t="s">
        <v>13</v>
      </c>
      <c r="C187" s="20">
        <v>90</v>
      </c>
      <c r="D187" s="20" t="s">
        <v>51</v>
      </c>
      <c r="E187" s="20" t="s">
        <v>20</v>
      </c>
      <c r="F187" s="20" t="s">
        <v>22</v>
      </c>
      <c r="G187" s="21"/>
      <c r="H187" s="18" t="s">
        <v>21</v>
      </c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>
        <v>10</v>
      </c>
      <c r="B188" s="20" t="s">
        <v>13</v>
      </c>
      <c r="C188" s="20">
        <v>60</v>
      </c>
      <c r="D188" s="20" t="s">
        <v>51</v>
      </c>
      <c r="E188" s="20" t="s">
        <v>20</v>
      </c>
      <c r="F188" s="20" t="s">
        <v>22</v>
      </c>
      <c r="G188" s="21"/>
      <c r="H188" s="18" t="s">
        <v>12</v>
      </c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>
        <v>1</v>
      </c>
      <c r="B189" s="20" t="s">
        <v>13</v>
      </c>
      <c r="C189" s="20">
        <v>60</v>
      </c>
      <c r="D189" s="20" t="s">
        <v>51</v>
      </c>
      <c r="E189" s="20" t="s">
        <v>20</v>
      </c>
      <c r="F189" s="20" t="s">
        <v>22</v>
      </c>
      <c r="G189" s="21"/>
      <c r="H189" s="18" t="s">
        <v>12</v>
      </c>
      <c r="K189" s="2"/>
      <c r="L189" s="2"/>
      <c r="M189" s="2"/>
      <c r="N189" s="2"/>
      <c r="O189" s="2"/>
      <c r="P189" s="2"/>
      <c r="Q189" s="2"/>
    </row>
    <row r="190" spans="1:17" x14ac:dyDescent="0.3">
      <c r="A190" s="2">
        <v>1</v>
      </c>
      <c r="B190" s="2" t="s">
        <v>24</v>
      </c>
      <c r="C190" s="2">
        <v>80</v>
      </c>
      <c r="D190" s="2" t="s">
        <v>51</v>
      </c>
      <c r="E190" s="2" t="s">
        <v>20</v>
      </c>
      <c r="F190" s="2" t="s">
        <v>22</v>
      </c>
      <c r="H190" t="s">
        <v>21</v>
      </c>
    </row>
    <row r="191" spans="1:17" x14ac:dyDescent="0.3">
      <c r="A191" s="2">
        <v>1</v>
      </c>
      <c r="B191" s="2" t="s">
        <v>9</v>
      </c>
      <c r="C191" s="2">
        <v>60</v>
      </c>
      <c r="D191" s="2" t="s">
        <v>51</v>
      </c>
      <c r="E191" s="2" t="s">
        <v>20</v>
      </c>
      <c r="F191" s="2" t="s">
        <v>22</v>
      </c>
      <c r="H191" t="s">
        <v>12</v>
      </c>
    </row>
    <row r="192" spans="1:17" x14ac:dyDescent="0.3">
      <c r="A192" s="2">
        <v>3</v>
      </c>
      <c r="B192" s="2" t="s">
        <v>24</v>
      </c>
      <c r="C192" s="2">
        <v>90</v>
      </c>
      <c r="D192" s="2" t="s">
        <v>51</v>
      </c>
      <c r="E192" s="2" t="s">
        <v>20</v>
      </c>
      <c r="F192" s="2" t="s">
        <v>22</v>
      </c>
      <c r="H192" t="s">
        <v>23</v>
      </c>
    </row>
    <row r="193" spans="1:8" x14ac:dyDescent="0.3">
      <c r="A193" s="2">
        <v>1</v>
      </c>
      <c r="B193" s="2" t="s">
        <v>24</v>
      </c>
      <c r="C193" s="2">
        <v>250</v>
      </c>
      <c r="D193" s="2" t="s">
        <v>51</v>
      </c>
      <c r="E193" s="2" t="s">
        <v>20</v>
      </c>
      <c r="F193" s="2" t="s">
        <v>22</v>
      </c>
      <c r="H193" t="s">
        <v>23</v>
      </c>
    </row>
    <row r="194" spans="1:8" x14ac:dyDescent="0.3">
      <c r="A194" s="2">
        <v>1</v>
      </c>
      <c r="B194" s="2" t="s">
        <v>9</v>
      </c>
      <c r="C194" s="2">
        <v>80</v>
      </c>
      <c r="D194" s="2" t="s">
        <v>51</v>
      </c>
      <c r="E194" s="2" t="s">
        <v>20</v>
      </c>
      <c r="F194" s="2" t="s">
        <v>22</v>
      </c>
      <c r="H194" t="s">
        <v>21</v>
      </c>
    </row>
    <row r="195" spans="1:8" x14ac:dyDescent="0.3">
      <c r="A195" s="2">
        <v>4</v>
      </c>
      <c r="B195" s="2" t="s">
        <v>24</v>
      </c>
      <c r="C195" s="2">
        <v>80</v>
      </c>
      <c r="D195" s="2" t="s">
        <v>51</v>
      </c>
      <c r="E195" s="2" t="s">
        <v>20</v>
      </c>
      <c r="F195" s="2" t="s">
        <v>22</v>
      </c>
      <c r="H195" t="s">
        <v>45</v>
      </c>
    </row>
    <row r="196" spans="1:8" x14ac:dyDescent="0.3">
      <c r="A196" s="2">
        <v>1</v>
      </c>
      <c r="B196" s="2" t="s">
        <v>9</v>
      </c>
      <c r="C196" s="2">
        <v>60</v>
      </c>
      <c r="D196" s="2" t="s">
        <v>51</v>
      </c>
      <c r="E196" s="2" t="s">
        <v>20</v>
      </c>
      <c r="F196" s="2" t="s">
        <v>22</v>
      </c>
      <c r="H196" t="s">
        <v>45</v>
      </c>
    </row>
    <row r="197" spans="1:8" x14ac:dyDescent="0.3">
      <c r="A197" s="2">
        <v>6</v>
      </c>
      <c r="B197" s="2" t="s">
        <v>13</v>
      </c>
      <c r="C197" s="2">
        <v>70</v>
      </c>
      <c r="D197" s="2" t="s">
        <v>51</v>
      </c>
      <c r="E197" s="2" t="s">
        <v>20</v>
      </c>
      <c r="F197" s="2" t="s">
        <v>22</v>
      </c>
      <c r="H197" t="s">
        <v>21</v>
      </c>
    </row>
    <row r="198" spans="1:8" x14ac:dyDescent="0.3">
      <c r="A198" s="2">
        <v>1</v>
      </c>
      <c r="B198" s="2" t="s">
        <v>9</v>
      </c>
      <c r="C198" s="2">
        <v>210</v>
      </c>
      <c r="D198" s="2" t="s">
        <v>51</v>
      </c>
      <c r="E198" s="2" t="s">
        <v>20</v>
      </c>
      <c r="F198" s="2" t="s">
        <v>22</v>
      </c>
      <c r="H198" t="s">
        <v>23</v>
      </c>
    </row>
    <row r="199" spans="1:8" x14ac:dyDescent="0.3">
      <c r="A199" s="2">
        <v>1</v>
      </c>
      <c r="B199" s="2" t="s">
        <v>9</v>
      </c>
      <c r="C199" s="2">
        <v>50</v>
      </c>
      <c r="D199" s="2" t="s">
        <v>51</v>
      </c>
      <c r="E199" s="2" t="s">
        <v>20</v>
      </c>
      <c r="F199" s="2" t="s">
        <v>16</v>
      </c>
      <c r="H199" t="s">
        <v>45</v>
      </c>
    </row>
    <row r="200" spans="1:8" x14ac:dyDescent="0.3">
      <c r="A200" s="2">
        <v>1</v>
      </c>
      <c r="B200" s="2" t="s">
        <v>9</v>
      </c>
      <c r="C200" s="2">
        <v>60</v>
      </c>
      <c r="D200" s="2" t="s">
        <v>51</v>
      </c>
      <c r="E200" s="2" t="s">
        <v>20</v>
      </c>
      <c r="F200" s="2" t="s">
        <v>16</v>
      </c>
      <c r="H200" t="s">
        <v>45</v>
      </c>
    </row>
    <row r="201" spans="1:8" x14ac:dyDescent="0.3">
      <c r="A201" s="2">
        <v>1</v>
      </c>
      <c r="B201" s="2" t="s">
        <v>24</v>
      </c>
      <c r="C201" s="2">
        <v>250</v>
      </c>
      <c r="D201" s="2" t="s">
        <v>51</v>
      </c>
      <c r="E201" s="2" t="s">
        <v>20</v>
      </c>
      <c r="F201" s="2" t="s">
        <v>16</v>
      </c>
      <c r="H201" t="s">
        <v>21</v>
      </c>
    </row>
    <row r="202" spans="1:8" x14ac:dyDescent="0.3">
      <c r="A202" s="2">
        <v>1</v>
      </c>
      <c r="B202" s="2" t="s">
        <v>24</v>
      </c>
      <c r="C202" s="2">
        <v>300</v>
      </c>
      <c r="D202" s="2" t="s">
        <v>51</v>
      </c>
      <c r="E202" s="2" t="s">
        <v>20</v>
      </c>
      <c r="F202" s="2" t="s">
        <v>22</v>
      </c>
      <c r="H202" t="s">
        <v>21</v>
      </c>
    </row>
    <row r="203" spans="1:8" x14ac:dyDescent="0.3">
      <c r="A203" s="2">
        <v>1</v>
      </c>
      <c r="B203" s="2" t="s">
        <v>24</v>
      </c>
      <c r="C203" s="2">
        <v>250</v>
      </c>
      <c r="D203" s="2" t="s">
        <v>51</v>
      </c>
      <c r="E203" s="2" t="s">
        <v>20</v>
      </c>
      <c r="F203" s="2" t="s">
        <v>22</v>
      </c>
      <c r="H203" t="s">
        <v>21</v>
      </c>
    </row>
    <row r="204" spans="1:8" x14ac:dyDescent="0.3">
      <c r="A204" s="2">
        <v>2</v>
      </c>
      <c r="B204" s="2" t="s">
        <v>13</v>
      </c>
      <c r="C204" s="2">
        <v>80</v>
      </c>
      <c r="D204" s="2" t="s">
        <v>51</v>
      </c>
      <c r="E204" s="2" t="s">
        <v>20</v>
      </c>
      <c r="F204" s="2" t="s">
        <v>22</v>
      </c>
      <c r="H204" t="s">
        <v>45</v>
      </c>
    </row>
    <row r="205" spans="1:8" x14ac:dyDescent="0.3">
      <c r="A205" s="2">
        <v>1</v>
      </c>
      <c r="B205" s="2" t="s">
        <v>24</v>
      </c>
      <c r="C205" s="2">
        <v>350</v>
      </c>
      <c r="D205" s="2" t="s">
        <v>51</v>
      </c>
      <c r="E205" s="2" t="s">
        <v>20</v>
      </c>
      <c r="F205" s="2" t="s">
        <v>22</v>
      </c>
      <c r="H205" t="s">
        <v>21</v>
      </c>
    </row>
    <row r="206" spans="1:8" x14ac:dyDescent="0.3">
      <c r="A206" s="2">
        <v>1</v>
      </c>
      <c r="B206" s="2" t="s">
        <v>13</v>
      </c>
      <c r="C206" s="2">
        <v>90</v>
      </c>
      <c r="D206" s="2" t="s">
        <v>51</v>
      </c>
      <c r="E206" s="2" t="s">
        <v>20</v>
      </c>
      <c r="F206" s="2" t="s">
        <v>22</v>
      </c>
      <c r="H206" t="s">
        <v>23</v>
      </c>
    </row>
    <row r="207" spans="1:8" x14ac:dyDescent="0.3">
      <c r="A207" s="2">
        <v>1</v>
      </c>
      <c r="B207" s="2" t="s">
        <v>9</v>
      </c>
      <c r="C207" s="2">
        <v>200</v>
      </c>
      <c r="D207" s="2" t="s">
        <v>51</v>
      </c>
      <c r="E207" s="2" t="s">
        <v>20</v>
      </c>
      <c r="F207" s="2" t="s">
        <v>26</v>
      </c>
      <c r="H207" t="s">
        <v>21</v>
      </c>
    </row>
    <row r="208" spans="1:8" x14ac:dyDescent="0.3">
      <c r="A208" s="2">
        <v>1</v>
      </c>
      <c r="B208" s="2" t="s">
        <v>9</v>
      </c>
      <c r="C208" s="2">
        <v>100</v>
      </c>
      <c r="D208" s="2" t="s">
        <v>51</v>
      </c>
      <c r="E208" s="2" t="s">
        <v>20</v>
      </c>
      <c r="F208" s="2" t="s">
        <v>26</v>
      </c>
      <c r="H208" t="s">
        <v>21</v>
      </c>
    </row>
    <row r="209" spans="1:8" x14ac:dyDescent="0.3">
      <c r="A209" s="2">
        <v>2</v>
      </c>
      <c r="B209" s="2" t="s">
        <v>9</v>
      </c>
      <c r="C209" s="2">
        <v>50</v>
      </c>
      <c r="D209" s="2" t="s">
        <v>51</v>
      </c>
      <c r="E209" s="2" t="s">
        <v>20</v>
      </c>
      <c r="F209" s="2" t="s">
        <v>26</v>
      </c>
      <c r="H209" t="s">
        <v>202</v>
      </c>
    </row>
    <row r="210" spans="1:8" x14ac:dyDescent="0.3">
      <c r="A210" s="2">
        <v>2</v>
      </c>
      <c r="B210" s="2" t="s">
        <v>24</v>
      </c>
      <c r="C210" s="2">
        <v>300</v>
      </c>
      <c r="D210" s="2" t="s">
        <v>51</v>
      </c>
      <c r="E210" s="2" t="s">
        <v>20</v>
      </c>
      <c r="F210" s="2" t="s">
        <v>22</v>
      </c>
      <c r="H210" t="s">
        <v>45</v>
      </c>
    </row>
    <row r="211" spans="1:8" x14ac:dyDescent="0.3">
      <c r="A211" s="2">
        <v>1</v>
      </c>
      <c r="B211" s="2" t="s">
        <v>9</v>
      </c>
      <c r="C211" s="2">
        <v>40</v>
      </c>
      <c r="D211" s="2" t="s">
        <v>51</v>
      </c>
      <c r="E211" s="2" t="s">
        <v>20</v>
      </c>
      <c r="F211" s="2" t="s">
        <v>22</v>
      </c>
      <c r="H211" t="s">
        <v>202</v>
      </c>
    </row>
    <row r="212" spans="1:8" x14ac:dyDescent="0.3">
      <c r="A212" s="2">
        <v>1</v>
      </c>
      <c r="B212" s="2" t="s">
        <v>13</v>
      </c>
      <c r="C212" s="2">
        <v>60</v>
      </c>
      <c r="D212" s="2" t="s">
        <v>51</v>
      </c>
      <c r="E212" s="2" t="s">
        <v>20</v>
      </c>
      <c r="F212" s="2" t="s">
        <v>22</v>
      </c>
      <c r="H212" t="s">
        <v>23</v>
      </c>
    </row>
    <row r="213" spans="1:8" x14ac:dyDescent="0.3">
      <c r="A213" s="2">
        <v>1</v>
      </c>
      <c r="B213" s="2" t="s">
        <v>9</v>
      </c>
      <c r="C213" s="2">
        <v>50</v>
      </c>
      <c r="D213" s="2" t="s">
        <v>51</v>
      </c>
      <c r="E213" s="2" t="s">
        <v>20</v>
      </c>
      <c r="F213" s="2" t="s">
        <v>22</v>
      </c>
      <c r="H213" t="s">
        <v>202</v>
      </c>
    </row>
    <row r="214" spans="1:8" x14ac:dyDescent="0.3">
      <c r="A214" s="2">
        <v>1</v>
      </c>
      <c r="B214" s="2" t="s">
        <v>9</v>
      </c>
      <c r="C214" s="2">
        <v>120</v>
      </c>
      <c r="D214" s="2" t="s">
        <v>51</v>
      </c>
      <c r="E214" s="2" t="s">
        <v>20</v>
      </c>
      <c r="F214" s="2" t="s">
        <v>22</v>
      </c>
      <c r="H214" t="s">
        <v>45</v>
      </c>
    </row>
    <row r="215" spans="1:8" x14ac:dyDescent="0.3">
      <c r="A215" s="2">
        <v>1</v>
      </c>
      <c r="B215" s="2" t="s">
        <v>13</v>
      </c>
      <c r="C215" s="2">
        <v>80</v>
      </c>
      <c r="D215" s="2" t="s">
        <v>51</v>
      </c>
      <c r="E215" s="2" t="s">
        <v>20</v>
      </c>
      <c r="F215" s="2" t="s">
        <v>16</v>
      </c>
      <c r="H215" t="s">
        <v>45</v>
      </c>
    </row>
    <row r="216" spans="1:8" x14ac:dyDescent="0.3">
      <c r="A216" s="2">
        <v>2</v>
      </c>
      <c r="B216" s="2" t="s">
        <v>9</v>
      </c>
      <c r="C216" s="2">
        <v>60</v>
      </c>
      <c r="D216" s="2" t="s">
        <v>51</v>
      </c>
      <c r="E216" s="2" t="s">
        <v>20</v>
      </c>
      <c r="F216" s="2" t="s">
        <v>16</v>
      </c>
      <c r="H216" t="s">
        <v>45</v>
      </c>
    </row>
    <row r="217" spans="1:8" x14ac:dyDescent="0.3">
      <c r="A217" s="2">
        <v>1</v>
      </c>
      <c r="B217" s="2" t="s">
        <v>9</v>
      </c>
      <c r="C217" s="2">
        <v>60</v>
      </c>
      <c r="D217" s="2" t="s">
        <v>51</v>
      </c>
      <c r="E217" s="2" t="s">
        <v>20</v>
      </c>
      <c r="H217" t="s">
        <v>12</v>
      </c>
    </row>
    <row r="218" spans="1:8" x14ac:dyDescent="0.3">
      <c r="A218" s="2">
        <v>1</v>
      </c>
      <c r="B218" s="2" t="s">
        <v>9</v>
      </c>
      <c r="C218" s="2">
        <v>100</v>
      </c>
      <c r="D218" s="2" t="s">
        <v>51</v>
      </c>
      <c r="E218" s="2" t="s">
        <v>20</v>
      </c>
      <c r="H218" t="s">
        <v>12</v>
      </c>
    </row>
    <row r="219" spans="1:8" x14ac:dyDescent="0.3">
      <c r="A219" s="2">
        <v>3</v>
      </c>
      <c r="B219" s="2" t="s">
        <v>9</v>
      </c>
      <c r="C219" s="2">
        <v>60</v>
      </c>
      <c r="D219" s="2" t="s">
        <v>51</v>
      </c>
      <c r="E219" s="2" t="s">
        <v>20</v>
      </c>
      <c r="H219" t="s">
        <v>45</v>
      </c>
    </row>
    <row r="220" spans="1:8" x14ac:dyDescent="0.3">
      <c r="A220" s="2">
        <v>1</v>
      </c>
      <c r="B220" s="2" t="s">
        <v>9</v>
      </c>
      <c r="C220" s="2">
        <v>60</v>
      </c>
      <c r="D220" s="2" t="s">
        <v>51</v>
      </c>
      <c r="E220" s="2" t="s">
        <v>20</v>
      </c>
      <c r="F220" s="2" t="s">
        <v>22</v>
      </c>
      <c r="H220" t="s">
        <v>202</v>
      </c>
    </row>
    <row r="221" spans="1:8" x14ac:dyDescent="0.3">
      <c r="A221" s="2">
        <v>1</v>
      </c>
      <c r="B221" s="2" t="s">
        <v>24</v>
      </c>
      <c r="C221" s="2">
        <v>300</v>
      </c>
      <c r="D221" s="2" t="s">
        <v>51</v>
      </c>
      <c r="E221" s="2" t="s">
        <v>20</v>
      </c>
      <c r="F221" s="2" t="s">
        <v>22</v>
      </c>
      <c r="H221" t="s">
        <v>21</v>
      </c>
    </row>
    <row r="222" spans="1:8" x14ac:dyDescent="0.3">
      <c r="A222" s="2">
        <v>1</v>
      </c>
      <c r="B222" s="2" t="s">
        <v>9</v>
      </c>
      <c r="C222" s="2">
        <v>40</v>
      </c>
      <c r="D222" s="2" t="s">
        <v>51</v>
      </c>
      <c r="E222" s="2" t="s">
        <v>20</v>
      </c>
      <c r="F222" s="2" t="s">
        <v>16</v>
      </c>
      <c r="H222" t="s">
        <v>45</v>
      </c>
    </row>
    <row r="223" spans="1:8" x14ac:dyDescent="0.3">
      <c r="A223" s="2">
        <v>2</v>
      </c>
      <c r="B223" s="2" t="s">
        <v>9</v>
      </c>
      <c r="C223" s="2">
        <v>50</v>
      </c>
      <c r="D223" s="2" t="s">
        <v>51</v>
      </c>
      <c r="E223" s="2" t="s">
        <v>20</v>
      </c>
      <c r="F223" s="2" t="s">
        <v>16</v>
      </c>
      <c r="H223" t="s">
        <v>45</v>
      </c>
    </row>
    <row r="224" spans="1:8" x14ac:dyDescent="0.3">
      <c r="A224" s="2">
        <v>1</v>
      </c>
      <c r="B224" s="2" t="s">
        <v>9</v>
      </c>
      <c r="C224" s="2">
        <v>200</v>
      </c>
      <c r="D224" s="2" t="s">
        <v>51</v>
      </c>
      <c r="E224" s="2" t="s">
        <v>20</v>
      </c>
      <c r="H224" t="s">
        <v>23</v>
      </c>
    </row>
    <row r="225" spans="1:9" x14ac:dyDescent="0.3">
      <c r="A225" s="2">
        <v>1</v>
      </c>
      <c r="B225" s="2" t="s">
        <v>24</v>
      </c>
      <c r="C225" s="2">
        <v>60</v>
      </c>
      <c r="D225" s="2" t="s">
        <v>51</v>
      </c>
      <c r="E225" s="2" t="s">
        <v>20</v>
      </c>
      <c r="H225" t="s">
        <v>21</v>
      </c>
    </row>
    <row r="226" spans="1:9" x14ac:dyDescent="0.3">
      <c r="A226" s="2">
        <v>1</v>
      </c>
      <c r="B226" s="2" t="s">
        <v>13</v>
      </c>
      <c r="C226" s="2">
        <v>90</v>
      </c>
      <c r="D226" s="2" t="s">
        <v>51</v>
      </c>
      <c r="E226" s="2" t="s">
        <v>20</v>
      </c>
      <c r="F226" s="2" t="s">
        <v>26</v>
      </c>
    </row>
    <row r="227" spans="1:9" x14ac:dyDescent="0.3">
      <c r="A227" s="2">
        <v>5</v>
      </c>
      <c r="B227" s="2" t="s">
        <v>9</v>
      </c>
      <c r="C227" s="2">
        <v>60</v>
      </c>
      <c r="D227" s="2" t="s">
        <v>51</v>
      </c>
      <c r="E227" s="2" t="s">
        <v>20</v>
      </c>
      <c r="H227" t="s">
        <v>45</v>
      </c>
    </row>
    <row r="228" spans="1:9" x14ac:dyDescent="0.3">
      <c r="A228" s="2">
        <v>1</v>
      </c>
      <c r="B228" s="2" t="s">
        <v>9</v>
      </c>
      <c r="C228" s="2">
        <v>70</v>
      </c>
      <c r="D228" s="2" t="s">
        <v>51</v>
      </c>
      <c r="E228" s="2" t="s">
        <v>20</v>
      </c>
      <c r="H228" t="s">
        <v>45</v>
      </c>
    </row>
    <row r="229" spans="1:9" x14ac:dyDescent="0.3">
      <c r="A229" s="2">
        <v>6</v>
      </c>
      <c r="B229" s="2" t="s">
        <v>24</v>
      </c>
      <c r="C229" s="2">
        <v>250</v>
      </c>
      <c r="D229" s="2" t="s">
        <v>52</v>
      </c>
      <c r="E229" s="2" t="s">
        <v>11</v>
      </c>
      <c r="F229" s="2" t="s">
        <v>17</v>
      </c>
      <c r="G229" s="7">
        <v>0.68402777777777779</v>
      </c>
      <c r="H229" t="s">
        <v>21</v>
      </c>
    </row>
    <row r="230" spans="1:9" x14ac:dyDescent="0.3">
      <c r="A230" s="2">
        <v>2</v>
      </c>
      <c r="B230" s="2" t="s">
        <v>24</v>
      </c>
      <c r="C230" s="2">
        <v>300</v>
      </c>
      <c r="D230" s="2" t="s">
        <v>52</v>
      </c>
      <c r="E230" s="2" t="s">
        <v>11</v>
      </c>
      <c r="F230" s="2" t="s">
        <v>17</v>
      </c>
      <c r="H230" t="s">
        <v>21</v>
      </c>
    </row>
    <row r="231" spans="1:9" x14ac:dyDescent="0.3">
      <c r="A231" s="2">
        <v>2</v>
      </c>
      <c r="B231" s="2" t="s">
        <v>9</v>
      </c>
      <c r="C231" s="2">
        <v>50</v>
      </c>
      <c r="D231" s="2" t="s">
        <v>52</v>
      </c>
      <c r="E231" s="2" t="s">
        <v>11</v>
      </c>
      <c r="F231" s="2" t="s">
        <v>16</v>
      </c>
      <c r="H231" t="s">
        <v>45</v>
      </c>
    </row>
    <row r="232" spans="1:9" x14ac:dyDescent="0.3">
      <c r="A232" s="2">
        <v>3</v>
      </c>
      <c r="B232" s="2" t="s">
        <v>9</v>
      </c>
      <c r="C232" s="2">
        <v>60</v>
      </c>
      <c r="D232" s="2" t="s">
        <v>52</v>
      </c>
      <c r="E232" s="2" t="s">
        <v>11</v>
      </c>
      <c r="F232" s="2" t="s">
        <v>16</v>
      </c>
      <c r="H232" t="s">
        <v>45</v>
      </c>
    </row>
    <row r="233" spans="1:9" x14ac:dyDescent="0.3">
      <c r="A233" s="2">
        <v>1</v>
      </c>
      <c r="B233" s="2" t="s">
        <v>9</v>
      </c>
      <c r="C233" s="2">
        <v>40</v>
      </c>
      <c r="D233" s="2" t="s">
        <v>52</v>
      </c>
      <c r="E233" s="2" t="s">
        <v>11</v>
      </c>
      <c r="H233" t="s">
        <v>45</v>
      </c>
    </row>
    <row r="234" spans="1:9" x14ac:dyDescent="0.3">
      <c r="A234" s="2">
        <v>1</v>
      </c>
      <c r="B234" s="2" t="s">
        <v>24</v>
      </c>
      <c r="C234" s="2">
        <v>70</v>
      </c>
      <c r="D234" s="2" t="s">
        <v>52</v>
      </c>
      <c r="E234" s="2" t="s">
        <v>11</v>
      </c>
      <c r="H234" t="s">
        <v>202</v>
      </c>
    </row>
    <row r="235" spans="1:9" x14ac:dyDescent="0.3">
      <c r="A235" s="2">
        <v>1</v>
      </c>
      <c r="B235" s="2" t="s">
        <v>9</v>
      </c>
      <c r="C235" s="2">
        <v>60</v>
      </c>
      <c r="D235" s="2" t="s">
        <v>52</v>
      </c>
      <c r="E235" s="2" t="s">
        <v>11</v>
      </c>
      <c r="F235" s="2" t="s">
        <v>16</v>
      </c>
      <c r="H235" t="s">
        <v>21</v>
      </c>
    </row>
    <row r="236" spans="1:9" x14ac:dyDescent="0.3">
      <c r="A236" s="2">
        <v>3</v>
      </c>
      <c r="B236" s="2" t="s">
        <v>9</v>
      </c>
      <c r="C236" s="2">
        <v>40</v>
      </c>
      <c r="D236" s="2" t="s">
        <v>52</v>
      </c>
      <c r="E236" s="2" t="s">
        <v>11</v>
      </c>
      <c r="H236" t="s">
        <v>202</v>
      </c>
    </row>
    <row r="237" spans="1:9" x14ac:dyDescent="0.3">
      <c r="A237" s="2">
        <v>1</v>
      </c>
      <c r="B237" s="2" t="s">
        <v>9</v>
      </c>
      <c r="C237" s="2">
        <v>50</v>
      </c>
      <c r="D237" s="2" t="s">
        <v>52</v>
      </c>
      <c r="E237" s="2" t="s">
        <v>11</v>
      </c>
      <c r="H237" t="s">
        <v>45</v>
      </c>
    </row>
    <row r="238" spans="1:9" x14ac:dyDescent="0.3">
      <c r="A238" s="2">
        <v>1</v>
      </c>
      <c r="B238" s="2" t="s">
        <v>9</v>
      </c>
      <c r="C238" s="2">
        <v>60</v>
      </c>
      <c r="D238" s="2" t="s">
        <v>52</v>
      </c>
      <c r="E238" s="2" t="s">
        <v>11</v>
      </c>
      <c r="H238" t="s">
        <v>45</v>
      </c>
    </row>
    <row r="239" spans="1:9" x14ac:dyDescent="0.3">
      <c r="I239" t="s">
        <v>203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95"/>
  <sheetViews>
    <sheetView workbookViewId="0">
      <selection activeCell="F4" sqref="F4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8" max="248" width="14.33203125" customWidth="1"/>
    <col min="249" max="249" width="15" customWidth="1"/>
    <col min="251" max="251" width="12.88671875" customWidth="1"/>
    <col min="252" max="252" width="12.33203125" customWidth="1"/>
    <col min="504" max="504" width="14.33203125" customWidth="1"/>
    <col min="505" max="505" width="15" customWidth="1"/>
    <col min="507" max="507" width="12.88671875" customWidth="1"/>
    <col min="508" max="508" width="12.33203125" customWidth="1"/>
    <col min="760" max="760" width="14.33203125" customWidth="1"/>
    <col min="761" max="761" width="15" customWidth="1"/>
    <col min="763" max="763" width="12.88671875" customWidth="1"/>
    <col min="764" max="764" width="12.33203125" customWidth="1"/>
    <col min="1016" max="1016" width="14.33203125" customWidth="1"/>
    <col min="1017" max="1017" width="15" customWidth="1"/>
    <col min="1019" max="1019" width="12.88671875" customWidth="1"/>
    <col min="1020" max="1020" width="12.33203125" customWidth="1"/>
    <col min="1272" max="1272" width="14.33203125" customWidth="1"/>
    <col min="1273" max="1273" width="15" customWidth="1"/>
    <col min="1275" max="1275" width="12.88671875" customWidth="1"/>
    <col min="1276" max="1276" width="12.33203125" customWidth="1"/>
    <col min="1528" max="1528" width="14.33203125" customWidth="1"/>
    <col min="1529" max="1529" width="15" customWidth="1"/>
    <col min="1531" max="1531" width="12.88671875" customWidth="1"/>
    <col min="1532" max="1532" width="12.33203125" customWidth="1"/>
    <col min="1784" max="1784" width="14.33203125" customWidth="1"/>
    <col min="1785" max="1785" width="15" customWidth="1"/>
    <col min="1787" max="1787" width="12.88671875" customWidth="1"/>
    <col min="1788" max="1788" width="12.33203125" customWidth="1"/>
    <col min="2040" max="2040" width="14.33203125" customWidth="1"/>
    <col min="2041" max="2041" width="15" customWidth="1"/>
    <col min="2043" max="2043" width="12.88671875" customWidth="1"/>
    <col min="2044" max="2044" width="12.33203125" customWidth="1"/>
    <col min="2296" max="2296" width="14.33203125" customWidth="1"/>
    <col min="2297" max="2297" width="15" customWidth="1"/>
    <col min="2299" max="2299" width="12.88671875" customWidth="1"/>
    <col min="2300" max="2300" width="12.33203125" customWidth="1"/>
    <col min="2552" max="2552" width="14.33203125" customWidth="1"/>
    <col min="2553" max="2553" width="15" customWidth="1"/>
    <col min="2555" max="2555" width="12.88671875" customWidth="1"/>
    <col min="2556" max="2556" width="12.33203125" customWidth="1"/>
    <col min="2808" max="2808" width="14.33203125" customWidth="1"/>
    <col min="2809" max="2809" width="15" customWidth="1"/>
    <col min="2811" max="2811" width="12.88671875" customWidth="1"/>
    <col min="2812" max="2812" width="12.33203125" customWidth="1"/>
    <col min="3064" max="3064" width="14.33203125" customWidth="1"/>
    <col min="3065" max="3065" width="15" customWidth="1"/>
    <col min="3067" max="3067" width="12.88671875" customWidth="1"/>
    <col min="3068" max="3068" width="12.33203125" customWidth="1"/>
    <col min="3320" max="3320" width="14.33203125" customWidth="1"/>
    <col min="3321" max="3321" width="15" customWidth="1"/>
    <col min="3323" max="3323" width="12.88671875" customWidth="1"/>
    <col min="3324" max="3324" width="12.33203125" customWidth="1"/>
    <col min="3576" max="3576" width="14.33203125" customWidth="1"/>
    <col min="3577" max="3577" width="15" customWidth="1"/>
    <col min="3579" max="3579" width="12.88671875" customWidth="1"/>
    <col min="3580" max="3580" width="12.33203125" customWidth="1"/>
    <col min="3832" max="3832" width="14.33203125" customWidth="1"/>
    <col min="3833" max="3833" width="15" customWidth="1"/>
    <col min="3835" max="3835" width="12.88671875" customWidth="1"/>
    <col min="3836" max="3836" width="12.33203125" customWidth="1"/>
    <col min="4088" max="4088" width="14.33203125" customWidth="1"/>
    <col min="4089" max="4089" width="15" customWidth="1"/>
    <col min="4091" max="4091" width="12.88671875" customWidth="1"/>
    <col min="4092" max="4092" width="12.33203125" customWidth="1"/>
    <col min="4344" max="4344" width="14.33203125" customWidth="1"/>
    <col min="4345" max="4345" width="15" customWidth="1"/>
    <col min="4347" max="4347" width="12.88671875" customWidth="1"/>
    <col min="4348" max="4348" width="12.33203125" customWidth="1"/>
    <col min="4600" max="4600" width="14.33203125" customWidth="1"/>
    <col min="4601" max="4601" width="15" customWidth="1"/>
    <col min="4603" max="4603" width="12.88671875" customWidth="1"/>
    <col min="4604" max="4604" width="12.33203125" customWidth="1"/>
    <col min="4856" max="4856" width="14.33203125" customWidth="1"/>
    <col min="4857" max="4857" width="15" customWidth="1"/>
    <col min="4859" max="4859" width="12.88671875" customWidth="1"/>
    <col min="4860" max="4860" width="12.33203125" customWidth="1"/>
    <col min="5112" max="5112" width="14.33203125" customWidth="1"/>
    <col min="5113" max="5113" width="15" customWidth="1"/>
    <col min="5115" max="5115" width="12.88671875" customWidth="1"/>
    <col min="5116" max="5116" width="12.33203125" customWidth="1"/>
    <col min="5368" max="5368" width="14.33203125" customWidth="1"/>
    <col min="5369" max="5369" width="15" customWidth="1"/>
    <col min="5371" max="5371" width="12.88671875" customWidth="1"/>
    <col min="5372" max="5372" width="12.33203125" customWidth="1"/>
    <col min="5624" max="5624" width="14.33203125" customWidth="1"/>
    <col min="5625" max="5625" width="15" customWidth="1"/>
    <col min="5627" max="5627" width="12.88671875" customWidth="1"/>
    <col min="5628" max="5628" width="12.33203125" customWidth="1"/>
    <col min="5880" max="5880" width="14.33203125" customWidth="1"/>
    <col min="5881" max="5881" width="15" customWidth="1"/>
    <col min="5883" max="5883" width="12.88671875" customWidth="1"/>
    <col min="5884" max="5884" width="12.33203125" customWidth="1"/>
    <col min="6136" max="6136" width="14.33203125" customWidth="1"/>
    <col min="6137" max="6137" width="15" customWidth="1"/>
    <col min="6139" max="6139" width="12.88671875" customWidth="1"/>
    <col min="6140" max="6140" width="12.33203125" customWidth="1"/>
    <col min="6392" max="6392" width="14.33203125" customWidth="1"/>
    <col min="6393" max="6393" width="15" customWidth="1"/>
    <col min="6395" max="6395" width="12.88671875" customWidth="1"/>
    <col min="6396" max="6396" width="12.33203125" customWidth="1"/>
    <col min="6648" max="6648" width="14.33203125" customWidth="1"/>
    <col min="6649" max="6649" width="15" customWidth="1"/>
    <col min="6651" max="6651" width="12.88671875" customWidth="1"/>
    <col min="6652" max="6652" width="12.33203125" customWidth="1"/>
    <col min="6904" max="6904" width="14.33203125" customWidth="1"/>
    <col min="6905" max="6905" width="15" customWidth="1"/>
    <col min="6907" max="6907" width="12.88671875" customWidth="1"/>
    <col min="6908" max="6908" width="12.33203125" customWidth="1"/>
    <col min="7160" max="7160" width="14.33203125" customWidth="1"/>
    <col min="7161" max="7161" width="15" customWidth="1"/>
    <col min="7163" max="7163" width="12.88671875" customWidth="1"/>
    <col min="7164" max="7164" width="12.33203125" customWidth="1"/>
    <col min="7416" max="7416" width="14.33203125" customWidth="1"/>
    <col min="7417" max="7417" width="15" customWidth="1"/>
    <col min="7419" max="7419" width="12.88671875" customWidth="1"/>
    <col min="7420" max="7420" width="12.33203125" customWidth="1"/>
    <col min="7672" max="7672" width="14.33203125" customWidth="1"/>
    <col min="7673" max="7673" width="15" customWidth="1"/>
    <col min="7675" max="7675" width="12.88671875" customWidth="1"/>
    <col min="7676" max="7676" width="12.33203125" customWidth="1"/>
    <col min="7928" max="7928" width="14.33203125" customWidth="1"/>
    <col min="7929" max="7929" width="15" customWidth="1"/>
    <col min="7931" max="7931" width="12.88671875" customWidth="1"/>
    <col min="7932" max="7932" width="12.33203125" customWidth="1"/>
    <col min="8184" max="8184" width="14.33203125" customWidth="1"/>
    <col min="8185" max="8185" width="15" customWidth="1"/>
    <col min="8187" max="8187" width="12.88671875" customWidth="1"/>
    <col min="8188" max="8188" width="12.33203125" customWidth="1"/>
    <col min="8440" max="8440" width="14.33203125" customWidth="1"/>
    <col min="8441" max="8441" width="15" customWidth="1"/>
    <col min="8443" max="8443" width="12.88671875" customWidth="1"/>
    <col min="8444" max="8444" width="12.33203125" customWidth="1"/>
    <col min="8696" max="8696" width="14.33203125" customWidth="1"/>
    <col min="8697" max="8697" width="15" customWidth="1"/>
    <col min="8699" max="8699" width="12.88671875" customWidth="1"/>
    <col min="8700" max="8700" width="12.33203125" customWidth="1"/>
    <col min="8952" max="8952" width="14.33203125" customWidth="1"/>
    <col min="8953" max="8953" width="15" customWidth="1"/>
    <col min="8955" max="8955" width="12.88671875" customWidth="1"/>
    <col min="8956" max="8956" width="12.33203125" customWidth="1"/>
    <col min="9208" max="9208" width="14.33203125" customWidth="1"/>
    <col min="9209" max="9209" width="15" customWidth="1"/>
    <col min="9211" max="9211" width="12.88671875" customWidth="1"/>
    <col min="9212" max="9212" width="12.33203125" customWidth="1"/>
    <col min="9464" max="9464" width="14.33203125" customWidth="1"/>
    <col min="9465" max="9465" width="15" customWidth="1"/>
    <col min="9467" max="9467" width="12.88671875" customWidth="1"/>
    <col min="9468" max="9468" width="12.33203125" customWidth="1"/>
    <col min="9720" max="9720" width="14.33203125" customWidth="1"/>
    <col min="9721" max="9721" width="15" customWidth="1"/>
    <col min="9723" max="9723" width="12.88671875" customWidth="1"/>
    <col min="9724" max="9724" width="12.33203125" customWidth="1"/>
    <col min="9976" max="9976" width="14.33203125" customWidth="1"/>
    <col min="9977" max="9977" width="15" customWidth="1"/>
    <col min="9979" max="9979" width="12.88671875" customWidth="1"/>
    <col min="9980" max="9980" width="12.33203125" customWidth="1"/>
    <col min="10232" max="10232" width="14.33203125" customWidth="1"/>
    <col min="10233" max="10233" width="15" customWidth="1"/>
    <col min="10235" max="10235" width="12.88671875" customWidth="1"/>
    <col min="10236" max="10236" width="12.33203125" customWidth="1"/>
    <col min="10488" max="10488" width="14.33203125" customWidth="1"/>
    <col min="10489" max="10489" width="15" customWidth="1"/>
    <col min="10491" max="10491" width="12.88671875" customWidth="1"/>
    <col min="10492" max="10492" width="12.33203125" customWidth="1"/>
    <col min="10744" max="10744" width="14.33203125" customWidth="1"/>
    <col min="10745" max="10745" width="15" customWidth="1"/>
    <col min="10747" max="10747" width="12.88671875" customWidth="1"/>
    <col min="10748" max="10748" width="12.33203125" customWidth="1"/>
    <col min="11000" max="11000" width="14.33203125" customWidth="1"/>
    <col min="11001" max="11001" width="15" customWidth="1"/>
    <col min="11003" max="11003" width="12.88671875" customWidth="1"/>
    <col min="11004" max="11004" width="12.33203125" customWidth="1"/>
    <col min="11256" max="11256" width="14.33203125" customWidth="1"/>
    <col min="11257" max="11257" width="15" customWidth="1"/>
    <col min="11259" max="11259" width="12.88671875" customWidth="1"/>
    <col min="11260" max="11260" width="12.33203125" customWidth="1"/>
    <col min="11512" max="11512" width="14.33203125" customWidth="1"/>
    <col min="11513" max="11513" width="15" customWidth="1"/>
    <col min="11515" max="11515" width="12.88671875" customWidth="1"/>
    <col min="11516" max="11516" width="12.33203125" customWidth="1"/>
    <col min="11768" max="11768" width="14.33203125" customWidth="1"/>
    <col min="11769" max="11769" width="15" customWidth="1"/>
    <col min="11771" max="11771" width="12.88671875" customWidth="1"/>
    <col min="11772" max="11772" width="12.33203125" customWidth="1"/>
    <col min="12024" max="12024" width="14.33203125" customWidth="1"/>
    <col min="12025" max="12025" width="15" customWidth="1"/>
    <col min="12027" max="12027" width="12.88671875" customWidth="1"/>
    <col min="12028" max="12028" width="12.33203125" customWidth="1"/>
    <col min="12280" max="12280" width="14.33203125" customWidth="1"/>
    <col min="12281" max="12281" width="15" customWidth="1"/>
    <col min="12283" max="12283" width="12.88671875" customWidth="1"/>
    <col min="12284" max="12284" width="12.33203125" customWidth="1"/>
    <col min="12536" max="12536" width="14.33203125" customWidth="1"/>
    <col min="12537" max="12537" width="15" customWidth="1"/>
    <col min="12539" max="12539" width="12.88671875" customWidth="1"/>
    <col min="12540" max="12540" width="12.33203125" customWidth="1"/>
    <col min="12792" max="12792" width="14.33203125" customWidth="1"/>
    <col min="12793" max="12793" width="15" customWidth="1"/>
    <col min="12795" max="12795" width="12.88671875" customWidth="1"/>
    <col min="12796" max="12796" width="12.33203125" customWidth="1"/>
    <col min="13048" max="13048" width="14.33203125" customWidth="1"/>
    <col min="13049" max="13049" width="15" customWidth="1"/>
    <col min="13051" max="13051" width="12.88671875" customWidth="1"/>
    <col min="13052" max="13052" width="12.33203125" customWidth="1"/>
    <col min="13304" max="13304" width="14.33203125" customWidth="1"/>
    <col min="13305" max="13305" width="15" customWidth="1"/>
    <col min="13307" max="13307" width="12.88671875" customWidth="1"/>
    <col min="13308" max="13308" width="12.33203125" customWidth="1"/>
    <col min="13560" max="13560" width="14.33203125" customWidth="1"/>
    <col min="13561" max="13561" width="15" customWidth="1"/>
    <col min="13563" max="13563" width="12.88671875" customWidth="1"/>
    <col min="13564" max="13564" width="12.33203125" customWidth="1"/>
    <col min="13816" max="13816" width="14.33203125" customWidth="1"/>
    <col min="13817" max="13817" width="15" customWidth="1"/>
    <col min="13819" max="13819" width="12.88671875" customWidth="1"/>
    <col min="13820" max="13820" width="12.33203125" customWidth="1"/>
    <col min="14072" max="14072" width="14.33203125" customWidth="1"/>
    <col min="14073" max="14073" width="15" customWidth="1"/>
    <col min="14075" max="14075" width="12.88671875" customWidth="1"/>
    <col min="14076" max="14076" width="12.33203125" customWidth="1"/>
    <col min="14328" max="14328" width="14.33203125" customWidth="1"/>
    <col min="14329" max="14329" width="15" customWidth="1"/>
    <col min="14331" max="14331" width="12.88671875" customWidth="1"/>
    <col min="14332" max="14332" width="12.33203125" customWidth="1"/>
    <col min="14584" max="14584" width="14.33203125" customWidth="1"/>
    <col min="14585" max="14585" width="15" customWidth="1"/>
    <col min="14587" max="14587" width="12.88671875" customWidth="1"/>
    <col min="14588" max="14588" width="12.33203125" customWidth="1"/>
    <col min="14840" max="14840" width="14.33203125" customWidth="1"/>
    <col min="14841" max="14841" width="15" customWidth="1"/>
    <col min="14843" max="14843" width="12.88671875" customWidth="1"/>
    <col min="14844" max="14844" width="12.33203125" customWidth="1"/>
    <col min="15096" max="15096" width="14.33203125" customWidth="1"/>
    <col min="15097" max="15097" width="15" customWidth="1"/>
    <col min="15099" max="15099" width="12.88671875" customWidth="1"/>
    <col min="15100" max="15100" width="12.33203125" customWidth="1"/>
    <col min="15352" max="15352" width="14.33203125" customWidth="1"/>
    <col min="15353" max="15353" width="15" customWidth="1"/>
    <col min="15355" max="15355" width="12.88671875" customWidth="1"/>
    <col min="15356" max="15356" width="12.33203125" customWidth="1"/>
    <col min="15608" max="15608" width="14.33203125" customWidth="1"/>
    <col min="15609" max="15609" width="15" customWidth="1"/>
    <col min="15611" max="15611" width="12.88671875" customWidth="1"/>
    <col min="15612" max="15612" width="12.33203125" customWidth="1"/>
    <col min="15864" max="15864" width="14.33203125" customWidth="1"/>
    <col min="15865" max="15865" width="15" customWidth="1"/>
    <col min="15867" max="15867" width="12.88671875" customWidth="1"/>
    <col min="15868" max="15868" width="12.33203125" customWidth="1"/>
    <col min="16120" max="16120" width="14.33203125" customWidth="1"/>
    <col min="16121" max="16121" width="15" customWidth="1"/>
    <col min="16123" max="16123" width="12.88671875" customWidth="1"/>
    <col min="16124" max="16124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143</v>
      </c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 t="s">
        <v>494</v>
      </c>
      <c r="E4" s="4"/>
    </row>
    <row r="5" spans="1:17" x14ac:dyDescent="0.3">
      <c r="A5" s="8" t="s">
        <v>347</v>
      </c>
      <c r="B5" s="10">
        <v>42206</v>
      </c>
      <c r="E5" s="4"/>
    </row>
    <row r="6" spans="1:17" x14ac:dyDescent="0.3">
      <c r="A6" s="8" t="s">
        <v>348</v>
      </c>
      <c r="B6" s="9" t="s">
        <v>139</v>
      </c>
      <c r="E6" s="4"/>
    </row>
    <row r="7" spans="1:17" x14ac:dyDescent="0.3">
      <c r="A7" s="11" t="s">
        <v>349</v>
      </c>
      <c r="B7" s="3"/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15</v>
      </c>
      <c r="B10" s="15" t="s">
        <v>9</v>
      </c>
      <c r="C10" s="15">
        <v>30</v>
      </c>
      <c r="D10" s="15" t="s">
        <v>10</v>
      </c>
      <c r="E10" s="15" t="s">
        <v>11</v>
      </c>
      <c r="F10" s="15" t="s">
        <v>146</v>
      </c>
      <c r="G10" s="16">
        <v>0.46875</v>
      </c>
      <c r="H10" s="17" t="s">
        <v>12</v>
      </c>
      <c r="I10" s="17"/>
      <c r="K10" s="25">
        <f>SUMIFS($A$10:$A$400,$B$10:$B$400,"CH",$D$10:$D$400,"U1")</f>
        <v>7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50</v>
      </c>
      <c r="Q10" s="20" t="s">
        <v>10</v>
      </c>
    </row>
    <row r="11" spans="1:17" s="18" customFormat="1" x14ac:dyDescent="0.3">
      <c r="A11" s="15">
        <v>2</v>
      </c>
      <c r="B11" s="15" t="s">
        <v>9</v>
      </c>
      <c r="C11" s="15">
        <v>40</v>
      </c>
      <c r="D11" s="15" t="s">
        <v>10</v>
      </c>
      <c r="E11" s="15" t="s">
        <v>11</v>
      </c>
      <c r="F11" s="15" t="s">
        <v>16</v>
      </c>
      <c r="G11" s="16"/>
      <c r="H11" s="17" t="s">
        <v>12</v>
      </c>
      <c r="I11" s="17"/>
      <c r="K11" s="25">
        <f>SUMIFS($A$10:$A$400,$B$10:$B$400,"CH",$D$10:$D$400,"U2")</f>
        <v>17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60</v>
      </c>
      <c r="Q11" s="20" t="s">
        <v>10</v>
      </c>
    </row>
    <row r="12" spans="1:17" s="18" customFormat="1" x14ac:dyDescent="0.3">
      <c r="A12" s="15">
        <v>3</v>
      </c>
      <c r="B12" s="15" t="s">
        <v>9</v>
      </c>
      <c r="C12" s="15">
        <v>30</v>
      </c>
      <c r="D12" s="15" t="s">
        <v>10</v>
      </c>
      <c r="E12" s="15" t="s">
        <v>11</v>
      </c>
      <c r="F12" s="15" t="s">
        <v>16</v>
      </c>
      <c r="G12" s="16"/>
      <c r="H12" s="17" t="s">
        <v>12</v>
      </c>
      <c r="I12" s="17"/>
      <c r="K12" s="25">
        <f>SUMIFS($A$10:$A$400,$B$10:$B$400,"CH",$D$10:$D$400,"U3")</f>
        <v>45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80</v>
      </c>
      <c r="Q12" s="20" t="s">
        <v>10</v>
      </c>
    </row>
    <row r="13" spans="1:17" s="18" customFormat="1" x14ac:dyDescent="0.3">
      <c r="A13" s="15">
        <v>2</v>
      </c>
      <c r="B13" s="15" t="s">
        <v>9</v>
      </c>
      <c r="C13" s="15">
        <v>40</v>
      </c>
      <c r="D13" s="15" t="s">
        <v>10</v>
      </c>
      <c r="E13" s="15" t="s">
        <v>11</v>
      </c>
      <c r="F13" s="15" t="s">
        <v>16</v>
      </c>
      <c r="G13" s="16"/>
      <c r="H13" s="17" t="s">
        <v>12</v>
      </c>
      <c r="I13" s="17"/>
      <c r="K13" s="25">
        <f>SUMIFS($A$10:$A$400,$B$10:$B$400,"CH",$D$10:$D$400,"U4")</f>
        <v>10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50</v>
      </c>
      <c r="Q13" s="20" t="s">
        <v>10</v>
      </c>
    </row>
    <row r="14" spans="1:17" s="18" customFormat="1" x14ac:dyDescent="0.3">
      <c r="A14" s="15">
        <v>7</v>
      </c>
      <c r="B14" s="15" t="s">
        <v>9</v>
      </c>
      <c r="C14" s="15">
        <v>30</v>
      </c>
      <c r="D14" s="15" t="s">
        <v>10</v>
      </c>
      <c r="E14" s="15" t="s">
        <v>11</v>
      </c>
      <c r="F14" s="15" t="s">
        <v>16</v>
      </c>
      <c r="G14" s="16"/>
      <c r="H14" s="17" t="s">
        <v>21</v>
      </c>
      <c r="I14" s="17"/>
      <c r="K14" s="25">
        <f>SUMIFS($A$10:$A$400,$B$10:$B$400,"CH",$D$10:$D$400,"U5")</f>
        <v>37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60</v>
      </c>
      <c r="Q14" s="20" t="s">
        <v>10</v>
      </c>
    </row>
    <row r="15" spans="1:17" s="18" customFormat="1" x14ac:dyDescent="0.3">
      <c r="A15" s="15">
        <v>1</v>
      </c>
      <c r="B15" s="15" t="s">
        <v>13</v>
      </c>
      <c r="C15" s="15">
        <v>50</v>
      </c>
      <c r="D15" s="15" t="s">
        <v>10</v>
      </c>
      <c r="E15" s="15" t="s">
        <v>11</v>
      </c>
      <c r="F15" s="15" t="s">
        <v>16</v>
      </c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60</v>
      </c>
      <c r="Q15" s="20" t="s">
        <v>10</v>
      </c>
    </row>
    <row r="16" spans="1:17" s="18" customFormat="1" x14ac:dyDescent="0.3">
      <c r="A16" s="15">
        <v>4</v>
      </c>
      <c r="B16" s="15" t="s">
        <v>9</v>
      </c>
      <c r="C16" s="15">
        <v>30</v>
      </c>
      <c r="D16" s="15" t="s">
        <v>10</v>
      </c>
      <c r="E16" s="15" t="s">
        <v>11</v>
      </c>
      <c r="F16" s="15" t="s">
        <v>16</v>
      </c>
      <c r="G16" s="16"/>
      <c r="H16" s="17" t="s">
        <v>21</v>
      </c>
      <c r="I16" s="17"/>
      <c r="K16" s="25">
        <f>SUMIFS($A$10:$A$400,$B$10:$B$400,"CH",$D$10:$D$400,"U7")</f>
        <v>2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70</v>
      </c>
      <c r="Q16" s="20" t="s">
        <v>10</v>
      </c>
    </row>
    <row r="17" spans="1:17" s="18" customFormat="1" x14ac:dyDescent="0.3">
      <c r="A17" s="15">
        <v>2</v>
      </c>
      <c r="B17" s="15" t="s">
        <v>9</v>
      </c>
      <c r="C17" s="15">
        <v>30</v>
      </c>
      <c r="D17" s="15" t="s">
        <v>10</v>
      </c>
      <c r="E17" s="15" t="s">
        <v>11</v>
      </c>
      <c r="F17" s="15" t="s">
        <v>16</v>
      </c>
      <c r="G17" s="16"/>
      <c r="H17" s="17" t="s">
        <v>12</v>
      </c>
      <c r="I17" s="17"/>
      <c r="K17" s="25">
        <f>SUMIFS($A$10:$A$400,$B$10:$B$400,"CH",$D$10:$D$400,"U8")</f>
        <v>3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40</v>
      </c>
      <c r="Q17" s="20" t="s">
        <v>19</v>
      </c>
    </row>
    <row r="18" spans="1:17" s="18" customFormat="1" x14ac:dyDescent="0.3">
      <c r="A18" s="15">
        <v>2</v>
      </c>
      <c r="B18" s="15" t="s">
        <v>9</v>
      </c>
      <c r="C18" s="15">
        <v>40</v>
      </c>
      <c r="D18" s="15" t="s">
        <v>10</v>
      </c>
      <c r="E18" s="15" t="s">
        <v>11</v>
      </c>
      <c r="F18" s="15" t="s">
        <v>16</v>
      </c>
      <c r="G18" s="16"/>
      <c r="H18" s="17" t="s">
        <v>21</v>
      </c>
      <c r="I18" s="17"/>
      <c r="K18" s="25">
        <f>SUMIFS($A$10:$A$400,$B$10:$B$400,"CH",$D$10:$D$400,"U9")</f>
        <v>77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80</v>
      </c>
      <c r="Q18" s="20" t="s">
        <v>19</v>
      </c>
    </row>
    <row r="19" spans="1:17" s="18" customFormat="1" x14ac:dyDescent="0.3">
      <c r="A19" s="15">
        <v>1</v>
      </c>
      <c r="B19" s="15" t="s">
        <v>13</v>
      </c>
      <c r="C19" s="15">
        <v>60</v>
      </c>
      <c r="D19" s="15" t="s">
        <v>10</v>
      </c>
      <c r="E19" s="15" t="s">
        <v>11</v>
      </c>
      <c r="F19" s="15"/>
      <c r="G19" s="16"/>
      <c r="H19" s="17" t="s">
        <v>45</v>
      </c>
      <c r="I19" s="17"/>
      <c r="K19" s="25">
        <f>SUMIFS($A$10:$A$400,$B$10:$B$400,"CH",$D$10:$D$400,"U10")</f>
        <v>1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40</v>
      </c>
      <c r="Q19" s="20" t="s">
        <v>19</v>
      </c>
    </row>
    <row r="20" spans="1:17" s="18" customFormat="1" x14ac:dyDescent="0.3">
      <c r="A20" s="15">
        <v>1</v>
      </c>
      <c r="B20" s="15" t="s">
        <v>13</v>
      </c>
      <c r="C20" s="15">
        <v>80</v>
      </c>
      <c r="D20" s="15" t="s">
        <v>10</v>
      </c>
      <c r="E20" s="15" t="s">
        <v>11</v>
      </c>
      <c r="F20" s="15"/>
      <c r="G20" s="16"/>
      <c r="H20" s="17" t="s">
        <v>45</v>
      </c>
      <c r="I20" s="17"/>
      <c r="K20" s="25">
        <f>SUMIFS($A$10:$A$400,$B$10:$B$400,"CH",$D$10:$D$400,"U11")</f>
        <v>3</v>
      </c>
      <c r="L20" s="25" t="s">
        <v>13</v>
      </c>
      <c r="M20" s="25" t="s">
        <v>58</v>
      </c>
      <c r="N20" s="20">
        <v>1</v>
      </c>
      <c r="O20" s="20" t="s">
        <v>13</v>
      </c>
      <c r="P20" s="20">
        <v>50</v>
      </c>
      <c r="Q20" s="20" t="s">
        <v>19</v>
      </c>
    </row>
    <row r="21" spans="1:17" s="18" customFormat="1" x14ac:dyDescent="0.3">
      <c r="A21" s="15">
        <v>2</v>
      </c>
      <c r="B21" s="15" t="s">
        <v>9</v>
      </c>
      <c r="C21" s="15">
        <v>40</v>
      </c>
      <c r="D21" s="15" t="s">
        <v>10</v>
      </c>
      <c r="E21" s="15" t="s">
        <v>11</v>
      </c>
      <c r="F21" s="15"/>
      <c r="G21" s="16"/>
      <c r="H21" s="17" t="s">
        <v>45</v>
      </c>
      <c r="I21" s="17"/>
      <c r="K21" s="25">
        <f>SUMIFS($A$10:$A$400,$B$10:$B$400,"CH",$D$10:$D$400,"U12")</f>
        <v>19</v>
      </c>
      <c r="L21" s="25" t="s">
        <v>13</v>
      </c>
      <c r="M21" s="25" t="s">
        <v>63</v>
      </c>
      <c r="N21" s="20">
        <v>4</v>
      </c>
      <c r="O21" s="20" t="s">
        <v>13</v>
      </c>
      <c r="P21" s="20">
        <v>60</v>
      </c>
      <c r="Q21" s="20" t="s">
        <v>19</v>
      </c>
    </row>
    <row r="22" spans="1:17" s="18" customFormat="1" x14ac:dyDescent="0.3">
      <c r="A22" s="15">
        <v>1</v>
      </c>
      <c r="B22" s="15" t="s">
        <v>13</v>
      </c>
      <c r="C22" s="15">
        <v>50</v>
      </c>
      <c r="D22" s="15" t="s">
        <v>10</v>
      </c>
      <c r="E22" s="15" t="s">
        <v>11</v>
      </c>
      <c r="F22" s="15"/>
      <c r="G22" s="16"/>
      <c r="H22" s="17" t="s">
        <v>45</v>
      </c>
      <c r="I22" s="17"/>
      <c r="K22" s="25">
        <f>SUM(K10:K21)</f>
        <v>221</v>
      </c>
      <c r="L22" s="25"/>
      <c r="M22" s="25"/>
      <c r="N22" s="20">
        <v>2</v>
      </c>
      <c r="O22" s="20" t="s">
        <v>13</v>
      </c>
      <c r="P22" s="20">
        <v>80</v>
      </c>
      <c r="Q22" s="20" t="s">
        <v>19</v>
      </c>
    </row>
    <row r="23" spans="1:17" s="18" customFormat="1" x14ac:dyDescent="0.3">
      <c r="A23" s="15">
        <v>1</v>
      </c>
      <c r="B23" s="15" t="s">
        <v>9</v>
      </c>
      <c r="C23" s="15">
        <v>60</v>
      </c>
      <c r="D23" s="15" t="s">
        <v>10</v>
      </c>
      <c r="E23" s="15" t="s">
        <v>11</v>
      </c>
      <c r="F23" s="15"/>
      <c r="G23" s="16"/>
      <c r="H23" s="17" t="s">
        <v>21</v>
      </c>
      <c r="I23" s="17"/>
      <c r="K23" s="25"/>
      <c r="L23" s="25"/>
      <c r="M23" s="25"/>
      <c r="N23" s="20">
        <v>1</v>
      </c>
      <c r="O23" s="20" t="s">
        <v>13</v>
      </c>
      <c r="P23" s="20">
        <v>40</v>
      </c>
      <c r="Q23" s="20" t="s">
        <v>19</v>
      </c>
    </row>
    <row r="24" spans="1:17" s="18" customFormat="1" x14ac:dyDescent="0.3">
      <c r="A24" s="15">
        <v>2</v>
      </c>
      <c r="B24" s="15" t="s">
        <v>9</v>
      </c>
      <c r="C24" s="15">
        <v>30</v>
      </c>
      <c r="D24" s="15" t="s">
        <v>10</v>
      </c>
      <c r="E24" s="15" t="s">
        <v>11</v>
      </c>
      <c r="F24" s="15"/>
      <c r="G24" s="16"/>
      <c r="H24" s="17" t="s">
        <v>12</v>
      </c>
      <c r="I24" s="17"/>
      <c r="K24" s="25">
        <f>SUMIFS($A$10:$A$400,$B$10:$B$400,"RT",$D$10:$D$400,"U1")</f>
        <v>60</v>
      </c>
      <c r="L24" s="25" t="s">
        <v>9</v>
      </c>
      <c r="M24" s="25" t="s">
        <v>10</v>
      </c>
      <c r="N24" s="20">
        <v>1</v>
      </c>
      <c r="O24" s="20" t="s">
        <v>13</v>
      </c>
      <c r="P24" s="20">
        <v>60</v>
      </c>
      <c r="Q24" s="20" t="s">
        <v>19</v>
      </c>
    </row>
    <row r="25" spans="1:17" s="18" customFormat="1" x14ac:dyDescent="0.3">
      <c r="A25" s="15">
        <v>1</v>
      </c>
      <c r="B25" s="15" t="s">
        <v>13</v>
      </c>
      <c r="C25" s="15">
        <v>60</v>
      </c>
      <c r="D25" s="15" t="s">
        <v>10</v>
      </c>
      <c r="E25" s="15" t="s">
        <v>11</v>
      </c>
      <c r="F25" s="15" t="s">
        <v>163</v>
      </c>
      <c r="G25" s="16"/>
      <c r="H25" s="17" t="s">
        <v>45</v>
      </c>
      <c r="I25" s="17"/>
      <c r="K25" s="25">
        <f>SUMIFS($A$10:$A$400,$B$10:$B$400,"RT",$D$10:$D$400,"U2")</f>
        <v>39</v>
      </c>
      <c r="L25" s="25" t="s">
        <v>9</v>
      </c>
      <c r="M25" s="25" t="s">
        <v>19</v>
      </c>
      <c r="N25" s="20">
        <v>3</v>
      </c>
      <c r="O25" s="20" t="s">
        <v>13</v>
      </c>
      <c r="P25" s="20">
        <v>40</v>
      </c>
      <c r="Q25" s="20" t="s">
        <v>19</v>
      </c>
    </row>
    <row r="26" spans="1:17" s="18" customFormat="1" x14ac:dyDescent="0.3">
      <c r="A26" s="15">
        <v>5</v>
      </c>
      <c r="B26" s="15" t="s">
        <v>9</v>
      </c>
      <c r="C26" s="15">
        <v>40</v>
      </c>
      <c r="D26" s="15" t="s">
        <v>10</v>
      </c>
      <c r="E26" s="15" t="s">
        <v>11</v>
      </c>
      <c r="F26" s="15" t="s">
        <v>32</v>
      </c>
      <c r="G26" s="16"/>
      <c r="H26" s="17" t="s">
        <v>14</v>
      </c>
      <c r="I26" s="17"/>
      <c r="K26" s="25">
        <f>SUMIFS($A$10:$A$400,$B$10:$B$400,"RT",$D$10:$D$400,"U3")</f>
        <v>111</v>
      </c>
      <c r="L26" s="25" t="s">
        <v>9</v>
      </c>
      <c r="M26" s="25" t="s">
        <v>28</v>
      </c>
      <c r="N26" s="20">
        <v>1</v>
      </c>
      <c r="O26" s="20" t="s">
        <v>13</v>
      </c>
      <c r="P26" s="20">
        <v>30</v>
      </c>
      <c r="Q26" s="20" t="s">
        <v>19</v>
      </c>
    </row>
    <row r="27" spans="1:17" s="18" customFormat="1" x14ac:dyDescent="0.3">
      <c r="A27" s="15">
        <v>1</v>
      </c>
      <c r="B27" s="15" t="s">
        <v>13</v>
      </c>
      <c r="C27" s="15">
        <v>60</v>
      </c>
      <c r="D27" s="15" t="s">
        <v>10</v>
      </c>
      <c r="E27" s="15" t="s">
        <v>11</v>
      </c>
      <c r="F27" s="15" t="s">
        <v>162</v>
      </c>
      <c r="G27" s="16"/>
      <c r="H27" s="17" t="s">
        <v>45</v>
      </c>
      <c r="I27" s="17"/>
      <c r="K27" s="25">
        <f>SUMIFS($A$10:$A$400,$B$10:$B$400,"RT",$D$10:$D$400,"U4")</f>
        <v>131</v>
      </c>
      <c r="L27" s="25" t="s">
        <v>9</v>
      </c>
      <c r="M27" s="25" t="s">
        <v>29</v>
      </c>
      <c r="N27" s="20">
        <v>1</v>
      </c>
      <c r="O27" s="20" t="s">
        <v>13</v>
      </c>
      <c r="P27" s="20">
        <v>80</v>
      </c>
      <c r="Q27" s="20" t="s">
        <v>19</v>
      </c>
    </row>
    <row r="28" spans="1:17" s="18" customFormat="1" x14ac:dyDescent="0.3">
      <c r="A28" s="15">
        <v>1</v>
      </c>
      <c r="B28" s="15" t="s">
        <v>13</v>
      </c>
      <c r="C28" s="15">
        <v>70</v>
      </c>
      <c r="D28" s="15" t="s">
        <v>10</v>
      </c>
      <c r="E28" s="15" t="s">
        <v>11</v>
      </c>
      <c r="F28" s="15"/>
      <c r="G28" s="16"/>
      <c r="H28" s="17" t="s">
        <v>14</v>
      </c>
      <c r="I28" s="17"/>
      <c r="K28" s="25">
        <f>SUMIFS($A$10:$A$400,$B$10:$B$400,"RT",$D$10:$D$400,"U5")</f>
        <v>70</v>
      </c>
      <c r="L28" s="25" t="s">
        <v>9</v>
      </c>
      <c r="M28" s="25" t="s">
        <v>30</v>
      </c>
      <c r="N28" s="20">
        <v>5</v>
      </c>
      <c r="O28" s="20" t="s">
        <v>13</v>
      </c>
      <c r="P28" s="20">
        <v>20</v>
      </c>
      <c r="Q28" s="20" t="s">
        <v>28</v>
      </c>
    </row>
    <row r="29" spans="1:17" s="18" customFormat="1" x14ac:dyDescent="0.3">
      <c r="A29" s="15">
        <v>10</v>
      </c>
      <c r="B29" s="15" t="s">
        <v>9</v>
      </c>
      <c r="C29" s="15">
        <v>40</v>
      </c>
      <c r="D29" s="15" t="s">
        <v>10</v>
      </c>
      <c r="E29" s="15" t="s">
        <v>11</v>
      </c>
      <c r="F29" s="15"/>
      <c r="G29" s="16"/>
      <c r="H29" s="17" t="s">
        <v>12</v>
      </c>
      <c r="I29" s="17"/>
      <c r="K29" s="25">
        <f>SUMIFS($A$10:$A$400,$B$10:$B$400,"RT",$D$10:$D$400,"U6")</f>
        <v>0</v>
      </c>
      <c r="L29" s="25" t="s">
        <v>9</v>
      </c>
      <c r="M29" s="25" t="s">
        <v>31</v>
      </c>
      <c r="N29" s="20">
        <v>5</v>
      </c>
      <c r="O29" s="20" t="s">
        <v>13</v>
      </c>
      <c r="P29" s="20">
        <v>30</v>
      </c>
      <c r="Q29" s="20" t="s">
        <v>28</v>
      </c>
    </row>
    <row r="30" spans="1:17" s="18" customFormat="1" x14ac:dyDescent="0.3">
      <c r="A30" s="15">
        <v>2</v>
      </c>
      <c r="B30" s="15" t="s">
        <v>9</v>
      </c>
      <c r="C30" s="15">
        <v>40</v>
      </c>
      <c r="D30" s="15" t="s">
        <v>10</v>
      </c>
      <c r="E30" s="15" t="s">
        <v>11</v>
      </c>
      <c r="F30" s="15"/>
      <c r="G30" s="16"/>
      <c r="H30" s="17" t="s">
        <v>21</v>
      </c>
      <c r="I30" s="17"/>
      <c r="K30" s="25">
        <f>SUMIFS($A$10:$A$400,$B$10:$B$400,"RT",$D$10:$D$400,"U7")</f>
        <v>11</v>
      </c>
      <c r="L30" s="25" t="s">
        <v>9</v>
      </c>
      <c r="M30" s="25" t="s">
        <v>51</v>
      </c>
      <c r="N30" s="20">
        <v>2</v>
      </c>
      <c r="O30" s="20" t="s">
        <v>13</v>
      </c>
      <c r="P30" s="20">
        <v>40</v>
      </c>
      <c r="Q30" s="20" t="s">
        <v>28</v>
      </c>
    </row>
    <row r="31" spans="1:17" s="18" customFormat="1" x14ac:dyDescent="0.3">
      <c r="A31" s="15">
        <v>1</v>
      </c>
      <c r="B31" s="15" t="s">
        <v>9</v>
      </c>
      <c r="C31" s="15">
        <v>40</v>
      </c>
      <c r="D31" s="15" t="s">
        <v>10</v>
      </c>
      <c r="E31" s="15" t="s">
        <v>11</v>
      </c>
      <c r="F31" s="15" t="s">
        <v>16</v>
      </c>
      <c r="G31" s="16"/>
      <c r="H31" s="17" t="s">
        <v>12</v>
      </c>
      <c r="I31" s="17"/>
      <c r="K31" s="25">
        <f>SUMIFS($A$10:$A$400,$B$10:$B$400,"RT",$D$10:$D$400,"U8")</f>
        <v>4</v>
      </c>
      <c r="L31" s="25" t="s">
        <v>9</v>
      </c>
      <c r="M31" s="25" t="s">
        <v>52</v>
      </c>
      <c r="N31" s="20">
        <v>3</v>
      </c>
      <c r="O31" s="20" t="s">
        <v>13</v>
      </c>
      <c r="P31" s="20">
        <v>30</v>
      </c>
      <c r="Q31" s="20" t="s">
        <v>28</v>
      </c>
    </row>
    <row r="32" spans="1:17" s="18" customFormat="1" x14ac:dyDescent="0.3">
      <c r="A32" s="15">
        <v>1</v>
      </c>
      <c r="B32" s="15" t="s">
        <v>13</v>
      </c>
      <c r="C32" s="15">
        <v>40</v>
      </c>
      <c r="D32" s="15" t="s">
        <v>19</v>
      </c>
      <c r="E32" s="15" t="s">
        <v>20</v>
      </c>
      <c r="F32" s="15" t="s">
        <v>16</v>
      </c>
      <c r="G32" s="16">
        <v>0.47569444444444442</v>
      </c>
      <c r="H32" s="17" t="s">
        <v>21</v>
      </c>
      <c r="I32" s="17"/>
      <c r="K32" s="25">
        <f>SUMIFS($A$10:$A$400,$B$10:$B$400,"RT",$D$10:$D$400,"U9")</f>
        <v>15</v>
      </c>
      <c r="L32" s="25" t="s">
        <v>9</v>
      </c>
      <c r="M32" s="25" t="s">
        <v>55</v>
      </c>
      <c r="N32" s="20">
        <v>8</v>
      </c>
      <c r="O32" s="20" t="s">
        <v>13</v>
      </c>
      <c r="P32" s="20">
        <v>20</v>
      </c>
      <c r="Q32" s="20" t="s">
        <v>28</v>
      </c>
    </row>
    <row r="33" spans="1:17" s="18" customFormat="1" x14ac:dyDescent="0.3">
      <c r="A33" s="15">
        <v>1</v>
      </c>
      <c r="B33" s="15" t="s">
        <v>13</v>
      </c>
      <c r="C33" s="15">
        <v>80</v>
      </c>
      <c r="D33" s="15" t="s">
        <v>19</v>
      </c>
      <c r="E33" s="15" t="s">
        <v>20</v>
      </c>
      <c r="F33" s="15" t="s">
        <v>16</v>
      </c>
      <c r="G33" s="16"/>
      <c r="H33" s="17" t="s">
        <v>21</v>
      </c>
      <c r="I33" s="17"/>
      <c r="K33" s="25">
        <f>SUMIFS($A$10:$A$400,$B$10:$B$400,"RT",$D$10:$D$400,"U10")</f>
        <v>4</v>
      </c>
      <c r="L33" s="25" t="s">
        <v>9</v>
      </c>
      <c r="M33" s="25" t="s">
        <v>56</v>
      </c>
      <c r="N33" s="20">
        <v>5</v>
      </c>
      <c r="O33" s="20" t="s">
        <v>13</v>
      </c>
      <c r="P33" s="20">
        <v>20</v>
      </c>
      <c r="Q33" s="20" t="s">
        <v>28</v>
      </c>
    </row>
    <row r="34" spans="1:17" s="18" customFormat="1" x14ac:dyDescent="0.3">
      <c r="A34" s="15">
        <v>1</v>
      </c>
      <c r="B34" s="15" t="s">
        <v>9</v>
      </c>
      <c r="C34" s="15">
        <v>40</v>
      </c>
      <c r="D34" s="15" t="s">
        <v>19</v>
      </c>
      <c r="E34" s="15" t="s">
        <v>20</v>
      </c>
      <c r="F34" s="15" t="s">
        <v>161</v>
      </c>
      <c r="G34" s="16"/>
      <c r="H34" s="17" t="s">
        <v>12</v>
      </c>
      <c r="I34" s="17"/>
      <c r="K34" s="25">
        <f>SUMIFS($A$10:$A$400,$B$10:$B$400,"RT",$D$10:$D$400,"U11")</f>
        <v>16</v>
      </c>
      <c r="L34" s="25" t="s">
        <v>9</v>
      </c>
      <c r="M34" s="25" t="s">
        <v>58</v>
      </c>
      <c r="N34" s="20">
        <v>2</v>
      </c>
      <c r="O34" s="20" t="s">
        <v>13</v>
      </c>
      <c r="P34" s="20">
        <v>20</v>
      </c>
      <c r="Q34" s="20" t="s">
        <v>28</v>
      </c>
    </row>
    <row r="35" spans="1:17" s="18" customFormat="1" x14ac:dyDescent="0.3">
      <c r="A35" s="15">
        <v>1</v>
      </c>
      <c r="B35" s="15" t="s">
        <v>9</v>
      </c>
      <c r="C35" s="15">
        <v>120</v>
      </c>
      <c r="D35" s="15" t="s">
        <v>19</v>
      </c>
      <c r="E35" s="15" t="s">
        <v>20</v>
      </c>
      <c r="F35" s="15" t="s">
        <v>16</v>
      </c>
      <c r="G35" s="16"/>
      <c r="H35" s="17" t="s">
        <v>12</v>
      </c>
      <c r="I35" s="17"/>
      <c r="K35" s="25">
        <f>SUMIFS($A$10:$A$400,$B$10:$B$400,"RT",$D$10:$D$400,"U12")</f>
        <v>13</v>
      </c>
      <c r="L35" s="25" t="s">
        <v>9</v>
      </c>
      <c r="M35" s="25" t="s">
        <v>63</v>
      </c>
      <c r="N35" s="20">
        <v>9</v>
      </c>
      <c r="O35" s="20" t="s">
        <v>13</v>
      </c>
      <c r="P35" s="20">
        <v>20</v>
      </c>
      <c r="Q35" s="20" t="s">
        <v>28</v>
      </c>
    </row>
    <row r="36" spans="1:17" s="18" customFormat="1" x14ac:dyDescent="0.3">
      <c r="A36" s="15">
        <v>2</v>
      </c>
      <c r="B36" s="15" t="s">
        <v>9</v>
      </c>
      <c r="C36" s="15">
        <v>30</v>
      </c>
      <c r="D36" s="15" t="s">
        <v>19</v>
      </c>
      <c r="E36" s="15" t="s">
        <v>20</v>
      </c>
      <c r="F36" s="15" t="s">
        <v>16</v>
      </c>
      <c r="G36" s="16"/>
      <c r="H36" s="17" t="s">
        <v>21</v>
      </c>
      <c r="I36" s="17"/>
      <c r="K36" s="25">
        <f>SUM(K24:K35)</f>
        <v>474</v>
      </c>
      <c r="L36" s="20"/>
      <c r="M36" s="20"/>
      <c r="N36" s="20">
        <v>2</v>
      </c>
      <c r="O36" s="20" t="s">
        <v>13</v>
      </c>
      <c r="P36" s="20">
        <v>40</v>
      </c>
      <c r="Q36" s="20" t="s">
        <v>28</v>
      </c>
    </row>
    <row r="37" spans="1:17" s="18" customFormat="1" x14ac:dyDescent="0.3">
      <c r="A37" s="15">
        <v>1</v>
      </c>
      <c r="B37" s="15" t="s">
        <v>13</v>
      </c>
      <c r="C37" s="15">
        <v>40</v>
      </c>
      <c r="D37" s="15" t="s">
        <v>19</v>
      </c>
      <c r="E37" s="15" t="s">
        <v>20</v>
      </c>
      <c r="F37" s="15" t="s">
        <v>16</v>
      </c>
      <c r="G37" s="16"/>
      <c r="H37" s="17" t="s">
        <v>12</v>
      </c>
      <c r="I37" s="17"/>
      <c r="K37" s="20"/>
      <c r="L37" s="20"/>
      <c r="M37" s="20"/>
      <c r="N37" s="20">
        <v>4</v>
      </c>
      <c r="O37" s="20" t="s">
        <v>13</v>
      </c>
      <c r="P37" s="20">
        <v>40</v>
      </c>
      <c r="Q37" s="20" t="s">
        <v>28</v>
      </c>
    </row>
    <row r="38" spans="1:17" s="18" customFormat="1" x14ac:dyDescent="0.3">
      <c r="A38" s="15">
        <v>1</v>
      </c>
      <c r="B38" s="15" t="s">
        <v>9</v>
      </c>
      <c r="C38" s="15">
        <v>40</v>
      </c>
      <c r="D38" s="15" t="s">
        <v>19</v>
      </c>
      <c r="E38" s="15" t="s">
        <v>20</v>
      </c>
      <c r="F38" s="15" t="s">
        <v>16</v>
      </c>
      <c r="G38" s="16"/>
      <c r="H38" s="17" t="s">
        <v>12</v>
      </c>
      <c r="I38" s="17"/>
      <c r="K38" s="20"/>
      <c r="L38" s="20"/>
      <c r="M38" s="20"/>
      <c r="N38" s="20">
        <v>1</v>
      </c>
      <c r="O38" s="20" t="s">
        <v>13</v>
      </c>
      <c r="P38" s="20">
        <v>50</v>
      </c>
      <c r="Q38" s="20" t="s">
        <v>29</v>
      </c>
    </row>
    <row r="39" spans="1:17" s="18" customFormat="1" x14ac:dyDescent="0.3">
      <c r="A39" s="15">
        <v>1</v>
      </c>
      <c r="B39" s="15" t="s">
        <v>24</v>
      </c>
      <c r="C39" s="15">
        <v>250</v>
      </c>
      <c r="D39" s="15" t="s">
        <v>19</v>
      </c>
      <c r="E39" s="15" t="s">
        <v>20</v>
      </c>
      <c r="F39" s="15" t="s">
        <v>16</v>
      </c>
      <c r="G39" s="16">
        <v>0.47916666666666669</v>
      </c>
      <c r="H39" s="17" t="s">
        <v>21</v>
      </c>
      <c r="I39" s="17"/>
      <c r="K39" s="20"/>
      <c r="L39" s="20"/>
      <c r="M39" s="20"/>
      <c r="N39" s="20">
        <v>1</v>
      </c>
      <c r="O39" s="20" t="s">
        <v>13</v>
      </c>
      <c r="P39" s="20">
        <v>80</v>
      </c>
      <c r="Q39" s="20" t="s">
        <v>29</v>
      </c>
    </row>
    <row r="40" spans="1:17" s="18" customFormat="1" x14ac:dyDescent="0.3">
      <c r="A40" s="15">
        <v>1</v>
      </c>
      <c r="B40" s="15" t="s">
        <v>13</v>
      </c>
      <c r="C40" s="15">
        <v>50</v>
      </c>
      <c r="D40" s="15" t="s">
        <v>19</v>
      </c>
      <c r="E40" s="15" t="s">
        <v>20</v>
      </c>
      <c r="F40" s="15" t="s">
        <v>22</v>
      </c>
      <c r="G40" s="16"/>
      <c r="H40" s="17" t="s">
        <v>14</v>
      </c>
      <c r="I40" s="17"/>
      <c r="K40" s="20"/>
      <c r="L40" s="20"/>
      <c r="M40" s="20"/>
      <c r="N40" s="20">
        <v>2</v>
      </c>
      <c r="O40" s="20" t="s">
        <v>13</v>
      </c>
      <c r="P40" s="20">
        <v>40</v>
      </c>
      <c r="Q40" s="20" t="s">
        <v>29</v>
      </c>
    </row>
    <row r="41" spans="1:17" s="18" customFormat="1" x14ac:dyDescent="0.3">
      <c r="A41" s="15">
        <v>2</v>
      </c>
      <c r="B41" s="15" t="s">
        <v>9</v>
      </c>
      <c r="C41" s="15">
        <v>40</v>
      </c>
      <c r="D41" s="15" t="s">
        <v>19</v>
      </c>
      <c r="E41" s="15" t="s">
        <v>20</v>
      </c>
      <c r="F41" s="15" t="s">
        <v>22</v>
      </c>
      <c r="G41" s="16"/>
      <c r="H41" s="17" t="s">
        <v>14</v>
      </c>
      <c r="I41" s="17"/>
      <c r="K41" s="20"/>
      <c r="L41" s="20"/>
      <c r="M41" s="20"/>
      <c r="N41" s="20">
        <v>1</v>
      </c>
      <c r="O41" s="20" t="s">
        <v>13</v>
      </c>
      <c r="P41" s="20">
        <v>30</v>
      </c>
      <c r="Q41" s="20" t="s">
        <v>29</v>
      </c>
    </row>
    <row r="42" spans="1:17" s="18" customFormat="1" x14ac:dyDescent="0.3">
      <c r="A42" s="15">
        <v>2</v>
      </c>
      <c r="B42" s="15" t="s">
        <v>9</v>
      </c>
      <c r="C42" s="15">
        <v>40</v>
      </c>
      <c r="D42" s="15" t="s">
        <v>19</v>
      </c>
      <c r="E42" s="15" t="s">
        <v>20</v>
      </c>
      <c r="F42" s="15" t="s">
        <v>16</v>
      </c>
      <c r="G42" s="16"/>
      <c r="H42" s="17" t="s">
        <v>21</v>
      </c>
      <c r="I42" s="17"/>
      <c r="K42" s="20"/>
      <c r="L42" s="20"/>
      <c r="M42" s="20"/>
      <c r="N42" s="20">
        <v>2</v>
      </c>
      <c r="O42" s="20" t="s">
        <v>13</v>
      </c>
      <c r="P42" s="20">
        <v>50</v>
      </c>
      <c r="Q42" s="20" t="s">
        <v>29</v>
      </c>
    </row>
    <row r="43" spans="1:17" s="18" customFormat="1" x14ac:dyDescent="0.3">
      <c r="A43" s="15">
        <v>1</v>
      </c>
      <c r="B43" s="15" t="s">
        <v>9</v>
      </c>
      <c r="C43" s="15">
        <v>160</v>
      </c>
      <c r="D43" s="15" t="s">
        <v>19</v>
      </c>
      <c r="E43" s="15" t="s">
        <v>20</v>
      </c>
      <c r="F43" s="15" t="s">
        <v>22</v>
      </c>
      <c r="G43" s="16"/>
      <c r="H43" s="17" t="s">
        <v>45</v>
      </c>
      <c r="I43" s="17"/>
      <c r="K43" s="20"/>
      <c r="L43" s="20"/>
      <c r="M43" s="20"/>
      <c r="N43" s="20">
        <v>6</v>
      </c>
      <c r="O43" s="20" t="s">
        <v>13</v>
      </c>
      <c r="P43" s="20">
        <v>60</v>
      </c>
      <c r="Q43" s="20" t="s">
        <v>30</v>
      </c>
    </row>
    <row r="44" spans="1:17" s="18" customFormat="1" x14ac:dyDescent="0.3">
      <c r="A44" s="15">
        <v>4</v>
      </c>
      <c r="B44" s="15" t="s">
        <v>13</v>
      </c>
      <c r="C44" s="15">
        <v>60</v>
      </c>
      <c r="D44" s="15" t="s">
        <v>19</v>
      </c>
      <c r="E44" s="15" t="s">
        <v>20</v>
      </c>
      <c r="F44" s="15" t="s">
        <v>160</v>
      </c>
      <c r="G44" s="16"/>
      <c r="H44" s="17" t="s">
        <v>21</v>
      </c>
      <c r="I44" s="17"/>
      <c r="K44" s="20"/>
      <c r="L44" s="20"/>
      <c r="M44" s="20"/>
      <c r="N44" s="20">
        <v>2</v>
      </c>
      <c r="O44" s="20" t="s">
        <v>13</v>
      </c>
      <c r="P44" s="20">
        <v>40</v>
      </c>
      <c r="Q44" s="20" t="s">
        <v>30</v>
      </c>
    </row>
    <row r="45" spans="1:17" s="18" customFormat="1" x14ac:dyDescent="0.3">
      <c r="A45" s="15">
        <v>2</v>
      </c>
      <c r="B45" s="15" t="s">
        <v>13</v>
      </c>
      <c r="C45" s="15">
        <v>80</v>
      </c>
      <c r="D45" s="15" t="s">
        <v>19</v>
      </c>
      <c r="E45" s="15" t="s">
        <v>20</v>
      </c>
      <c r="F45" s="15" t="s">
        <v>160</v>
      </c>
      <c r="G45" s="16"/>
      <c r="H45" s="17" t="s">
        <v>21</v>
      </c>
      <c r="I45" s="17"/>
      <c r="K45" s="20"/>
      <c r="L45" s="20"/>
      <c r="M45" s="20"/>
      <c r="N45" s="20">
        <v>12</v>
      </c>
      <c r="O45" s="20" t="s">
        <v>13</v>
      </c>
      <c r="P45" s="20">
        <v>50</v>
      </c>
      <c r="Q45" s="20" t="s">
        <v>30</v>
      </c>
    </row>
    <row r="46" spans="1:17" s="18" customFormat="1" x14ac:dyDescent="0.3">
      <c r="A46" s="15">
        <v>1</v>
      </c>
      <c r="B46" s="15" t="s">
        <v>13</v>
      </c>
      <c r="C46" s="15">
        <v>40</v>
      </c>
      <c r="D46" s="15" t="s">
        <v>19</v>
      </c>
      <c r="E46" s="15" t="s">
        <v>20</v>
      </c>
      <c r="F46" s="15" t="s">
        <v>16</v>
      </c>
      <c r="G46" s="16"/>
      <c r="H46" s="17" t="s">
        <v>12</v>
      </c>
      <c r="I46" s="17"/>
      <c r="K46" s="20"/>
      <c r="L46" s="20"/>
      <c r="M46" s="20"/>
      <c r="N46" s="20">
        <v>3</v>
      </c>
      <c r="O46" s="20" t="s">
        <v>13</v>
      </c>
      <c r="P46" s="20">
        <v>40</v>
      </c>
      <c r="Q46" s="20" t="s">
        <v>29</v>
      </c>
    </row>
    <row r="47" spans="1:17" s="18" customFormat="1" x14ac:dyDescent="0.3">
      <c r="A47" s="15">
        <v>8</v>
      </c>
      <c r="B47" s="15" t="s">
        <v>9</v>
      </c>
      <c r="C47" s="15">
        <v>30</v>
      </c>
      <c r="D47" s="15" t="s">
        <v>19</v>
      </c>
      <c r="E47" s="15" t="s">
        <v>20</v>
      </c>
      <c r="F47" s="15" t="s">
        <v>16</v>
      </c>
      <c r="G47" s="16"/>
      <c r="H47" s="17" t="s">
        <v>12</v>
      </c>
      <c r="I47" s="17"/>
      <c r="K47" s="20"/>
      <c r="L47" s="20"/>
      <c r="M47" s="20"/>
      <c r="N47" s="20">
        <v>1</v>
      </c>
      <c r="O47" s="20" t="s">
        <v>13</v>
      </c>
      <c r="P47" s="20">
        <v>40</v>
      </c>
      <c r="Q47" s="20" t="s">
        <v>30</v>
      </c>
    </row>
    <row r="48" spans="1:17" s="18" customFormat="1" x14ac:dyDescent="0.3">
      <c r="A48" s="15">
        <v>1</v>
      </c>
      <c r="B48" s="15" t="s">
        <v>24</v>
      </c>
      <c r="C48" s="15">
        <v>300</v>
      </c>
      <c r="D48" s="15" t="s">
        <v>19</v>
      </c>
      <c r="E48" s="15" t="s">
        <v>20</v>
      </c>
      <c r="F48" s="15" t="s">
        <v>22</v>
      </c>
      <c r="G48" s="16"/>
      <c r="H48" s="17" t="s">
        <v>45</v>
      </c>
      <c r="I48" s="17"/>
      <c r="K48" s="20"/>
      <c r="L48" s="20"/>
      <c r="M48" s="20"/>
      <c r="N48" s="20">
        <v>1</v>
      </c>
      <c r="O48" s="20" t="s">
        <v>13</v>
      </c>
      <c r="P48" s="20">
        <v>30</v>
      </c>
      <c r="Q48" s="20" t="s">
        <v>30</v>
      </c>
    </row>
    <row r="49" spans="1:17" s="18" customFormat="1" x14ac:dyDescent="0.3">
      <c r="A49" s="15">
        <v>8</v>
      </c>
      <c r="B49" s="15" t="s">
        <v>9</v>
      </c>
      <c r="C49" s="15">
        <v>30</v>
      </c>
      <c r="D49" s="15" t="s">
        <v>19</v>
      </c>
      <c r="E49" s="15" t="s">
        <v>20</v>
      </c>
      <c r="F49" s="15" t="s">
        <v>161</v>
      </c>
      <c r="G49" s="16"/>
      <c r="H49" s="17" t="s">
        <v>12</v>
      </c>
      <c r="I49" s="17"/>
      <c r="K49" s="20"/>
      <c r="L49" s="20"/>
      <c r="M49" s="20"/>
      <c r="N49" s="20">
        <v>5</v>
      </c>
      <c r="O49" s="20" t="s">
        <v>13</v>
      </c>
      <c r="P49" s="20">
        <v>50</v>
      </c>
      <c r="Q49" s="20" t="s">
        <v>30</v>
      </c>
    </row>
    <row r="50" spans="1:17" s="18" customFormat="1" x14ac:dyDescent="0.3">
      <c r="A50" s="15">
        <v>1</v>
      </c>
      <c r="B50" s="15" t="s">
        <v>9</v>
      </c>
      <c r="C50" s="15">
        <v>30</v>
      </c>
      <c r="D50" s="15" t="s">
        <v>19</v>
      </c>
      <c r="E50" s="15" t="s">
        <v>20</v>
      </c>
      <c r="F50" s="15" t="s">
        <v>163</v>
      </c>
      <c r="G50" s="16"/>
      <c r="H50" s="17" t="s">
        <v>21</v>
      </c>
      <c r="I50" s="17"/>
      <c r="K50" s="20"/>
      <c r="L50" s="20"/>
      <c r="M50" s="20"/>
      <c r="N50" s="20">
        <v>3</v>
      </c>
      <c r="O50" s="20" t="s">
        <v>13</v>
      </c>
      <c r="P50" s="20">
        <v>30</v>
      </c>
      <c r="Q50" s="20" t="s">
        <v>30</v>
      </c>
    </row>
    <row r="51" spans="1:17" s="18" customFormat="1" x14ac:dyDescent="0.3">
      <c r="A51" s="15">
        <v>1</v>
      </c>
      <c r="B51" s="15" t="s">
        <v>13</v>
      </c>
      <c r="C51" s="15">
        <v>60</v>
      </c>
      <c r="D51" s="15" t="s">
        <v>19</v>
      </c>
      <c r="E51" s="15" t="s">
        <v>20</v>
      </c>
      <c r="F51" s="15"/>
      <c r="G51" s="16"/>
      <c r="H51" s="17" t="s">
        <v>21</v>
      </c>
      <c r="I51" s="17"/>
      <c r="K51" s="20"/>
      <c r="L51" s="20"/>
      <c r="M51" s="20"/>
      <c r="N51" s="20">
        <v>1</v>
      </c>
      <c r="O51" s="20" t="s">
        <v>13</v>
      </c>
      <c r="P51" s="20">
        <v>60</v>
      </c>
      <c r="Q51" s="20" t="s">
        <v>30</v>
      </c>
    </row>
    <row r="52" spans="1:17" s="18" customFormat="1" x14ac:dyDescent="0.3">
      <c r="A52" s="15">
        <v>3</v>
      </c>
      <c r="B52" s="15" t="s">
        <v>13</v>
      </c>
      <c r="C52" s="15">
        <v>40</v>
      </c>
      <c r="D52" s="15" t="s">
        <v>19</v>
      </c>
      <c r="E52" s="15" t="s">
        <v>20</v>
      </c>
      <c r="F52" s="15" t="s">
        <v>22</v>
      </c>
      <c r="G52" s="16"/>
      <c r="H52" s="17" t="s">
        <v>21</v>
      </c>
      <c r="I52" s="17"/>
      <c r="K52" s="20"/>
      <c r="L52" s="20"/>
      <c r="M52" s="20"/>
      <c r="N52" s="20">
        <v>1</v>
      </c>
      <c r="O52" s="20" t="s">
        <v>13</v>
      </c>
      <c r="P52" s="20">
        <v>40</v>
      </c>
      <c r="Q52" s="20" t="s">
        <v>30</v>
      </c>
    </row>
    <row r="53" spans="1:17" s="18" customFormat="1" x14ac:dyDescent="0.3">
      <c r="A53" s="15">
        <v>2</v>
      </c>
      <c r="B53" s="15" t="s">
        <v>9</v>
      </c>
      <c r="C53" s="15">
        <v>40</v>
      </c>
      <c r="D53" s="15" t="s">
        <v>19</v>
      </c>
      <c r="E53" s="15" t="s">
        <v>20</v>
      </c>
      <c r="F53" s="15" t="s">
        <v>16</v>
      </c>
      <c r="G53" s="16"/>
      <c r="H53" s="17" t="s">
        <v>12</v>
      </c>
      <c r="I53" s="17"/>
      <c r="K53" s="20"/>
      <c r="L53" s="20"/>
      <c r="M53" s="20"/>
      <c r="N53" s="20">
        <v>2</v>
      </c>
      <c r="O53" s="20" t="s">
        <v>13</v>
      </c>
      <c r="P53" s="20">
        <v>80</v>
      </c>
      <c r="Q53" s="20" t="s">
        <v>30</v>
      </c>
    </row>
    <row r="54" spans="1:17" s="18" customFormat="1" x14ac:dyDescent="0.3">
      <c r="A54" s="15">
        <v>2</v>
      </c>
      <c r="B54" s="15" t="s">
        <v>9</v>
      </c>
      <c r="C54" s="15">
        <v>30</v>
      </c>
      <c r="D54" s="15" t="s">
        <v>19</v>
      </c>
      <c r="E54" s="15" t="s">
        <v>20</v>
      </c>
      <c r="F54" s="15" t="s">
        <v>16</v>
      </c>
      <c r="G54" s="16"/>
      <c r="H54" s="17" t="s">
        <v>12</v>
      </c>
      <c r="I54" s="17"/>
      <c r="K54" s="20"/>
      <c r="L54" s="20"/>
      <c r="M54" s="20"/>
      <c r="N54" s="20">
        <v>1</v>
      </c>
      <c r="O54" s="20" t="s">
        <v>13</v>
      </c>
      <c r="P54" s="20">
        <v>60</v>
      </c>
      <c r="Q54" s="20" t="s">
        <v>30</v>
      </c>
    </row>
    <row r="55" spans="1:17" s="18" customFormat="1" x14ac:dyDescent="0.3">
      <c r="A55" s="15">
        <v>1</v>
      </c>
      <c r="B55" s="15" t="s">
        <v>13</v>
      </c>
      <c r="C55" s="15">
        <v>30</v>
      </c>
      <c r="D55" s="15" t="s">
        <v>19</v>
      </c>
      <c r="E55" s="15" t="s">
        <v>20</v>
      </c>
      <c r="F55" s="15" t="s">
        <v>22</v>
      </c>
      <c r="G55" s="16"/>
      <c r="H55" s="17" t="s">
        <v>14</v>
      </c>
      <c r="I55" s="17"/>
      <c r="K55" s="20"/>
      <c r="L55" s="20"/>
      <c r="M55" s="20"/>
      <c r="N55" s="20">
        <v>1</v>
      </c>
      <c r="O55" s="20" t="s">
        <v>13</v>
      </c>
      <c r="P55" s="20">
        <v>80</v>
      </c>
      <c r="Q55" s="20" t="s">
        <v>30</v>
      </c>
    </row>
    <row r="56" spans="1:17" s="18" customFormat="1" x14ac:dyDescent="0.3">
      <c r="A56" s="15">
        <v>1</v>
      </c>
      <c r="B56" s="15" t="s">
        <v>13</v>
      </c>
      <c r="C56" s="15">
        <v>80</v>
      </c>
      <c r="D56" s="15" t="s">
        <v>19</v>
      </c>
      <c r="E56" s="15" t="s">
        <v>20</v>
      </c>
      <c r="F56" s="15" t="s">
        <v>22</v>
      </c>
      <c r="G56" s="16"/>
      <c r="H56" s="17" t="s">
        <v>21</v>
      </c>
      <c r="I56" s="17"/>
      <c r="K56" s="20"/>
      <c r="L56" s="20"/>
      <c r="M56" s="20"/>
      <c r="N56" s="20">
        <v>1</v>
      </c>
      <c r="O56" s="20" t="s">
        <v>13</v>
      </c>
      <c r="P56" s="20">
        <v>60</v>
      </c>
      <c r="Q56" s="20" t="s">
        <v>30</v>
      </c>
    </row>
    <row r="57" spans="1:17" s="18" customFormat="1" x14ac:dyDescent="0.3">
      <c r="A57" s="15">
        <v>6</v>
      </c>
      <c r="B57" s="15" t="s">
        <v>9</v>
      </c>
      <c r="C57" s="15">
        <v>80</v>
      </c>
      <c r="D57" s="15" t="s">
        <v>19</v>
      </c>
      <c r="E57" s="15" t="s">
        <v>20</v>
      </c>
      <c r="F57" s="15" t="s">
        <v>22</v>
      </c>
      <c r="G57" s="16"/>
      <c r="H57" s="17" t="s">
        <v>45</v>
      </c>
      <c r="I57" s="17"/>
      <c r="K57" s="20"/>
      <c r="L57" s="20"/>
      <c r="M57" s="20"/>
      <c r="N57" s="20">
        <v>1</v>
      </c>
      <c r="O57" s="20" t="s">
        <v>13</v>
      </c>
      <c r="P57" s="20">
        <v>50</v>
      </c>
      <c r="Q57" s="20" t="s">
        <v>51</v>
      </c>
    </row>
    <row r="58" spans="1:17" s="18" customFormat="1" x14ac:dyDescent="0.3">
      <c r="A58" s="15">
        <v>1</v>
      </c>
      <c r="B58" s="15" t="s">
        <v>23</v>
      </c>
      <c r="C58" s="15">
        <v>100</v>
      </c>
      <c r="D58" s="15" t="s">
        <v>19</v>
      </c>
      <c r="E58" s="15" t="s">
        <v>20</v>
      </c>
      <c r="F58" s="15" t="s">
        <v>22</v>
      </c>
      <c r="G58" s="16"/>
      <c r="H58" s="17" t="s">
        <v>45</v>
      </c>
      <c r="I58" s="17"/>
      <c r="K58" s="20"/>
      <c r="L58" s="20"/>
      <c r="M58" s="20"/>
      <c r="N58" s="20">
        <v>1</v>
      </c>
      <c r="O58" s="20" t="s">
        <v>13</v>
      </c>
      <c r="P58" s="20">
        <v>70</v>
      </c>
      <c r="Q58" s="20" t="s">
        <v>51</v>
      </c>
    </row>
    <row r="59" spans="1:17" s="18" customFormat="1" x14ac:dyDescent="0.3">
      <c r="A59" s="15">
        <v>2</v>
      </c>
      <c r="B59" s="15" t="s">
        <v>9</v>
      </c>
      <c r="C59" s="15">
        <v>40</v>
      </c>
      <c r="D59" s="15" t="s">
        <v>19</v>
      </c>
      <c r="E59" s="15" t="s">
        <v>20</v>
      </c>
      <c r="F59" s="15" t="s">
        <v>32</v>
      </c>
      <c r="G59" s="16"/>
      <c r="H59" s="17" t="s">
        <v>21</v>
      </c>
      <c r="I59" s="17"/>
      <c r="K59" s="20"/>
      <c r="L59" s="20"/>
      <c r="M59" s="20"/>
      <c r="N59" s="20">
        <v>1</v>
      </c>
      <c r="O59" s="20" t="s">
        <v>13</v>
      </c>
      <c r="P59" s="20">
        <v>60</v>
      </c>
      <c r="Q59" s="20" t="s">
        <v>52</v>
      </c>
    </row>
    <row r="60" spans="1:17" s="18" customFormat="1" x14ac:dyDescent="0.3">
      <c r="A60" s="15">
        <v>5</v>
      </c>
      <c r="B60" s="15" t="s">
        <v>9</v>
      </c>
      <c r="C60" s="15">
        <v>20</v>
      </c>
      <c r="D60" s="15" t="s">
        <v>28</v>
      </c>
      <c r="E60" s="15" t="s">
        <v>144</v>
      </c>
      <c r="F60" s="15" t="s">
        <v>32</v>
      </c>
      <c r="G60" s="16">
        <v>0.48958333333333331</v>
      </c>
      <c r="H60" s="17" t="s">
        <v>12</v>
      </c>
      <c r="I60" s="17"/>
      <c r="K60" s="20"/>
      <c r="L60" s="20"/>
      <c r="M60" s="20"/>
      <c r="N60" s="20">
        <v>1</v>
      </c>
      <c r="O60" s="20" t="s">
        <v>13</v>
      </c>
      <c r="P60" s="20">
        <v>50</v>
      </c>
      <c r="Q60" s="20" t="s">
        <v>52</v>
      </c>
    </row>
    <row r="61" spans="1:17" s="18" customFormat="1" x14ac:dyDescent="0.3">
      <c r="A61" s="15">
        <v>5</v>
      </c>
      <c r="B61" s="15" t="s">
        <v>13</v>
      </c>
      <c r="C61" s="15">
        <v>20</v>
      </c>
      <c r="D61" s="15" t="s">
        <v>28</v>
      </c>
      <c r="E61" s="15" t="s">
        <v>144</v>
      </c>
      <c r="F61" s="15" t="s">
        <v>32</v>
      </c>
      <c r="G61" s="16"/>
      <c r="H61" s="17" t="s">
        <v>12</v>
      </c>
      <c r="I61" s="17"/>
      <c r="K61" s="20"/>
      <c r="L61" s="20"/>
      <c r="M61" s="20"/>
      <c r="N61" s="20">
        <v>1</v>
      </c>
      <c r="O61" s="20" t="s">
        <v>13</v>
      </c>
      <c r="P61" s="20">
        <v>50</v>
      </c>
      <c r="Q61" s="20" t="s">
        <v>52</v>
      </c>
    </row>
    <row r="62" spans="1:17" s="18" customFormat="1" x14ac:dyDescent="0.3">
      <c r="A62" s="15">
        <v>5</v>
      </c>
      <c r="B62" s="15" t="s">
        <v>13</v>
      </c>
      <c r="C62" s="15">
        <v>30</v>
      </c>
      <c r="D62" s="15" t="s">
        <v>28</v>
      </c>
      <c r="E62" s="15" t="s">
        <v>144</v>
      </c>
      <c r="F62" s="15" t="s">
        <v>32</v>
      </c>
      <c r="G62" s="16"/>
      <c r="H62" s="17" t="s">
        <v>12</v>
      </c>
      <c r="I62" s="17"/>
      <c r="K62" s="20"/>
      <c r="L62" s="20"/>
      <c r="M62" s="20"/>
      <c r="N62" s="20">
        <v>60</v>
      </c>
      <c r="O62" s="20" t="s">
        <v>13</v>
      </c>
      <c r="P62" s="20">
        <v>50</v>
      </c>
      <c r="Q62" s="20" t="s">
        <v>55</v>
      </c>
    </row>
    <row r="63" spans="1:17" s="18" customFormat="1" x14ac:dyDescent="0.3">
      <c r="A63" s="15">
        <v>2</v>
      </c>
      <c r="B63" s="15" t="s">
        <v>13</v>
      </c>
      <c r="C63" s="15">
        <v>40</v>
      </c>
      <c r="D63" s="15" t="s">
        <v>28</v>
      </c>
      <c r="E63" s="15" t="s">
        <v>144</v>
      </c>
      <c r="F63" s="15" t="s">
        <v>32</v>
      </c>
      <c r="G63" s="16"/>
      <c r="H63" s="17" t="s">
        <v>12</v>
      </c>
      <c r="I63" s="17"/>
      <c r="K63" s="20"/>
      <c r="L63" s="20"/>
      <c r="M63" s="20"/>
      <c r="N63" s="20">
        <v>5</v>
      </c>
      <c r="O63" s="20" t="s">
        <v>13</v>
      </c>
      <c r="P63" s="20">
        <v>60</v>
      </c>
      <c r="Q63" s="20" t="s">
        <v>55</v>
      </c>
    </row>
    <row r="64" spans="1:17" s="18" customFormat="1" x14ac:dyDescent="0.3">
      <c r="A64" s="15">
        <v>3</v>
      </c>
      <c r="B64" s="15" t="s">
        <v>13</v>
      </c>
      <c r="C64" s="15">
        <v>30</v>
      </c>
      <c r="D64" s="15" t="s">
        <v>28</v>
      </c>
      <c r="E64" s="15" t="s">
        <v>144</v>
      </c>
      <c r="F64" s="15" t="s">
        <v>32</v>
      </c>
      <c r="G64" s="16"/>
      <c r="H64" s="17" t="s">
        <v>12</v>
      </c>
      <c r="I64" s="17"/>
      <c r="K64" s="20"/>
      <c r="L64" s="20"/>
      <c r="M64" s="20"/>
      <c r="N64" s="20">
        <v>6</v>
      </c>
      <c r="O64" s="20" t="s">
        <v>13</v>
      </c>
      <c r="P64" s="20">
        <v>70</v>
      </c>
      <c r="Q64" s="20" t="s">
        <v>55</v>
      </c>
    </row>
    <row r="65" spans="1:17" s="18" customFormat="1" x14ac:dyDescent="0.3">
      <c r="A65" s="15">
        <v>8</v>
      </c>
      <c r="B65" s="15" t="s">
        <v>13</v>
      </c>
      <c r="C65" s="15">
        <v>20</v>
      </c>
      <c r="D65" s="15" t="s">
        <v>28</v>
      </c>
      <c r="E65" s="15" t="s">
        <v>144</v>
      </c>
      <c r="F65" s="15" t="s">
        <v>32</v>
      </c>
      <c r="G65" s="16"/>
      <c r="H65" s="17" t="s">
        <v>12</v>
      </c>
      <c r="I65" s="17"/>
      <c r="K65" s="20"/>
      <c r="L65" s="20"/>
      <c r="M65" s="20"/>
      <c r="N65" s="20">
        <v>1</v>
      </c>
      <c r="O65" s="20" t="s">
        <v>13</v>
      </c>
      <c r="P65" s="20">
        <v>50</v>
      </c>
      <c r="Q65" s="20" t="s">
        <v>55</v>
      </c>
    </row>
    <row r="66" spans="1:17" s="18" customFormat="1" x14ac:dyDescent="0.3">
      <c r="A66" s="15">
        <v>5</v>
      </c>
      <c r="B66" s="15" t="s">
        <v>13</v>
      </c>
      <c r="C66" s="15">
        <v>20</v>
      </c>
      <c r="D66" s="15" t="s">
        <v>28</v>
      </c>
      <c r="E66" s="15" t="s">
        <v>144</v>
      </c>
      <c r="F66" s="15" t="s">
        <v>32</v>
      </c>
      <c r="G66" s="16"/>
      <c r="H66" s="17" t="s">
        <v>12</v>
      </c>
      <c r="I66" s="17"/>
      <c r="K66" s="20"/>
      <c r="L66" s="20"/>
      <c r="M66" s="20"/>
      <c r="N66" s="20">
        <v>1</v>
      </c>
      <c r="O66" s="20" t="s">
        <v>13</v>
      </c>
      <c r="P66" s="20">
        <v>150</v>
      </c>
      <c r="Q66" s="20" t="s">
        <v>55</v>
      </c>
    </row>
    <row r="67" spans="1:17" s="18" customFormat="1" x14ac:dyDescent="0.3">
      <c r="A67" s="15">
        <v>2</v>
      </c>
      <c r="B67" s="15" t="s">
        <v>13</v>
      </c>
      <c r="C67" s="15">
        <v>20</v>
      </c>
      <c r="D67" s="15" t="s">
        <v>28</v>
      </c>
      <c r="E67" s="15" t="s">
        <v>144</v>
      </c>
      <c r="F67" s="15" t="s">
        <v>32</v>
      </c>
      <c r="G67" s="16"/>
      <c r="H67" s="17" t="s">
        <v>12</v>
      </c>
      <c r="I67" s="17"/>
      <c r="K67" s="20"/>
      <c r="L67" s="20"/>
      <c r="M67" s="20"/>
      <c r="N67" s="20">
        <v>4</v>
      </c>
      <c r="O67" s="20" t="s">
        <v>13</v>
      </c>
      <c r="P67" s="20">
        <v>70</v>
      </c>
      <c r="Q67" s="20" t="s">
        <v>55</v>
      </c>
    </row>
    <row r="68" spans="1:17" s="18" customFormat="1" x14ac:dyDescent="0.3">
      <c r="A68" s="15">
        <v>9</v>
      </c>
      <c r="B68" s="15" t="s">
        <v>13</v>
      </c>
      <c r="C68" s="15">
        <v>20</v>
      </c>
      <c r="D68" s="15" t="s">
        <v>28</v>
      </c>
      <c r="E68" s="15" t="s">
        <v>144</v>
      </c>
      <c r="F68" s="15" t="s">
        <v>32</v>
      </c>
      <c r="G68" s="16"/>
      <c r="H68" s="17" t="s">
        <v>12</v>
      </c>
      <c r="I68" s="17"/>
      <c r="K68" s="20"/>
      <c r="L68" s="20"/>
      <c r="M68" s="20"/>
      <c r="N68" s="20">
        <v>1</v>
      </c>
      <c r="O68" s="20" t="s">
        <v>13</v>
      </c>
      <c r="P68" s="20">
        <v>50</v>
      </c>
      <c r="Q68" s="20" t="s">
        <v>56</v>
      </c>
    </row>
    <row r="69" spans="1:17" s="18" customFormat="1" x14ac:dyDescent="0.3">
      <c r="A69" s="15">
        <v>6</v>
      </c>
      <c r="B69" s="15" t="s">
        <v>9</v>
      </c>
      <c r="C69" s="15">
        <v>20</v>
      </c>
      <c r="D69" s="15" t="s">
        <v>28</v>
      </c>
      <c r="E69" s="15" t="s">
        <v>144</v>
      </c>
      <c r="F69" s="15" t="s">
        <v>32</v>
      </c>
      <c r="G69" s="16"/>
      <c r="H69" s="17" t="s">
        <v>12</v>
      </c>
      <c r="I69" s="17"/>
      <c r="K69" s="20"/>
      <c r="L69" s="20"/>
      <c r="M69" s="20"/>
      <c r="N69" s="20">
        <v>1</v>
      </c>
      <c r="O69" s="20" t="s">
        <v>13</v>
      </c>
      <c r="P69" s="20">
        <v>50</v>
      </c>
      <c r="Q69" s="20" t="s">
        <v>58</v>
      </c>
    </row>
    <row r="70" spans="1:17" s="18" customFormat="1" x14ac:dyDescent="0.3">
      <c r="A70" s="15">
        <v>28</v>
      </c>
      <c r="B70" s="15" t="s">
        <v>9</v>
      </c>
      <c r="C70" s="15">
        <v>20</v>
      </c>
      <c r="D70" s="15" t="s">
        <v>28</v>
      </c>
      <c r="E70" s="15" t="s">
        <v>144</v>
      </c>
      <c r="F70" s="15" t="s">
        <v>32</v>
      </c>
      <c r="G70" s="16"/>
      <c r="H70" s="17" t="s">
        <v>12</v>
      </c>
      <c r="I70" s="17"/>
      <c r="K70" s="20"/>
      <c r="L70" s="20"/>
      <c r="M70" s="20"/>
      <c r="N70" s="20">
        <v>1</v>
      </c>
      <c r="O70" s="20" t="s">
        <v>13</v>
      </c>
      <c r="P70" s="20">
        <v>60</v>
      </c>
      <c r="Q70" s="20" t="s">
        <v>58</v>
      </c>
    </row>
    <row r="71" spans="1:17" s="18" customFormat="1" x14ac:dyDescent="0.3">
      <c r="A71" s="15">
        <v>2</v>
      </c>
      <c r="B71" s="15" t="s">
        <v>13</v>
      </c>
      <c r="C71" s="15">
        <v>40</v>
      </c>
      <c r="D71" s="15" t="s">
        <v>28</v>
      </c>
      <c r="E71" s="15" t="s">
        <v>144</v>
      </c>
      <c r="F71" s="15" t="s">
        <v>32</v>
      </c>
      <c r="G71" s="16"/>
      <c r="H71" s="17" t="s">
        <v>12</v>
      </c>
      <c r="I71" s="17"/>
      <c r="K71" s="20"/>
      <c r="L71" s="20"/>
      <c r="M71" s="20"/>
      <c r="N71" s="20">
        <v>1</v>
      </c>
      <c r="O71" s="20" t="s">
        <v>13</v>
      </c>
      <c r="P71" s="20">
        <v>60</v>
      </c>
      <c r="Q71" s="20" t="s">
        <v>58</v>
      </c>
    </row>
    <row r="72" spans="1:17" s="18" customFormat="1" x14ac:dyDescent="0.3">
      <c r="A72" s="15">
        <v>26</v>
      </c>
      <c r="B72" s="15" t="s">
        <v>9</v>
      </c>
      <c r="C72" s="15">
        <v>20</v>
      </c>
      <c r="D72" s="15" t="s">
        <v>28</v>
      </c>
      <c r="E72" s="15" t="s">
        <v>144</v>
      </c>
      <c r="F72" s="15" t="s">
        <v>32</v>
      </c>
      <c r="G72" s="16"/>
      <c r="H72" s="17" t="s">
        <v>12</v>
      </c>
      <c r="I72" s="17"/>
      <c r="K72" s="20"/>
      <c r="L72" s="20"/>
      <c r="M72" s="20"/>
      <c r="N72" s="20">
        <v>7</v>
      </c>
      <c r="O72" s="20" t="s">
        <v>13</v>
      </c>
      <c r="P72" s="20">
        <v>50</v>
      </c>
      <c r="Q72" s="20" t="s">
        <v>63</v>
      </c>
    </row>
    <row r="73" spans="1:17" s="18" customFormat="1" x14ac:dyDescent="0.3">
      <c r="A73" s="15">
        <v>4</v>
      </c>
      <c r="B73" s="15" t="s">
        <v>13</v>
      </c>
      <c r="C73" s="15">
        <v>40</v>
      </c>
      <c r="D73" s="15" t="s">
        <v>28</v>
      </c>
      <c r="E73" s="15" t="s">
        <v>144</v>
      </c>
      <c r="F73" s="15" t="s">
        <v>32</v>
      </c>
      <c r="G73" s="16"/>
      <c r="H73" s="17" t="s">
        <v>12</v>
      </c>
      <c r="I73" s="17"/>
      <c r="K73" s="20"/>
      <c r="L73" s="20"/>
      <c r="M73" s="20"/>
      <c r="N73" s="20">
        <v>2</v>
      </c>
      <c r="O73" s="20" t="s">
        <v>13</v>
      </c>
      <c r="P73" s="20">
        <v>80</v>
      </c>
      <c r="Q73" s="20" t="s">
        <v>63</v>
      </c>
    </row>
    <row r="74" spans="1:17" s="18" customFormat="1" x14ac:dyDescent="0.3">
      <c r="A74" s="15">
        <v>31</v>
      </c>
      <c r="B74" s="15" t="s">
        <v>9</v>
      </c>
      <c r="C74" s="15">
        <v>20</v>
      </c>
      <c r="D74" s="15" t="s">
        <v>28</v>
      </c>
      <c r="E74" s="15" t="s">
        <v>144</v>
      </c>
      <c r="F74" s="15" t="s">
        <v>32</v>
      </c>
      <c r="G74" s="16"/>
      <c r="H74" s="17" t="s">
        <v>12</v>
      </c>
      <c r="I74" s="17"/>
      <c r="K74" s="20"/>
      <c r="L74" s="20"/>
      <c r="M74" s="20"/>
      <c r="N74" s="20">
        <v>8</v>
      </c>
      <c r="O74" s="20" t="s">
        <v>13</v>
      </c>
      <c r="P74" s="20">
        <v>60</v>
      </c>
      <c r="Q74" s="20" t="s">
        <v>63</v>
      </c>
    </row>
    <row r="75" spans="1:17" s="18" customFormat="1" x14ac:dyDescent="0.3">
      <c r="A75" s="15">
        <v>15</v>
      </c>
      <c r="B75" s="15" t="s">
        <v>9</v>
      </c>
      <c r="C75" s="15">
        <v>20</v>
      </c>
      <c r="D75" s="15" t="s">
        <v>28</v>
      </c>
      <c r="E75" s="15" t="s">
        <v>144</v>
      </c>
      <c r="F75" s="15" t="s">
        <v>32</v>
      </c>
      <c r="G75" s="16"/>
      <c r="H75" s="17" t="s">
        <v>12</v>
      </c>
      <c r="I75" s="17"/>
      <c r="K75" s="20"/>
      <c r="L75" s="20"/>
      <c r="M75" s="20"/>
      <c r="N75" s="20">
        <v>2</v>
      </c>
      <c r="O75" s="20" t="s">
        <v>13</v>
      </c>
      <c r="P75" s="20">
        <v>60</v>
      </c>
      <c r="Q75" s="20" t="s">
        <v>63</v>
      </c>
    </row>
    <row r="76" spans="1:17" s="18" customFormat="1" x14ac:dyDescent="0.3">
      <c r="A76" s="15">
        <v>2</v>
      </c>
      <c r="B76" s="15" t="s">
        <v>9</v>
      </c>
      <c r="C76" s="15">
        <v>30</v>
      </c>
      <c r="D76" s="15" t="s">
        <v>29</v>
      </c>
      <c r="E76" s="15" t="s">
        <v>11</v>
      </c>
      <c r="F76" s="15" t="s">
        <v>146</v>
      </c>
      <c r="G76" s="16">
        <v>0.49305555555555558</v>
      </c>
      <c r="H76" s="17" t="s">
        <v>14</v>
      </c>
      <c r="I76" s="17"/>
      <c r="K76" s="20"/>
      <c r="L76" s="20"/>
      <c r="M76" s="20"/>
      <c r="N76" s="25">
        <f>SUM(N10:N75)</f>
        <v>221</v>
      </c>
      <c r="O76" s="20"/>
      <c r="P76" s="20"/>
      <c r="Q76" s="20"/>
    </row>
    <row r="77" spans="1:17" s="18" customFormat="1" x14ac:dyDescent="0.3">
      <c r="A77" s="15">
        <v>1</v>
      </c>
      <c r="B77" s="15" t="s">
        <v>9</v>
      </c>
      <c r="C77" s="15">
        <v>40</v>
      </c>
      <c r="D77" s="15" t="s">
        <v>29</v>
      </c>
      <c r="E77" s="15" t="s">
        <v>11</v>
      </c>
      <c r="F77" s="15" t="s">
        <v>146</v>
      </c>
      <c r="G77" s="16"/>
      <c r="H77" s="17" t="s">
        <v>45</v>
      </c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>
        <v>2</v>
      </c>
      <c r="B78" s="15" t="s">
        <v>9</v>
      </c>
      <c r="C78" s="15">
        <v>50</v>
      </c>
      <c r="D78" s="15" t="s">
        <v>29</v>
      </c>
      <c r="E78" s="15" t="s">
        <v>11</v>
      </c>
      <c r="F78" s="15" t="s">
        <v>146</v>
      </c>
      <c r="G78" s="16"/>
      <c r="H78" s="17" t="s">
        <v>45</v>
      </c>
      <c r="I78" s="17"/>
      <c r="K78" s="20"/>
      <c r="L78" s="20"/>
      <c r="M78" s="20"/>
      <c r="N78" s="20">
        <v>15</v>
      </c>
      <c r="O78" s="20" t="s">
        <v>9</v>
      </c>
      <c r="P78" s="20">
        <v>30</v>
      </c>
      <c r="Q78" s="20" t="s">
        <v>10</v>
      </c>
    </row>
    <row r="79" spans="1:17" s="18" customFormat="1" x14ac:dyDescent="0.3">
      <c r="A79" s="15">
        <v>1</v>
      </c>
      <c r="B79" s="15" t="s">
        <v>13</v>
      </c>
      <c r="C79" s="15">
        <v>50</v>
      </c>
      <c r="D79" s="15" t="s">
        <v>29</v>
      </c>
      <c r="E79" s="15" t="s">
        <v>11</v>
      </c>
      <c r="F79" s="15" t="s">
        <v>146</v>
      </c>
      <c r="G79" s="16"/>
      <c r="H79" s="17" t="s">
        <v>14</v>
      </c>
      <c r="I79" s="17"/>
      <c r="K79" s="20"/>
      <c r="L79" s="20"/>
      <c r="M79" s="20"/>
      <c r="N79" s="20">
        <v>2</v>
      </c>
      <c r="O79" s="20" t="s">
        <v>9</v>
      </c>
      <c r="P79" s="20">
        <v>40</v>
      </c>
      <c r="Q79" s="20" t="s">
        <v>10</v>
      </c>
    </row>
    <row r="80" spans="1:17" s="18" customFormat="1" x14ac:dyDescent="0.3">
      <c r="A80" s="15">
        <v>8</v>
      </c>
      <c r="B80" s="15" t="s">
        <v>9</v>
      </c>
      <c r="C80" s="15">
        <v>40</v>
      </c>
      <c r="D80" s="15" t="s">
        <v>29</v>
      </c>
      <c r="E80" s="15" t="s">
        <v>11</v>
      </c>
      <c r="F80" s="15" t="s">
        <v>146</v>
      </c>
      <c r="G80" s="16"/>
      <c r="H80" s="17" t="s">
        <v>143</v>
      </c>
      <c r="I80" s="17"/>
      <c r="K80" s="20"/>
      <c r="L80" s="20"/>
      <c r="M80" s="20"/>
      <c r="N80" s="20">
        <v>3</v>
      </c>
      <c r="O80" s="20" t="s">
        <v>9</v>
      </c>
      <c r="P80" s="20">
        <v>30</v>
      </c>
      <c r="Q80" s="20" t="s">
        <v>10</v>
      </c>
    </row>
    <row r="81" spans="1:17" s="18" customFormat="1" x14ac:dyDescent="0.3">
      <c r="A81" s="15">
        <v>5</v>
      </c>
      <c r="B81" s="15" t="s">
        <v>9</v>
      </c>
      <c r="C81" s="15">
        <v>40</v>
      </c>
      <c r="D81" s="15" t="s">
        <v>29</v>
      </c>
      <c r="E81" s="15" t="s">
        <v>11</v>
      </c>
      <c r="F81" s="15" t="s">
        <v>146</v>
      </c>
      <c r="G81" s="16"/>
      <c r="H81" s="17" t="s">
        <v>45</v>
      </c>
      <c r="I81" s="17"/>
      <c r="K81" s="20"/>
      <c r="L81" s="20"/>
      <c r="M81" s="20"/>
      <c r="N81" s="20">
        <v>2</v>
      </c>
      <c r="O81" s="20" t="s">
        <v>9</v>
      </c>
      <c r="P81" s="20">
        <v>40</v>
      </c>
      <c r="Q81" s="20" t="s">
        <v>10</v>
      </c>
    </row>
    <row r="82" spans="1:17" s="18" customFormat="1" x14ac:dyDescent="0.3">
      <c r="A82" s="15">
        <v>2</v>
      </c>
      <c r="B82" s="15" t="s">
        <v>9</v>
      </c>
      <c r="C82" s="15">
        <v>50</v>
      </c>
      <c r="D82" s="15" t="s">
        <v>29</v>
      </c>
      <c r="E82" s="15" t="s">
        <v>11</v>
      </c>
      <c r="F82" s="15" t="s">
        <v>146</v>
      </c>
      <c r="G82" s="16"/>
      <c r="H82" s="17" t="s">
        <v>45</v>
      </c>
      <c r="I82" s="17"/>
      <c r="K82" s="20"/>
      <c r="L82" s="20"/>
      <c r="M82" s="20"/>
      <c r="N82" s="20">
        <v>7</v>
      </c>
      <c r="O82" s="20" t="s">
        <v>9</v>
      </c>
      <c r="P82" s="20">
        <v>30</v>
      </c>
      <c r="Q82" s="20" t="s">
        <v>10</v>
      </c>
    </row>
    <row r="83" spans="1:17" s="18" customFormat="1" x14ac:dyDescent="0.3">
      <c r="A83" s="15">
        <v>1</v>
      </c>
      <c r="B83" s="15" t="s">
        <v>13</v>
      </c>
      <c r="C83" s="15">
        <v>80</v>
      </c>
      <c r="D83" s="15" t="s">
        <v>29</v>
      </c>
      <c r="E83" s="15" t="s">
        <v>11</v>
      </c>
      <c r="F83" s="15" t="s">
        <v>22</v>
      </c>
      <c r="G83" s="16"/>
      <c r="H83" s="17" t="s">
        <v>21</v>
      </c>
      <c r="I83" s="17"/>
      <c r="K83" s="20"/>
      <c r="L83" s="20"/>
      <c r="M83" s="20"/>
      <c r="N83" s="20">
        <v>4</v>
      </c>
      <c r="O83" s="20" t="s">
        <v>9</v>
      </c>
      <c r="P83" s="20">
        <v>30</v>
      </c>
      <c r="Q83" s="20" t="s">
        <v>10</v>
      </c>
    </row>
    <row r="84" spans="1:17" s="18" customFormat="1" x14ac:dyDescent="0.3">
      <c r="A84" s="15">
        <v>2</v>
      </c>
      <c r="B84" s="15" t="s">
        <v>13</v>
      </c>
      <c r="C84" s="15">
        <v>40</v>
      </c>
      <c r="D84" s="15" t="s">
        <v>29</v>
      </c>
      <c r="E84" s="15" t="s">
        <v>11</v>
      </c>
      <c r="F84" s="15" t="s">
        <v>146</v>
      </c>
      <c r="G84" s="16"/>
      <c r="H84" s="17" t="s">
        <v>14</v>
      </c>
      <c r="I84" s="17"/>
      <c r="K84" s="20"/>
      <c r="L84" s="20"/>
      <c r="M84" s="20"/>
      <c r="N84" s="20">
        <v>2</v>
      </c>
      <c r="O84" s="20" t="s">
        <v>9</v>
      </c>
      <c r="P84" s="20">
        <v>30</v>
      </c>
      <c r="Q84" s="20" t="s">
        <v>10</v>
      </c>
    </row>
    <row r="85" spans="1:17" s="18" customFormat="1" x14ac:dyDescent="0.3">
      <c r="A85" s="15">
        <v>1</v>
      </c>
      <c r="B85" s="15" t="s">
        <v>13</v>
      </c>
      <c r="C85" s="15">
        <v>30</v>
      </c>
      <c r="D85" s="15" t="s">
        <v>29</v>
      </c>
      <c r="E85" s="15" t="s">
        <v>11</v>
      </c>
      <c r="F85" s="15" t="s">
        <v>146</v>
      </c>
      <c r="G85" s="16"/>
      <c r="H85" s="17" t="s">
        <v>14</v>
      </c>
      <c r="I85" s="17"/>
      <c r="K85" s="20"/>
      <c r="L85" s="20"/>
      <c r="M85" s="20"/>
      <c r="N85" s="20">
        <v>2</v>
      </c>
      <c r="O85" s="20" t="s">
        <v>9</v>
      </c>
      <c r="P85" s="20">
        <v>40</v>
      </c>
      <c r="Q85" s="20" t="s">
        <v>10</v>
      </c>
    </row>
    <row r="86" spans="1:17" s="18" customFormat="1" x14ac:dyDescent="0.3">
      <c r="A86" s="15">
        <v>3</v>
      </c>
      <c r="B86" s="15" t="s">
        <v>9</v>
      </c>
      <c r="C86" s="15">
        <v>50</v>
      </c>
      <c r="D86" s="15" t="s">
        <v>29</v>
      </c>
      <c r="E86" s="15" t="s">
        <v>11</v>
      </c>
      <c r="F86" s="15" t="s">
        <v>146</v>
      </c>
      <c r="G86" s="16"/>
      <c r="H86" s="17" t="s">
        <v>45</v>
      </c>
      <c r="I86" s="17"/>
      <c r="K86" s="20"/>
      <c r="L86" s="20"/>
      <c r="M86" s="20"/>
      <c r="N86" s="20">
        <v>2</v>
      </c>
      <c r="O86" s="20" t="s">
        <v>9</v>
      </c>
      <c r="P86" s="20">
        <v>40</v>
      </c>
      <c r="Q86" s="20" t="s">
        <v>10</v>
      </c>
    </row>
    <row r="87" spans="1:17" s="18" customFormat="1" x14ac:dyDescent="0.3">
      <c r="A87" s="15">
        <v>2</v>
      </c>
      <c r="B87" s="15" t="s">
        <v>9</v>
      </c>
      <c r="C87" s="15">
        <v>30</v>
      </c>
      <c r="D87" s="15" t="s">
        <v>29</v>
      </c>
      <c r="E87" s="15" t="s">
        <v>11</v>
      </c>
      <c r="F87" s="15" t="s">
        <v>146</v>
      </c>
      <c r="G87" s="16"/>
      <c r="H87" s="17" t="s">
        <v>14</v>
      </c>
      <c r="I87" s="17"/>
      <c r="K87" s="20"/>
      <c r="L87" s="20"/>
      <c r="M87" s="20"/>
      <c r="N87" s="20">
        <v>1</v>
      </c>
      <c r="O87" s="20" t="s">
        <v>9</v>
      </c>
      <c r="P87" s="20">
        <v>60</v>
      </c>
      <c r="Q87" s="20" t="s">
        <v>10</v>
      </c>
    </row>
    <row r="88" spans="1:17" s="18" customFormat="1" x14ac:dyDescent="0.3">
      <c r="A88" s="15">
        <v>23</v>
      </c>
      <c r="B88" s="15" t="s">
        <v>9</v>
      </c>
      <c r="C88" s="15">
        <v>40</v>
      </c>
      <c r="D88" s="15" t="s">
        <v>29</v>
      </c>
      <c r="E88" s="15" t="s">
        <v>11</v>
      </c>
      <c r="F88" s="15" t="s">
        <v>146</v>
      </c>
      <c r="G88" s="16"/>
      <c r="H88" s="17" t="s">
        <v>143</v>
      </c>
      <c r="I88" s="17"/>
      <c r="K88" s="20"/>
      <c r="L88" s="20"/>
      <c r="M88" s="20"/>
      <c r="N88" s="20">
        <v>2</v>
      </c>
      <c r="O88" s="20" t="s">
        <v>9</v>
      </c>
      <c r="P88" s="20">
        <v>30</v>
      </c>
      <c r="Q88" s="20" t="s">
        <v>10</v>
      </c>
    </row>
    <row r="89" spans="1:17" s="18" customFormat="1" x14ac:dyDescent="0.3">
      <c r="A89" s="15">
        <v>4</v>
      </c>
      <c r="B89" s="15" t="s">
        <v>9</v>
      </c>
      <c r="C89" s="15">
        <v>40</v>
      </c>
      <c r="D89" s="15" t="s">
        <v>29</v>
      </c>
      <c r="E89" s="15" t="s">
        <v>11</v>
      </c>
      <c r="F89" s="15" t="s">
        <v>146</v>
      </c>
      <c r="G89" s="16"/>
      <c r="H89" s="17" t="s">
        <v>45</v>
      </c>
      <c r="I89" s="17"/>
      <c r="K89" s="20"/>
      <c r="L89" s="20"/>
      <c r="M89" s="20"/>
      <c r="N89" s="20">
        <v>5</v>
      </c>
      <c r="O89" s="20" t="s">
        <v>9</v>
      </c>
      <c r="P89" s="20">
        <v>40</v>
      </c>
      <c r="Q89" s="20" t="s">
        <v>10</v>
      </c>
    </row>
    <row r="90" spans="1:17" s="18" customFormat="1" x14ac:dyDescent="0.3">
      <c r="A90" s="15">
        <v>2</v>
      </c>
      <c r="B90" s="15" t="s">
        <v>13</v>
      </c>
      <c r="C90" s="15">
        <v>50</v>
      </c>
      <c r="D90" s="15" t="s">
        <v>29</v>
      </c>
      <c r="E90" s="15" t="s">
        <v>11</v>
      </c>
      <c r="F90" s="15" t="s">
        <v>16</v>
      </c>
      <c r="G90" s="16"/>
      <c r="H90" s="17" t="s">
        <v>14</v>
      </c>
      <c r="I90" s="17"/>
      <c r="K90" s="20"/>
      <c r="L90" s="20"/>
      <c r="M90" s="20"/>
      <c r="N90" s="20">
        <v>10</v>
      </c>
      <c r="O90" s="20" t="s">
        <v>9</v>
      </c>
      <c r="P90" s="20">
        <v>40</v>
      </c>
      <c r="Q90" s="20" t="s">
        <v>10</v>
      </c>
    </row>
    <row r="91" spans="1:17" s="18" customFormat="1" x14ac:dyDescent="0.3">
      <c r="A91" s="15">
        <v>2</v>
      </c>
      <c r="B91" s="15" t="s">
        <v>9</v>
      </c>
      <c r="C91" s="15">
        <v>40</v>
      </c>
      <c r="D91" s="15" t="s">
        <v>29</v>
      </c>
      <c r="E91" s="15" t="s">
        <v>11</v>
      </c>
      <c r="F91" s="15" t="s">
        <v>22</v>
      </c>
      <c r="G91" s="16"/>
      <c r="H91" s="17" t="s">
        <v>21</v>
      </c>
      <c r="I91" s="17"/>
      <c r="K91" s="20"/>
      <c r="L91" s="20"/>
      <c r="M91" s="20"/>
      <c r="N91" s="20">
        <v>2</v>
      </c>
      <c r="O91" s="20" t="s">
        <v>9</v>
      </c>
      <c r="P91" s="20">
        <v>40</v>
      </c>
      <c r="Q91" s="20" t="s">
        <v>10</v>
      </c>
    </row>
    <row r="92" spans="1:17" s="18" customFormat="1" x14ac:dyDescent="0.3">
      <c r="A92" s="15">
        <v>1</v>
      </c>
      <c r="B92" s="15" t="s">
        <v>9</v>
      </c>
      <c r="C92" s="15">
        <v>60</v>
      </c>
      <c r="D92" s="15" t="s">
        <v>29</v>
      </c>
      <c r="E92" s="15" t="s">
        <v>11</v>
      </c>
      <c r="F92" s="15" t="s">
        <v>16</v>
      </c>
      <c r="G92" s="16"/>
      <c r="H92" s="17" t="s">
        <v>45</v>
      </c>
      <c r="I92" s="17"/>
      <c r="K92" s="20"/>
      <c r="L92" s="20"/>
      <c r="M92" s="20"/>
      <c r="N92" s="20">
        <v>1</v>
      </c>
      <c r="O92" s="20" t="s">
        <v>9</v>
      </c>
      <c r="P92" s="20">
        <v>40</v>
      </c>
      <c r="Q92" s="20" t="s">
        <v>10</v>
      </c>
    </row>
    <row r="93" spans="1:17" s="18" customFormat="1" x14ac:dyDescent="0.3">
      <c r="A93" s="15">
        <v>1</v>
      </c>
      <c r="B93" s="15" t="s">
        <v>9</v>
      </c>
      <c r="C93" s="15">
        <v>30</v>
      </c>
      <c r="D93" s="15" t="s">
        <v>29</v>
      </c>
      <c r="E93" s="15" t="s">
        <v>11</v>
      </c>
      <c r="F93" s="15" t="s">
        <v>16</v>
      </c>
      <c r="G93" s="16"/>
      <c r="H93" s="17" t="s">
        <v>45</v>
      </c>
      <c r="I93" s="17"/>
      <c r="K93" s="20"/>
      <c r="L93" s="20"/>
      <c r="M93" s="20"/>
      <c r="N93" s="20">
        <v>1</v>
      </c>
      <c r="O93" s="20" t="s">
        <v>9</v>
      </c>
      <c r="P93" s="20">
        <v>40</v>
      </c>
      <c r="Q93" s="20" t="s">
        <v>19</v>
      </c>
    </row>
    <row r="94" spans="1:17" s="18" customFormat="1" x14ac:dyDescent="0.3">
      <c r="A94" s="15">
        <v>1</v>
      </c>
      <c r="B94" s="15" t="s">
        <v>24</v>
      </c>
      <c r="C94" s="15">
        <v>30</v>
      </c>
      <c r="D94" s="15" t="s">
        <v>30</v>
      </c>
      <c r="E94" s="15" t="s">
        <v>145</v>
      </c>
      <c r="F94" s="15" t="s">
        <v>146</v>
      </c>
      <c r="G94" s="16">
        <v>0.50347222222222221</v>
      </c>
      <c r="H94" s="17" t="s">
        <v>14</v>
      </c>
      <c r="I94" s="17"/>
      <c r="K94" s="20"/>
      <c r="L94" s="20"/>
      <c r="M94" s="20"/>
      <c r="N94" s="20">
        <v>1</v>
      </c>
      <c r="O94" s="20" t="s">
        <v>9</v>
      </c>
      <c r="P94" s="20">
        <v>120</v>
      </c>
      <c r="Q94" s="20" t="s">
        <v>19</v>
      </c>
    </row>
    <row r="95" spans="1:17" s="18" customFormat="1" x14ac:dyDescent="0.3">
      <c r="A95" s="15">
        <v>6</v>
      </c>
      <c r="B95" s="15" t="s">
        <v>13</v>
      </c>
      <c r="C95" s="15">
        <v>60</v>
      </c>
      <c r="D95" s="15" t="s">
        <v>30</v>
      </c>
      <c r="E95" s="15" t="s">
        <v>145</v>
      </c>
      <c r="F95" s="15" t="s">
        <v>165</v>
      </c>
      <c r="G95" s="16"/>
      <c r="H95" s="17" t="s">
        <v>45</v>
      </c>
      <c r="I95" s="17"/>
      <c r="K95" s="20"/>
      <c r="L95" s="20"/>
      <c r="M95" s="20"/>
      <c r="N95" s="20">
        <v>2</v>
      </c>
      <c r="O95" s="20" t="s">
        <v>9</v>
      </c>
      <c r="P95" s="20">
        <v>30</v>
      </c>
      <c r="Q95" s="20" t="s">
        <v>19</v>
      </c>
    </row>
    <row r="96" spans="1:17" s="18" customFormat="1" x14ac:dyDescent="0.3">
      <c r="A96" s="15">
        <v>2</v>
      </c>
      <c r="B96" s="15" t="s">
        <v>9</v>
      </c>
      <c r="C96" s="15">
        <v>40</v>
      </c>
      <c r="D96" s="15" t="s">
        <v>30</v>
      </c>
      <c r="E96" s="15" t="s">
        <v>145</v>
      </c>
      <c r="F96" s="15" t="s">
        <v>165</v>
      </c>
      <c r="G96" s="16"/>
      <c r="H96" s="17" t="s">
        <v>45</v>
      </c>
      <c r="I96" s="17"/>
      <c r="K96" s="20"/>
      <c r="L96" s="20"/>
      <c r="M96" s="20"/>
      <c r="N96" s="20">
        <v>1</v>
      </c>
      <c r="O96" s="20" t="s">
        <v>9</v>
      </c>
      <c r="P96" s="20">
        <v>40</v>
      </c>
      <c r="Q96" s="20" t="s">
        <v>19</v>
      </c>
    </row>
    <row r="97" spans="1:17" s="18" customFormat="1" x14ac:dyDescent="0.3">
      <c r="A97" s="15">
        <v>15</v>
      </c>
      <c r="B97" s="15" t="s">
        <v>24</v>
      </c>
      <c r="C97" s="15">
        <v>30</v>
      </c>
      <c r="D97" s="15" t="s">
        <v>30</v>
      </c>
      <c r="E97" s="15" t="s">
        <v>145</v>
      </c>
      <c r="F97" s="15" t="s">
        <v>146</v>
      </c>
      <c r="G97" s="16"/>
      <c r="H97" s="17" t="s">
        <v>14</v>
      </c>
      <c r="I97" s="17"/>
      <c r="K97" s="20"/>
      <c r="L97" s="20"/>
      <c r="M97" s="20"/>
      <c r="N97" s="20">
        <v>2</v>
      </c>
      <c r="O97" s="20" t="s">
        <v>9</v>
      </c>
      <c r="P97" s="20">
        <v>40</v>
      </c>
      <c r="Q97" s="20" t="s">
        <v>19</v>
      </c>
    </row>
    <row r="98" spans="1:17" s="18" customFormat="1" x14ac:dyDescent="0.3">
      <c r="A98" s="15">
        <v>2</v>
      </c>
      <c r="B98" s="15" t="s">
        <v>13</v>
      </c>
      <c r="C98" s="15">
        <v>40</v>
      </c>
      <c r="D98" s="15" t="s">
        <v>30</v>
      </c>
      <c r="E98" s="15" t="s">
        <v>145</v>
      </c>
      <c r="F98" s="15" t="s">
        <v>146</v>
      </c>
      <c r="G98" s="16"/>
      <c r="H98" s="17" t="s">
        <v>14</v>
      </c>
      <c r="I98" s="17"/>
      <c r="K98" s="20"/>
      <c r="L98" s="20"/>
      <c r="M98" s="20"/>
      <c r="N98" s="20">
        <v>2</v>
      </c>
      <c r="O98" s="20" t="s">
        <v>9</v>
      </c>
      <c r="P98" s="20">
        <v>40</v>
      </c>
      <c r="Q98" s="20" t="s">
        <v>19</v>
      </c>
    </row>
    <row r="99" spans="1:17" s="18" customFormat="1" x14ac:dyDescent="0.3">
      <c r="A99" s="15">
        <v>1</v>
      </c>
      <c r="B99" s="15" t="s">
        <v>24</v>
      </c>
      <c r="C99" s="15">
        <v>40</v>
      </c>
      <c r="D99" s="15" t="s">
        <v>30</v>
      </c>
      <c r="E99" s="15" t="s">
        <v>145</v>
      </c>
      <c r="F99" s="15" t="s">
        <v>165</v>
      </c>
      <c r="G99" s="16"/>
      <c r="H99" s="17" t="s">
        <v>14</v>
      </c>
      <c r="I99" s="17"/>
      <c r="K99" s="20"/>
      <c r="L99" s="20"/>
      <c r="M99" s="20"/>
      <c r="N99" s="20">
        <v>1</v>
      </c>
      <c r="O99" s="20" t="s">
        <v>9</v>
      </c>
      <c r="P99" s="20">
        <v>160</v>
      </c>
      <c r="Q99" s="20" t="s">
        <v>19</v>
      </c>
    </row>
    <row r="100" spans="1:17" s="18" customFormat="1" x14ac:dyDescent="0.3">
      <c r="A100" s="20">
        <v>11</v>
      </c>
      <c r="B100" s="15" t="s">
        <v>9</v>
      </c>
      <c r="C100" s="20">
        <v>30</v>
      </c>
      <c r="D100" s="15" t="s">
        <v>30</v>
      </c>
      <c r="E100" s="15" t="s">
        <v>145</v>
      </c>
      <c r="F100" s="20" t="s">
        <v>146</v>
      </c>
      <c r="G100" s="21"/>
      <c r="H100" s="18" t="s">
        <v>45</v>
      </c>
      <c r="K100" s="20"/>
      <c r="L100" s="20"/>
      <c r="M100" s="20"/>
      <c r="N100" s="20">
        <v>8</v>
      </c>
      <c r="O100" s="20" t="s">
        <v>9</v>
      </c>
      <c r="P100" s="20">
        <v>30</v>
      </c>
      <c r="Q100" s="20" t="s">
        <v>19</v>
      </c>
    </row>
    <row r="101" spans="1:17" s="18" customFormat="1" x14ac:dyDescent="0.3">
      <c r="A101" s="20">
        <v>4</v>
      </c>
      <c r="B101" s="20" t="s">
        <v>9</v>
      </c>
      <c r="C101" s="20">
        <v>30</v>
      </c>
      <c r="D101" s="20" t="s">
        <v>30</v>
      </c>
      <c r="E101" s="20" t="s">
        <v>145</v>
      </c>
      <c r="F101" s="20" t="s">
        <v>165</v>
      </c>
      <c r="G101" s="21"/>
      <c r="H101" s="18" t="s">
        <v>14</v>
      </c>
      <c r="K101" s="20"/>
      <c r="L101" s="20"/>
      <c r="M101" s="20"/>
      <c r="N101" s="20">
        <v>8</v>
      </c>
      <c r="O101" s="20" t="s">
        <v>9</v>
      </c>
      <c r="P101" s="20">
        <v>30</v>
      </c>
      <c r="Q101" s="20" t="s">
        <v>19</v>
      </c>
    </row>
    <row r="102" spans="1:17" s="18" customFormat="1" x14ac:dyDescent="0.3">
      <c r="A102" s="20">
        <v>1</v>
      </c>
      <c r="B102" s="20" t="s">
        <v>9</v>
      </c>
      <c r="C102" s="20">
        <v>40</v>
      </c>
      <c r="D102" s="20" t="s">
        <v>30</v>
      </c>
      <c r="E102" s="20" t="s">
        <v>145</v>
      </c>
      <c r="F102" s="20" t="s">
        <v>162</v>
      </c>
      <c r="G102" s="21"/>
      <c r="H102" s="18" t="s">
        <v>21</v>
      </c>
      <c r="K102" s="20"/>
      <c r="L102" s="20"/>
      <c r="M102" s="20"/>
      <c r="N102" s="20">
        <v>1</v>
      </c>
      <c r="O102" s="20" t="s">
        <v>9</v>
      </c>
      <c r="P102" s="20">
        <v>30</v>
      </c>
      <c r="Q102" s="20" t="s">
        <v>19</v>
      </c>
    </row>
    <row r="103" spans="1:17" s="18" customFormat="1" x14ac:dyDescent="0.3">
      <c r="A103" s="20">
        <v>12</v>
      </c>
      <c r="B103" s="20" t="s">
        <v>13</v>
      </c>
      <c r="C103" s="20">
        <v>50</v>
      </c>
      <c r="D103" s="20" t="s">
        <v>30</v>
      </c>
      <c r="E103" s="20" t="s">
        <v>145</v>
      </c>
      <c r="F103" s="20" t="s">
        <v>146</v>
      </c>
      <c r="G103" s="21"/>
      <c r="H103" s="18" t="s">
        <v>21</v>
      </c>
      <c r="K103" s="20"/>
      <c r="L103" s="20"/>
      <c r="M103" s="20"/>
      <c r="N103" s="20">
        <v>2</v>
      </c>
      <c r="O103" s="20" t="s">
        <v>9</v>
      </c>
      <c r="P103" s="20">
        <v>40</v>
      </c>
      <c r="Q103" s="20" t="s">
        <v>19</v>
      </c>
    </row>
    <row r="104" spans="1:17" s="18" customFormat="1" x14ac:dyDescent="0.3">
      <c r="A104" s="20">
        <v>20</v>
      </c>
      <c r="B104" s="20" t="s">
        <v>9</v>
      </c>
      <c r="C104" s="20">
        <v>30</v>
      </c>
      <c r="D104" s="20" t="s">
        <v>30</v>
      </c>
      <c r="E104" s="20" t="s">
        <v>145</v>
      </c>
      <c r="F104" s="20"/>
      <c r="G104" s="21"/>
      <c r="H104" s="18" t="s">
        <v>21</v>
      </c>
      <c r="K104" s="20"/>
      <c r="L104" s="20"/>
      <c r="M104" s="20"/>
      <c r="N104" s="20">
        <v>2</v>
      </c>
      <c r="O104" s="20" t="s">
        <v>9</v>
      </c>
      <c r="P104" s="20">
        <v>30</v>
      </c>
      <c r="Q104" s="20" t="s">
        <v>19</v>
      </c>
    </row>
    <row r="105" spans="1:17" s="18" customFormat="1" x14ac:dyDescent="0.3">
      <c r="A105" s="20">
        <v>30</v>
      </c>
      <c r="B105" s="20" t="s">
        <v>9</v>
      </c>
      <c r="C105" s="20">
        <v>40</v>
      </c>
      <c r="D105" s="20" t="s">
        <v>29</v>
      </c>
      <c r="E105" s="20" t="s">
        <v>50</v>
      </c>
      <c r="F105" s="20" t="s">
        <v>26</v>
      </c>
      <c r="G105" s="21"/>
      <c r="H105" s="18" t="s">
        <v>14</v>
      </c>
      <c r="K105" s="20"/>
      <c r="L105" s="20"/>
      <c r="M105" s="20"/>
      <c r="N105" s="20">
        <v>6</v>
      </c>
      <c r="O105" s="20" t="s">
        <v>9</v>
      </c>
      <c r="P105" s="20">
        <v>80</v>
      </c>
      <c r="Q105" s="20" t="s">
        <v>19</v>
      </c>
    </row>
    <row r="106" spans="1:17" s="18" customFormat="1" x14ac:dyDescent="0.3">
      <c r="A106" s="20">
        <v>3</v>
      </c>
      <c r="B106" s="20" t="s">
        <v>9</v>
      </c>
      <c r="C106" s="20">
        <v>30</v>
      </c>
      <c r="D106" s="20" t="s">
        <v>29</v>
      </c>
      <c r="E106" s="20" t="s">
        <v>50</v>
      </c>
      <c r="F106" s="20" t="s">
        <v>26</v>
      </c>
      <c r="G106" s="21"/>
      <c r="H106" s="18" t="s">
        <v>14</v>
      </c>
      <c r="K106" s="20"/>
      <c r="L106" s="20"/>
      <c r="M106" s="20"/>
      <c r="N106" s="20">
        <v>2</v>
      </c>
      <c r="O106" s="20" t="s">
        <v>9</v>
      </c>
      <c r="P106" s="20">
        <v>40</v>
      </c>
      <c r="Q106" s="20" t="s">
        <v>19</v>
      </c>
    </row>
    <row r="107" spans="1:17" s="18" customFormat="1" x14ac:dyDescent="0.3">
      <c r="A107" s="20">
        <v>25</v>
      </c>
      <c r="B107" s="20" t="s">
        <v>9</v>
      </c>
      <c r="C107" s="20">
        <v>30</v>
      </c>
      <c r="D107" s="20" t="s">
        <v>29</v>
      </c>
      <c r="E107" s="20" t="s">
        <v>50</v>
      </c>
      <c r="F107" s="20" t="s">
        <v>146</v>
      </c>
      <c r="G107" s="21"/>
      <c r="H107" s="18" t="s">
        <v>45</v>
      </c>
      <c r="K107" s="20"/>
      <c r="L107" s="20"/>
      <c r="M107" s="20"/>
      <c r="N107" s="20">
        <v>5</v>
      </c>
      <c r="O107" s="20" t="s">
        <v>9</v>
      </c>
      <c r="P107" s="20">
        <v>20</v>
      </c>
      <c r="Q107" s="20" t="s">
        <v>28</v>
      </c>
    </row>
    <row r="108" spans="1:17" s="18" customFormat="1" x14ac:dyDescent="0.3">
      <c r="A108" s="20">
        <v>3</v>
      </c>
      <c r="B108" s="20" t="s">
        <v>9</v>
      </c>
      <c r="C108" s="20">
        <v>30</v>
      </c>
      <c r="D108" s="20" t="s">
        <v>29</v>
      </c>
      <c r="E108" s="20" t="s">
        <v>50</v>
      </c>
      <c r="F108" s="20" t="s">
        <v>166</v>
      </c>
      <c r="G108" s="21"/>
      <c r="H108" s="18" t="s">
        <v>14</v>
      </c>
      <c r="K108" s="20"/>
      <c r="L108" s="20"/>
      <c r="M108" s="20"/>
      <c r="N108" s="20">
        <v>6</v>
      </c>
      <c r="O108" s="20" t="s">
        <v>9</v>
      </c>
      <c r="P108" s="20">
        <v>20</v>
      </c>
      <c r="Q108" s="20" t="s">
        <v>28</v>
      </c>
    </row>
    <row r="109" spans="1:17" s="18" customFormat="1" x14ac:dyDescent="0.3">
      <c r="A109" s="20">
        <v>4</v>
      </c>
      <c r="B109" s="20" t="s">
        <v>9</v>
      </c>
      <c r="C109" s="20">
        <v>30</v>
      </c>
      <c r="D109" s="20" t="s">
        <v>29</v>
      </c>
      <c r="E109" s="20" t="s">
        <v>50</v>
      </c>
      <c r="F109" s="20" t="s">
        <v>166</v>
      </c>
      <c r="G109" s="21"/>
      <c r="H109" s="18" t="s">
        <v>14</v>
      </c>
      <c r="K109" s="20"/>
      <c r="L109" s="20"/>
      <c r="M109" s="20"/>
      <c r="N109" s="20">
        <v>28</v>
      </c>
      <c r="O109" s="20" t="s">
        <v>9</v>
      </c>
      <c r="P109" s="20">
        <v>20</v>
      </c>
      <c r="Q109" s="20" t="s">
        <v>28</v>
      </c>
    </row>
    <row r="110" spans="1:17" s="18" customFormat="1" x14ac:dyDescent="0.3">
      <c r="A110" s="20">
        <v>6</v>
      </c>
      <c r="B110" s="20" t="s">
        <v>9</v>
      </c>
      <c r="C110" s="20">
        <v>30</v>
      </c>
      <c r="D110" s="20" t="s">
        <v>29</v>
      </c>
      <c r="E110" s="20" t="s">
        <v>50</v>
      </c>
      <c r="F110" s="20" t="s">
        <v>167</v>
      </c>
      <c r="G110" s="21"/>
      <c r="H110" s="18" t="s">
        <v>14</v>
      </c>
      <c r="K110" s="20"/>
      <c r="L110" s="20"/>
      <c r="M110" s="20"/>
      <c r="N110" s="20">
        <v>26</v>
      </c>
      <c r="O110" s="20" t="s">
        <v>9</v>
      </c>
      <c r="P110" s="20">
        <v>20</v>
      </c>
      <c r="Q110" s="20" t="s">
        <v>28</v>
      </c>
    </row>
    <row r="111" spans="1:17" s="18" customFormat="1" x14ac:dyDescent="0.3">
      <c r="A111" s="20">
        <v>4</v>
      </c>
      <c r="B111" s="20" t="s">
        <v>9</v>
      </c>
      <c r="C111" s="20">
        <v>30</v>
      </c>
      <c r="D111" s="20" t="s">
        <v>29</v>
      </c>
      <c r="E111" s="20" t="s">
        <v>50</v>
      </c>
      <c r="F111" s="20" t="s">
        <v>167</v>
      </c>
      <c r="G111" s="21"/>
      <c r="H111" s="18" t="s">
        <v>14</v>
      </c>
      <c r="K111" s="20"/>
      <c r="L111" s="20"/>
      <c r="M111" s="20"/>
      <c r="N111" s="20">
        <v>31</v>
      </c>
      <c r="O111" s="20" t="s">
        <v>9</v>
      </c>
      <c r="P111" s="20">
        <v>20</v>
      </c>
      <c r="Q111" s="20" t="s">
        <v>28</v>
      </c>
    </row>
    <row r="112" spans="1:17" s="18" customFormat="1" x14ac:dyDescent="0.3">
      <c r="A112" s="20">
        <v>3</v>
      </c>
      <c r="B112" s="20" t="s">
        <v>13</v>
      </c>
      <c r="C112" s="20">
        <v>40</v>
      </c>
      <c r="D112" s="20" t="s">
        <v>29</v>
      </c>
      <c r="E112" s="20" t="s">
        <v>50</v>
      </c>
      <c r="F112" s="20" t="s">
        <v>167</v>
      </c>
      <c r="G112" s="21"/>
      <c r="H112" s="18" t="s">
        <v>14</v>
      </c>
      <c r="K112" s="20"/>
      <c r="L112" s="20"/>
      <c r="M112" s="20"/>
      <c r="N112" s="20">
        <v>15</v>
      </c>
      <c r="O112" s="20" t="s">
        <v>9</v>
      </c>
      <c r="P112" s="20">
        <v>20</v>
      </c>
      <c r="Q112" s="20" t="s">
        <v>28</v>
      </c>
    </row>
    <row r="113" spans="1:17" s="18" customFormat="1" x14ac:dyDescent="0.3">
      <c r="A113" s="20">
        <v>35</v>
      </c>
      <c r="B113" s="20" t="s">
        <v>24</v>
      </c>
      <c r="C113" s="20">
        <v>250</v>
      </c>
      <c r="D113" s="20" t="s">
        <v>30</v>
      </c>
      <c r="E113" s="20" t="s">
        <v>20</v>
      </c>
      <c r="F113" s="20"/>
      <c r="G113" s="21"/>
      <c r="H113" s="18" t="s">
        <v>14</v>
      </c>
      <c r="K113" s="20"/>
      <c r="L113" s="20"/>
      <c r="M113" s="20"/>
      <c r="N113" s="20">
        <v>2</v>
      </c>
      <c r="O113" s="20" t="s">
        <v>9</v>
      </c>
      <c r="P113" s="20">
        <v>30</v>
      </c>
      <c r="Q113" s="20" t="s">
        <v>29</v>
      </c>
    </row>
    <row r="114" spans="1:17" s="18" customFormat="1" x14ac:dyDescent="0.3">
      <c r="A114" s="20">
        <v>2</v>
      </c>
      <c r="B114" s="20" t="s">
        <v>24</v>
      </c>
      <c r="C114" s="20">
        <v>300</v>
      </c>
      <c r="D114" s="20" t="s">
        <v>30</v>
      </c>
      <c r="E114" s="20" t="s">
        <v>20</v>
      </c>
      <c r="F114" s="20"/>
      <c r="G114" s="21"/>
      <c r="H114" s="18" t="s">
        <v>21</v>
      </c>
      <c r="K114" s="20"/>
      <c r="L114" s="20"/>
      <c r="M114" s="20"/>
      <c r="N114" s="20">
        <v>1</v>
      </c>
      <c r="O114" s="20" t="s">
        <v>9</v>
      </c>
      <c r="P114" s="20">
        <v>40</v>
      </c>
      <c r="Q114" s="20" t="s">
        <v>29</v>
      </c>
    </row>
    <row r="115" spans="1:17" s="18" customFormat="1" x14ac:dyDescent="0.3">
      <c r="A115" s="20">
        <v>1</v>
      </c>
      <c r="B115" s="20" t="s">
        <v>9</v>
      </c>
      <c r="C115" s="20">
        <v>30</v>
      </c>
      <c r="D115" s="20" t="s">
        <v>30</v>
      </c>
      <c r="E115" s="20" t="s">
        <v>20</v>
      </c>
      <c r="F115" s="20"/>
      <c r="G115" s="21"/>
      <c r="H115" s="18" t="s">
        <v>12</v>
      </c>
      <c r="K115" s="20"/>
      <c r="L115" s="20"/>
      <c r="M115" s="20"/>
      <c r="N115" s="20">
        <v>2</v>
      </c>
      <c r="O115" s="20" t="s">
        <v>9</v>
      </c>
      <c r="P115" s="20">
        <v>50</v>
      </c>
      <c r="Q115" s="20" t="s">
        <v>29</v>
      </c>
    </row>
    <row r="116" spans="1:17" s="18" customFormat="1" x14ac:dyDescent="0.3">
      <c r="A116" s="20">
        <v>2</v>
      </c>
      <c r="B116" s="20" t="s">
        <v>9</v>
      </c>
      <c r="C116" s="20">
        <v>30</v>
      </c>
      <c r="D116" s="20" t="s">
        <v>30</v>
      </c>
      <c r="E116" s="20" t="s">
        <v>20</v>
      </c>
      <c r="F116" s="20"/>
      <c r="G116" s="21"/>
      <c r="H116" s="18" t="s">
        <v>14</v>
      </c>
      <c r="K116" s="20"/>
      <c r="L116" s="20"/>
      <c r="M116" s="20"/>
      <c r="N116" s="20">
        <v>8</v>
      </c>
      <c r="O116" s="20" t="s">
        <v>9</v>
      </c>
      <c r="P116" s="20">
        <v>40</v>
      </c>
      <c r="Q116" s="20" t="s">
        <v>29</v>
      </c>
    </row>
    <row r="117" spans="1:17" s="18" customFormat="1" x14ac:dyDescent="0.3">
      <c r="A117" s="20">
        <v>4</v>
      </c>
      <c r="B117" s="20" t="s">
        <v>9</v>
      </c>
      <c r="C117" s="20">
        <v>30</v>
      </c>
      <c r="D117" s="20" t="s">
        <v>30</v>
      </c>
      <c r="E117" s="20" t="s">
        <v>20</v>
      </c>
      <c r="F117" s="20" t="s">
        <v>146</v>
      </c>
      <c r="G117" s="21"/>
      <c r="H117" s="18" t="s">
        <v>45</v>
      </c>
      <c r="K117" s="20"/>
      <c r="L117" s="20"/>
      <c r="M117" s="20"/>
      <c r="N117" s="20">
        <v>5</v>
      </c>
      <c r="O117" s="20" t="s">
        <v>9</v>
      </c>
      <c r="P117" s="20">
        <v>40</v>
      </c>
      <c r="Q117" s="20" t="s">
        <v>29</v>
      </c>
    </row>
    <row r="118" spans="1:17" s="18" customFormat="1" x14ac:dyDescent="0.3">
      <c r="A118" s="20">
        <v>4</v>
      </c>
      <c r="B118" s="20" t="s">
        <v>9</v>
      </c>
      <c r="C118" s="20">
        <v>30</v>
      </c>
      <c r="D118" s="20" t="s">
        <v>30</v>
      </c>
      <c r="E118" s="20" t="s">
        <v>20</v>
      </c>
      <c r="F118" s="20" t="s">
        <v>147</v>
      </c>
      <c r="G118" s="21"/>
      <c r="H118" s="18" t="s">
        <v>14</v>
      </c>
      <c r="K118" s="20"/>
      <c r="L118" s="20"/>
      <c r="M118" s="20"/>
      <c r="N118" s="20">
        <v>2</v>
      </c>
      <c r="O118" s="20" t="s">
        <v>9</v>
      </c>
      <c r="P118" s="20">
        <v>50</v>
      </c>
      <c r="Q118" s="20" t="s">
        <v>29</v>
      </c>
    </row>
    <row r="119" spans="1:17" s="18" customFormat="1" x14ac:dyDescent="0.3">
      <c r="A119" s="20">
        <v>1</v>
      </c>
      <c r="B119" s="20" t="s">
        <v>13</v>
      </c>
      <c r="C119" s="20">
        <v>40</v>
      </c>
      <c r="D119" s="20" t="s">
        <v>30</v>
      </c>
      <c r="E119" s="20" t="s">
        <v>20</v>
      </c>
      <c r="F119" s="20" t="s">
        <v>168</v>
      </c>
      <c r="G119" s="21"/>
      <c r="H119" s="18" t="s">
        <v>14</v>
      </c>
      <c r="K119" s="20"/>
      <c r="L119" s="20"/>
      <c r="M119" s="20"/>
      <c r="N119" s="20">
        <v>3</v>
      </c>
      <c r="O119" s="20" t="s">
        <v>9</v>
      </c>
      <c r="P119" s="20">
        <v>50</v>
      </c>
      <c r="Q119" s="20" t="s">
        <v>29</v>
      </c>
    </row>
    <row r="120" spans="1:17" s="18" customFormat="1" x14ac:dyDescent="0.3">
      <c r="A120" s="20">
        <v>1</v>
      </c>
      <c r="B120" s="20" t="s">
        <v>9</v>
      </c>
      <c r="C120" s="20">
        <v>40</v>
      </c>
      <c r="D120" s="20" t="s">
        <v>30</v>
      </c>
      <c r="E120" s="20" t="s">
        <v>20</v>
      </c>
      <c r="F120" s="20" t="s">
        <v>167</v>
      </c>
      <c r="G120" s="21"/>
      <c r="H120" s="18" t="s">
        <v>21</v>
      </c>
      <c r="K120" s="20"/>
      <c r="L120" s="20"/>
      <c r="M120" s="20"/>
      <c r="N120" s="20">
        <v>2</v>
      </c>
      <c r="O120" s="20" t="s">
        <v>9</v>
      </c>
      <c r="P120" s="20">
        <v>30</v>
      </c>
      <c r="Q120" s="20" t="s">
        <v>29</v>
      </c>
    </row>
    <row r="121" spans="1:17" s="18" customFormat="1" x14ac:dyDescent="0.3">
      <c r="A121" s="20">
        <v>1</v>
      </c>
      <c r="B121" s="20" t="s">
        <v>9</v>
      </c>
      <c r="C121" s="20">
        <v>40</v>
      </c>
      <c r="D121" s="20" t="s">
        <v>30</v>
      </c>
      <c r="E121" s="20" t="s">
        <v>20</v>
      </c>
      <c r="F121" s="20" t="s">
        <v>22</v>
      </c>
      <c r="G121" s="21"/>
      <c r="H121" s="18" t="s">
        <v>21</v>
      </c>
      <c r="K121" s="20"/>
      <c r="L121" s="20"/>
      <c r="M121" s="20"/>
      <c r="N121" s="20">
        <v>23</v>
      </c>
      <c r="O121" s="20" t="s">
        <v>9</v>
      </c>
      <c r="P121" s="20">
        <v>40</v>
      </c>
      <c r="Q121" s="20" t="s">
        <v>29</v>
      </c>
    </row>
    <row r="122" spans="1:17" s="18" customFormat="1" x14ac:dyDescent="0.3">
      <c r="A122" s="20">
        <v>2</v>
      </c>
      <c r="B122" s="20" t="s">
        <v>9</v>
      </c>
      <c r="C122" s="20">
        <v>30</v>
      </c>
      <c r="D122" s="20" t="s">
        <v>30</v>
      </c>
      <c r="E122" s="20" t="s">
        <v>20</v>
      </c>
      <c r="F122" s="20" t="s">
        <v>146</v>
      </c>
      <c r="G122" s="21"/>
      <c r="H122" s="18" t="s">
        <v>14</v>
      </c>
      <c r="K122" s="20"/>
      <c r="L122" s="20"/>
      <c r="M122" s="20"/>
      <c r="N122" s="20">
        <v>4</v>
      </c>
      <c r="O122" s="20" t="s">
        <v>9</v>
      </c>
      <c r="P122" s="20">
        <v>40</v>
      </c>
      <c r="Q122" s="20" t="s">
        <v>29</v>
      </c>
    </row>
    <row r="123" spans="1:17" s="18" customFormat="1" x14ac:dyDescent="0.3">
      <c r="A123" s="20">
        <v>1</v>
      </c>
      <c r="B123" s="20" t="s">
        <v>9</v>
      </c>
      <c r="C123" s="20">
        <v>30</v>
      </c>
      <c r="D123" s="20" t="s">
        <v>30</v>
      </c>
      <c r="E123" s="20" t="s">
        <v>20</v>
      </c>
      <c r="F123" s="20" t="s">
        <v>167</v>
      </c>
      <c r="G123" s="21"/>
      <c r="H123" s="18" t="s">
        <v>21</v>
      </c>
      <c r="K123" s="20"/>
      <c r="L123" s="20"/>
      <c r="M123" s="20"/>
      <c r="N123" s="20">
        <v>2</v>
      </c>
      <c r="O123" s="20" t="s">
        <v>9</v>
      </c>
      <c r="P123" s="20">
        <v>40</v>
      </c>
      <c r="Q123" s="20" t="s">
        <v>29</v>
      </c>
    </row>
    <row r="124" spans="1:17" s="18" customFormat="1" x14ac:dyDescent="0.3">
      <c r="A124" s="20">
        <v>1</v>
      </c>
      <c r="B124" s="20" t="s">
        <v>9</v>
      </c>
      <c r="C124" s="20">
        <v>30</v>
      </c>
      <c r="D124" s="20" t="s">
        <v>30</v>
      </c>
      <c r="E124" s="20" t="s">
        <v>20</v>
      </c>
      <c r="F124" s="20" t="s">
        <v>146</v>
      </c>
      <c r="G124" s="21"/>
      <c r="H124" s="18" t="s">
        <v>14</v>
      </c>
      <c r="K124" s="20"/>
      <c r="L124" s="20"/>
      <c r="M124" s="20"/>
      <c r="N124" s="20">
        <v>1</v>
      </c>
      <c r="O124" s="20" t="s">
        <v>9</v>
      </c>
      <c r="P124" s="20">
        <v>60</v>
      </c>
      <c r="Q124" s="20" t="s">
        <v>29</v>
      </c>
    </row>
    <row r="125" spans="1:17" s="18" customFormat="1" x14ac:dyDescent="0.3">
      <c r="A125" s="20">
        <v>1</v>
      </c>
      <c r="B125" s="20" t="s">
        <v>24</v>
      </c>
      <c r="C125" s="20">
        <v>200</v>
      </c>
      <c r="D125" s="20" t="s">
        <v>30</v>
      </c>
      <c r="E125" s="20" t="s">
        <v>20</v>
      </c>
      <c r="F125" s="20" t="s">
        <v>146</v>
      </c>
      <c r="G125" s="21"/>
      <c r="H125" s="18" t="s">
        <v>14</v>
      </c>
      <c r="K125" s="20"/>
      <c r="L125" s="20"/>
      <c r="M125" s="20"/>
      <c r="N125" s="20">
        <v>1</v>
      </c>
      <c r="O125" s="20" t="s">
        <v>9</v>
      </c>
      <c r="P125" s="20">
        <v>30</v>
      </c>
      <c r="Q125" s="20" t="s">
        <v>29</v>
      </c>
    </row>
    <row r="126" spans="1:17" s="18" customFormat="1" x14ac:dyDescent="0.3">
      <c r="A126" s="20">
        <v>1</v>
      </c>
      <c r="B126" s="20" t="s">
        <v>13</v>
      </c>
      <c r="C126" s="20">
        <v>30</v>
      </c>
      <c r="D126" s="20" t="s">
        <v>30</v>
      </c>
      <c r="E126" s="20" t="s">
        <v>20</v>
      </c>
      <c r="F126" s="20" t="s">
        <v>167</v>
      </c>
      <c r="G126" s="21"/>
      <c r="H126" s="18" t="s">
        <v>21</v>
      </c>
      <c r="K126" s="20"/>
      <c r="L126" s="20"/>
      <c r="M126" s="20"/>
      <c r="N126" s="20">
        <v>2</v>
      </c>
      <c r="O126" s="20" t="s">
        <v>9</v>
      </c>
      <c r="P126" s="20">
        <v>40</v>
      </c>
      <c r="Q126" s="20" t="s">
        <v>30</v>
      </c>
    </row>
    <row r="127" spans="1:17" s="18" customFormat="1" x14ac:dyDescent="0.3">
      <c r="A127" s="20">
        <v>2</v>
      </c>
      <c r="B127" s="20" t="s">
        <v>9</v>
      </c>
      <c r="C127" s="20">
        <v>40</v>
      </c>
      <c r="D127" s="20" t="s">
        <v>30</v>
      </c>
      <c r="E127" s="20" t="s">
        <v>20</v>
      </c>
      <c r="F127" s="20" t="s">
        <v>147</v>
      </c>
      <c r="G127" s="21"/>
      <c r="H127" s="18" t="s">
        <v>14</v>
      </c>
      <c r="K127" s="20"/>
      <c r="L127" s="20"/>
      <c r="M127" s="20"/>
      <c r="N127" s="20">
        <v>11</v>
      </c>
      <c r="O127" s="20" t="s">
        <v>9</v>
      </c>
      <c r="P127" s="20">
        <v>30</v>
      </c>
      <c r="Q127" s="20" t="s">
        <v>30</v>
      </c>
    </row>
    <row r="128" spans="1:17" s="18" customFormat="1" x14ac:dyDescent="0.3">
      <c r="A128" s="20">
        <v>2</v>
      </c>
      <c r="B128" s="20" t="s">
        <v>9</v>
      </c>
      <c r="C128" s="20">
        <v>30</v>
      </c>
      <c r="D128" s="20" t="s">
        <v>30</v>
      </c>
      <c r="E128" s="20" t="s">
        <v>20</v>
      </c>
      <c r="F128" s="20" t="s">
        <v>146</v>
      </c>
      <c r="G128" s="21"/>
      <c r="H128" s="18" t="s">
        <v>45</v>
      </c>
      <c r="K128" s="20"/>
      <c r="L128" s="20"/>
      <c r="M128" s="20"/>
      <c r="N128" s="20">
        <v>4</v>
      </c>
      <c r="O128" s="20" t="s">
        <v>9</v>
      </c>
      <c r="P128" s="20">
        <v>30</v>
      </c>
      <c r="Q128" s="20" t="s">
        <v>30</v>
      </c>
    </row>
    <row r="129" spans="1:17" s="18" customFormat="1" x14ac:dyDescent="0.3">
      <c r="A129" s="20">
        <v>5</v>
      </c>
      <c r="B129" s="20" t="s">
        <v>13</v>
      </c>
      <c r="C129" s="20">
        <v>50</v>
      </c>
      <c r="D129" s="20" t="s">
        <v>30</v>
      </c>
      <c r="E129" s="20" t="s">
        <v>20</v>
      </c>
      <c r="F129" s="20" t="s">
        <v>167</v>
      </c>
      <c r="G129" s="21"/>
      <c r="H129" s="18" t="s">
        <v>14</v>
      </c>
      <c r="K129" s="20"/>
      <c r="L129" s="20"/>
      <c r="M129" s="20"/>
      <c r="N129" s="20">
        <v>1</v>
      </c>
      <c r="O129" s="20" t="s">
        <v>9</v>
      </c>
      <c r="P129" s="20">
        <v>40</v>
      </c>
      <c r="Q129" s="20" t="s">
        <v>30</v>
      </c>
    </row>
    <row r="130" spans="1:17" s="18" customFormat="1" x14ac:dyDescent="0.3">
      <c r="A130" s="20">
        <v>4</v>
      </c>
      <c r="B130" s="20" t="s">
        <v>9</v>
      </c>
      <c r="C130" s="20">
        <v>30</v>
      </c>
      <c r="D130" s="20" t="s">
        <v>30</v>
      </c>
      <c r="E130" s="20" t="s">
        <v>20</v>
      </c>
      <c r="F130" s="20" t="s">
        <v>167</v>
      </c>
      <c r="G130" s="21"/>
      <c r="H130" s="18" t="s">
        <v>14</v>
      </c>
      <c r="K130" s="20"/>
      <c r="L130" s="20"/>
      <c r="M130" s="20"/>
      <c r="N130" s="20">
        <v>20</v>
      </c>
      <c r="O130" s="20" t="s">
        <v>9</v>
      </c>
      <c r="P130" s="20">
        <v>30</v>
      </c>
      <c r="Q130" s="20" t="s">
        <v>30</v>
      </c>
    </row>
    <row r="131" spans="1:17" s="18" customFormat="1" x14ac:dyDescent="0.3">
      <c r="A131" s="20">
        <v>3</v>
      </c>
      <c r="B131" s="20" t="s">
        <v>13</v>
      </c>
      <c r="C131" s="20">
        <v>30</v>
      </c>
      <c r="D131" s="20" t="s">
        <v>30</v>
      </c>
      <c r="E131" s="20" t="s">
        <v>20</v>
      </c>
      <c r="F131" s="20" t="s">
        <v>146</v>
      </c>
      <c r="G131" s="21"/>
      <c r="H131" s="18" t="s">
        <v>14</v>
      </c>
      <c r="K131" s="20"/>
      <c r="L131" s="20"/>
      <c r="M131" s="20"/>
      <c r="N131" s="20">
        <v>30</v>
      </c>
      <c r="O131" s="20" t="s">
        <v>9</v>
      </c>
      <c r="P131" s="20">
        <v>40</v>
      </c>
      <c r="Q131" s="20" t="s">
        <v>29</v>
      </c>
    </row>
    <row r="132" spans="1:17" s="18" customFormat="1" x14ac:dyDescent="0.3">
      <c r="A132" s="20">
        <v>1</v>
      </c>
      <c r="B132" s="20" t="s">
        <v>9</v>
      </c>
      <c r="C132" s="20">
        <v>30</v>
      </c>
      <c r="D132" s="20" t="s">
        <v>30</v>
      </c>
      <c r="E132" s="20" t="s">
        <v>20</v>
      </c>
      <c r="F132" s="20" t="s">
        <v>167</v>
      </c>
      <c r="G132" s="21"/>
      <c r="H132" s="18" t="s">
        <v>14</v>
      </c>
      <c r="K132" s="20"/>
      <c r="L132" s="20"/>
      <c r="M132" s="20"/>
      <c r="N132" s="20">
        <v>3</v>
      </c>
      <c r="O132" s="20" t="s">
        <v>9</v>
      </c>
      <c r="P132" s="20">
        <v>30</v>
      </c>
      <c r="Q132" s="20" t="s">
        <v>29</v>
      </c>
    </row>
    <row r="133" spans="1:17" s="18" customFormat="1" x14ac:dyDescent="0.3">
      <c r="A133" s="20">
        <v>1</v>
      </c>
      <c r="B133" s="20" t="s">
        <v>13</v>
      </c>
      <c r="C133" s="20">
        <v>60</v>
      </c>
      <c r="D133" s="20" t="s">
        <v>30</v>
      </c>
      <c r="E133" s="20" t="s">
        <v>20</v>
      </c>
      <c r="F133" s="20" t="s">
        <v>162</v>
      </c>
      <c r="G133" s="21"/>
      <c r="H133" s="18" t="s">
        <v>45</v>
      </c>
      <c r="K133" s="20"/>
      <c r="L133" s="20"/>
      <c r="M133" s="20"/>
      <c r="N133" s="20">
        <v>25</v>
      </c>
      <c r="O133" s="20" t="s">
        <v>9</v>
      </c>
      <c r="P133" s="20">
        <v>30</v>
      </c>
      <c r="Q133" s="20" t="s">
        <v>29</v>
      </c>
    </row>
    <row r="134" spans="1:17" s="18" customFormat="1" x14ac:dyDescent="0.3">
      <c r="A134" s="20">
        <v>1</v>
      </c>
      <c r="B134" s="20" t="s">
        <v>13</v>
      </c>
      <c r="C134" s="20">
        <v>40</v>
      </c>
      <c r="D134" s="20" t="s">
        <v>30</v>
      </c>
      <c r="E134" s="20" t="s">
        <v>20</v>
      </c>
      <c r="F134" s="20" t="s">
        <v>162</v>
      </c>
      <c r="G134" s="21"/>
      <c r="H134" s="18" t="s">
        <v>45</v>
      </c>
      <c r="K134" s="20"/>
      <c r="L134" s="20"/>
      <c r="M134" s="20"/>
      <c r="N134" s="20">
        <v>3</v>
      </c>
      <c r="O134" s="20" t="s">
        <v>9</v>
      </c>
      <c r="P134" s="20">
        <v>30</v>
      </c>
      <c r="Q134" s="20" t="s">
        <v>29</v>
      </c>
    </row>
    <row r="135" spans="1:17" s="18" customFormat="1" x14ac:dyDescent="0.3">
      <c r="A135" s="20">
        <v>2</v>
      </c>
      <c r="B135" s="20" t="s">
        <v>13</v>
      </c>
      <c r="C135" s="20">
        <v>80</v>
      </c>
      <c r="D135" s="20" t="s">
        <v>30</v>
      </c>
      <c r="E135" s="20" t="s">
        <v>20</v>
      </c>
      <c r="F135" s="20" t="s">
        <v>163</v>
      </c>
      <c r="G135" s="21"/>
      <c r="H135" s="18" t="s">
        <v>12</v>
      </c>
      <c r="K135" s="20"/>
      <c r="L135" s="20"/>
      <c r="M135" s="20"/>
      <c r="N135" s="20">
        <v>4</v>
      </c>
      <c r="O135" s="20" t="s">
        <v>9</v>
      </c>
      <c r="P135" s="20">
        <v>30</v>
      </c>
      <c r="Q135" s="20" t="s">
        <v>29</v>
      </c>
    </row>
    <row r="136" spans="1:17" s="18" customFormat="1" x14ac:dyDescent="0.3">
      <c r="A136" s="20">
        <v>2</v>
      </c>
      <c r="B136" s="20" t="s">
        <v>9</v>
      </c>
      <c r="C136" s="20">
        <v>70</v>
      </c>
      <c r="D136" s="20" t="s">
        <v>30</v>
      </c>
      <c r="E136" s="20" t="s">
        <v>20</v>
      </c>
      <c r="F136" s="20" t="s">
        <v>162</v>
      </c>
      <c r="G136" s="21"/>
      <c r="H136" s="18" t="s">
        <v>45</v>
      </c>
      <c r="K136" s="20"/>
      <c r="L136" s="20"/>
      <c r="M136" s="20"/>
      <c r="N136" s="20">
        <v>6</v>
      </c>
      <c r="O136" s="20" t="s">
        <v>9</v>
      </c>
      <c r="P136" s="20">
        <v>30</v>
      </c>
      <c r="Q136" s="20" t="s">
        <v>29</v>
      </c>
    </row>
    <row r="137" spans="1:17" s="18" customFormat="1" x14ac:dyDescent="0.3">
      <c r="A137" s="20">
        <v>1</v>
      </c>
      <c r="B137" s="20" t="s">
        <v>13</v>
      </c>
      <c r="C137" s="20">
        <v>60</v>
      </c>
      <c r="D137" s="20" t="s">
        <v>30</v>
      </c>
      <c r="E137" s="20" t="s">
        <v>20</v>
      </c>
      <c r="F137" s="20" t="s">
        <v>163</v>
      </c>
      <c r="G137" s="21"/>
      <c r="H137" s="18" t="s">
        <v>12</v>
      </c>
      <c r="K137" s="20"/>
      <c r="L137" s="20"/>
      <c r="M137" s="20"/>
      <c r="N137" s="20">
        <v>4</v>
      </c>
      <c r="O137" s="20" t="s">
        <v>9</v>
      </c>
      <c r="P137" s="20">
        <v>30</v>
      </c>
      <c r="Q137" s="20" t="s">
        <v>29</v>
      </c>
    </row>
    <row r="138" spans="1:17" s="18" customFormat="1" x14ac:dyDescent="0.3">
      <c r="A138" s="20">
        <v>1</v>
      </c>
      <c r="B138" s="20" t="s">
        <v>13</v>
      </c>
      <c r="C138" s="20">
        <v>80</v>
      </c>
      <c r="D138" s="20" t="s">
        <v>30</v>
      </c>
      <c r="E138" s="20" t="s">
        <v>20</v>
      </c>
      <c r="F138" s="20" t="s">
        <v>162</v>
      </c>
      <c r="G138" s="21">
        <v>0.52083333333333337</v>
      </c>
      <c r="H138" s="18" t="s">
        <v>45</v>
      </c>
      <c r="K138" s="20"/>
      <c r="L138" s="20"/>
      <c r="M138" s="20"/>
      <c r="N138" s="20">
        <v>1</v>
      </c>
      <c r="O138" s="20" t="s">
        <v>9</v>
      </c>
      <c r="P138" s="20">
        <v>30</v>
      </c>
      <c r="Q138" s="20" t="s">
        <v>30</v>
      </c>
    </row>
    <row r="139" spans="1:17" s="18" customFormat="1" x14ac:dyDescent="0.3">
      <c r="A139" s="20">
        <v>1</v>
      </c>
      <c r="B139" s="20" t="s">
        <v>24</v>
      </c>
      <c r="C139" s="20">
        <v>250</v>
      </c>
      <c r="D139" s="20" t="s">
        <v>30</v>
      </c>
      <c r="E139" s="20" t="s">
        <v>20</v>
      </c>
      <c r="F139" s="20" t="s">
        <v>147</v>
      </c>
      <c r="G139" s="21"/>
      <c r="H139" s="18" t="s">
        <v>21</v>
      </c>
      <c r="K139" s="20"/>
      <c r="L139" s="20"/>
      <c r="M139" s="20"/>
      <c r="N139" s="20">
        <v>2</v>
      </c>
      <c r="O139" s="20" t="s">
        <v>9</v>
      </c>
      <c r="P139" s="20">
        <v>30</v>
      </c>
      <c r="Q139" s="20" t="s">
        <v>30</v>
      </c>
    </row>
    <row r="140" spans="1:17" s="18" customFormat="1" x14ac:dyDescent="0.3">
      <c r="A140" s="20">
        <v>2</v>
      </c>
      <c r="B140" s="20" t="s">
        <v>9</v>
      </c>
      <c r="C140" s="20">
        <v>30</v>
      </c>
      <c r="D140" s="20" t="s">
        <v>30</v>
      </c>
      <c r="E140" s="20" t="s">
        <v>20</v>
      </c>
      <c r="F140" s="20" t="s">
        <v>167</v>
      </c>
      <c r="G140" s="21"/>
      <c r="H140" s="18" t="s">
        <v>14</v>
      </c>
      <c r="K140" s="20"/>
      <c r="L140" s="20"/>
      <c r="M140" s="20"/>
      <c r="N140" s="20">
        <v>4</v>
      </c>
      <c r="O140" s="20" t="s">
        <v>9</v>
      </c>
      <c r="P140" s="20">
        <v>30</v>
      </c>
      <c r="Q140" s="20" t="s">
        <v>30</v>
      </c>
    </row>
    <row r="141" spans="1:17" s="18" customFormat="1" x14ac:dyDescent="0.3">
      <c r="A141" s="20">
        <v>1</v>
      </c>
      <c r="B141" s="20" t="s">
        <v>13</v>
      </c>
      <c r="C141" s="20">
        <v>60</v>
      </c>
      <c r="D141" s="20" t="s">
        <v>30</v>
      </c>
      <c r="E141" s="20" t="s">
        <v>20</v>
      </c>
      <c r="F141" s="20" t="s">
        <v>22</v>
      </c>
      <c r="G141" s="21"/>
      <c r="H141" s="18" t="s">
        <v>12</v>
      </c>
      <c r="K141" s="20"/>
      <c r="L141" s="20"/>
      <c r="M141" s="20"/>
      <c r="N141" s="20">
        <v>4</v>
      </c>
      <c r="O141" s="20" t="s">
        <v>9</v>
      </c>
      <c r="P141" s="20">
        <v>30</v>
      </c>
      <c r="Q141" s="20" t="s">
        <v>30</v>
      </c>
    </row>
    <row r="142" spans="1:17" s="18" customFormat="1" x14ac:dyDescent="0.3">
      <c r="A142" s="20">
        <v>1</v>
      </c>
      <c r="B142" s="20" t="s">
        <v>9</v>
      </c>
      <c r="C142" s="20">
        <v>40</v>
      </c>
      <c r="D142" s="20" t="s">
        <v>30</v>
      </c>
      <c r="E142" s="20" t="s">
        <v>20</v>
      </c>
      <c r="F142" s="20" t="s">
        <v>22</v>
      </c>
      <c r="G142" s="21"/>
      <c r="H142" s="18" t="s">
        <v>21</v>
      </c>
      <c r="K142" s="2"/>
      <c r="L142" s="2"/>
      <c r="M142" s="2"/>
      <c r="N142" s="20">
        <v>1</v>
      </c>
      <c r="O142" s="20" t="s">
        <v>9</v>
      </c>
      <c r="P142" s="20">
        <v>40</v>
      </c>
      <c r="Q142" s="20" t="s">
        <v>30</v>
      </c>
    </row>
    <row r="143" spans="1:17" s="18" customFormat="1" x14ac:dyDescent="0.3">
      <c r="A143" s="20">
        <v>1</v>
      </c>
      <c r="B143" s="20" t="s">
        <v>9</v>
      </c>
      <c r="C143" s="20">
        <v>30</v>
      </c>
      <c r="D143" s="20" t="s">
        <v>30</v>
      </c>
      <c r="E143" s="20" t="s">
        <v>20</v>
      </c>
      <c r="F143" s="20" t="s">
        <v>16</v>
      </c>
      <c r="G143" s="21"/>
      <c r="H143" s="18" t="s">
        <v>14</v>
      </c>
      <c r="K143" s="2"/>
      <c r="L143" s="2"/>
      <c r="M143" s="2"/>
      <c r="N143" s="20">
        <v>1</v>
      </c>
      <c r="O143" s="20" t="s">
        <v>9</v>
      </c>
      <c r="P143" s="20">
        <v>40</v>
      </c>
      <c r="Q143" s="20" t="s">
        <v>30</v>
      </c>
    </row>
    <row r="144" spans="1:17" s="18" customFormat="1" x14ac:dyDescent="0.3">
      <c r="A144" s="20">
        <v>1</v>
      </c>
      <c r="B144" s="20" t="s">
        <v>9</v>
      </c>
      <c r="C144" s="20">
        <v>40</v>
      </c>
      <c r="D144" s="20" t="s">
        <v>51</v>
      </c>
      <c r="E144" s="20" t="s">
        <v>11</v>
      </c>
      <c r="F144" s="20" t="s">
        <v>16</v>
      </c>
      <c r="G144" s="21">
        <v>0.52430555555555558</v>
      </c>
      <c r="H144" s="18" t="s">
        <v>45</v>
      </c>
      <c r="K144" s="2"/>
      <c r="L144" s="2"/>
      <c r="M144" s="2"/>
      <c r="N144" s="20">
        <v>2</v>
      </c>
      <c r="O144" s="20" t="s">
        <v>9</v>
      </c>
      <c r="P144" s="20">
        <v>30</v>
      </c>
      <c r="Q144" s="20" t="s">
        <v>30</v>
      </c>
    </row>
    <row r="145" spans="1:17" s="18" customFormat="1" x14ac:dyDescent="0.3">
      <c r="A145" s="20">
        <v>2</v>
      </c>
      <c r="B145" s="20" t="s">
        <v>9</v>
      </c>
      <c r="C145" s="20">
        <v>40</v>
      </c>
      <c r="D145" s="20" t="s">
        <v>51</v>
      </c>
      <c r="E145" s="20" t="s">
        <v>11</v>
      </c>
      <c r="F145" s="20" t="s">
        <v>22</v>
      </c>
      <c r="G145" s="21"/>
      <c r="H145" s="18" t="s">
        <v>45</v>
      </c>
      <c r="K145" s="2"/>
      <c r="L145" s="2"/>
      <c r="M145" s="2"/>
      <c r="N145" s="20">
        <v>1</v>
      </c>
      <c r="O145" s="20" t="s">
        <v>9</v>
      </c>
      <c r="P145" s="20">
        <v>30</v>
      </c>
      <c r="Q145" s="20" t="s">
        <v>30</v>
      </c>
    </row>
    <row r="146" spans="1:17" s="18" customFormat="1" x14ac:dyDescent="0.3">
      <c r="A146" s="20">
        <v>1</v>
      </c>
      <c r="B146" s="20" t="s">
        <v>13</v>
      </c>
      <c r="C146" s="20">
        <v>50</v>
      </c>
      <c r="D146" s="20" t="s">
        <v>51</v>
      </c>
      <c r="E146" s="20" t="s">
        <v>11</v>
      </c>
      <c r="F146" s="20" t="s">
        <v>22</v>
      </c>
      <c r="G146" s="21"/>
      <c r="H146" s="18" t="s">
        <v>45</v>
      </c>
      <c r="K146" s="2"/>
      <c r="L146" s="2"/>
      <c r="M146" s="2"/>
      <c r="N146" s="20">
        <v>1</v>
      </c>
      <c r="O146" s="20" t="s">
        <v>9</v>
      </c>
      <c r="P146" s="20">
        <v>30</v>
      </c>
      <c r="Q146" s="20" t="s">
        <v>30</v>
      </c>
    </row>
    <row r="147" spans="1:17" s="18" customFormat="1" x14ac:dyDescent="0.3">
      <c r="A147" s="20">
        <v>1</v>
      </c>
      <c r="B147" s="20" t="s">
        <v>9</v>
      </c>
      <c r="C147" s="20">
        <v>50</v>
      </c>
      <c r="D147" s="20" t="s">
        <v>51</v>
      </c>
      <c r="E147" s="20" t="s">
        <v>11</v>
      </c>
      <c r="F147" s="20" t="s">
        <v>22</v>
      </c>
      <c r="G147" s="21"/>
      <c r="H147" s="18" t="s">
        <v>45</v>
      </c>
      <c r="K147" s="2"/>
      <c r="L147" s="2"/>
      <c r="M147" s="2"/>
      <c r="N147" s="20">
        <v>2</v>
      </c>
      <c r="O147" s="20" t="s">
        <v>9</v>
      </c>
      <c r="P147" s="20">
        <v>40</v>
      </c>
      <c r="Q147" s="20" t="s">
        <v>30</v>
      </c>
    </row>
    <row r="148" spans="1:17" s="18" customFormat="1" x14ac:dyDescent="0.3">
      <c r="A148" s="20">
        <v>1</v>
      </c>
      <c r="B148" s="20" t="s">
        <v>9</v>
      </c>
      <c r="C148" s="20">
        <v>30</v>
      </c>
      <c r="D148" s="20" t="s">
        <v>51</v>
      </c>
      <c r="E148" s="20" t="s">
        <v>11</v>
      </c>
      <c r="F148" s="20" t="s">
        <v>16</v>
      </c>
      <c r="G148" s="21"/>
      <c r="H148" s="18" t="s">
        <v>45</v>
      </c>
      <c r="K148" s="2"/>
      <c r="L148" s="2"/>
      <c r="M148" s="2"/>
      <c r="N148" s="20">
        <v>2</v>
      </c>
      <c r="O148" s="20" t="s">
        <v>9</v>
      </c>
      <c r="P148" s="20">
        <v>30</v>
      </c>
      <c r="Q148" s="20" t="s">
        <v>30</v>
      </c>
    </row>
    <row r="149" spans="1:17" s="18" customFormat="1" x14ac:dyDescent="0.3">
      <c r="A149" s="20">
        <v>2</v>
      </c>
      <c r="B149" s="20" t="s">
        <v>9</v>
      </c>
      <c r="C149" s="20">
        <v>30</v>
      </c>
      <c r="D149" s="20" t="s">
        <v>51</v>
      </c>
      <c r="E149" s="20" t="s">
        <v>11</v>
      </c>
      <c r="F149" s="20" t="s">
        <v>16</v>
      </c>
      <c r="G149" s="21"/>
      <c r="H149" s="18" t="s">
        <v>45</v>
      </c>
      <c r="K149" s="2"/>
      <c r="L149" s="2"/>
      <c r="M149" s="2"/>
      <c r="N149" s="20">
        <v>4</v>
      </c>
      <c r="O149" s="20" t="s">
        <v>9</v>
      </c>
      <c r="P149" s="20">
        <v>30</v>
      </c>
      <c r="Q149" s="20" t="s">
        <v>30</v>
      </c>
    </row>
    <row r="150" spans="1:17" s="18" customFormat="1" x14ac:dyDescent="0.3">
      <c r="A150" s="20">
        <v>2</v>
      </c>
      <c r="B150" s="20" t="s">
        <v>9</v>
      </c>
      <c r="C150" s="20">
        <v>40</v>
      </c>
      <c r="D150" s="20" t="s">
        <v>51</v>
      </c>
      <c r="E150" s="20" t="s">
        <v>11</v>
      </c>
      <c r="F150" s="20" t="s">
        <v>16</v>
      </c>
      <c r="G150" s="21"/>
      <c r="H150" s="18" t="s">
        <v>45</v>
      </c>
      <c r="K150" s="2"/>
      <c r="L150" s="2"/>
      <c r="M150" s="2"/>
      <c r="N150" s="20">
        <v>1</v>
      </c>
      <c r="O150" s="20" t="s">
        <v>9</v>
      </c>
      <c r="P150" s="20">
        <v>30</v>
      </c>
      <c r="Q150" s="20" t="s">
        <v>30</v>
      </c>
    </row>
    <row r="151" spans="1:17" s="18" customFormat="1" x14ac:dyDescent="0.3">
      <c r="A151" s="20">
        <v>2</v>
      </c>
      <c r="B151" s="20" t="s">
        <v>9</v>
      </c>
      <c r="C151" s="20">
        <v>30</v>
      </c>
      <c r="D151" s="20" t="s">
        <v>51</v>
      </c>
      <c r="E151" s="20" t="s">
        <v>11</v>
      </c>
      <c r="F151" s="20" t="s">
        <v>16</v>
      </c>
      <c r="G151" s="21"/>
      <c r="H151" s="18" t="s">
        <v>45</v>
      </c>
      <c r="K151" s="2"/>
      <c r="L151" s="2"/>
      <c r="M151" s="2"/>
      <c r="N151" s="20">
        <v>2</v>
      </c>
      <c r="O151" s="20" t="s">
        <v>9</v>
      </c>
      <c r="P151" s="20">
        <v>70</v>
      </c>
      <c r="Q151" s="20" t="s">
        <v>30</v>
      </c>
    </row>
    <row r="152" spans="1:17" s="18" customFormat="1" x14ac:dyDescent="0.3">
      <c r="A152" s="20">
        <v>1</v>
      </c>
      <c r="B152" s="20" t="s">
        <v>13</v>
      </c>
      <c r="C152" s="20">
        <v>70</v>
      </c>
      <c r="D152" s="20" t="s">
        <v>51</v>
      </c>
      <c r="E152" s="20" t="s">
        <v>11</v>
      </c>
      <c r="F152" s="20" t="s">
        <v>147</v>
      </c>
      <c r="G152" s="21"/>
      <c r="H152" s="18" t="s">
        <v>45</v>
      </c>
      <c r="K152" s="2"/>
      <c r="L152" s="2"/>
      <c r="M152" s="2"/>
      <c r="N152" s="20">
        <v>2</v>
      </c>
      <c r="O152" s="20" t="s">
        <v>9</v>
      </c>
      <c r="P152" s="20">
        <v>30</v>
      </c>
      <c r="Q152" s="20" t="s">
        <v>30</v>
      </c>
    </row>
    <row r="153" spans="1:17" s="18" customFormat="1" x14ac:dyDescent="0.3">
      <c r="A153" s="20">
        <v>1</v>
      </c>
      <c r="B153" s="20" t="s">
        <v>9</v>
      </c>
      <c r="C153" s="20">
        <v>40</v>
      </c>
      <c r="D153" s="20" t="s">
        <v>52</v>
      </c>
      <c r="E153" s="20" t="s">
        <v>20</v>
      </c>
      <c r="F153" s="20" t="s">
        <v>147</v>
      </c>
      <c r="G153" s="21">
        <v>0.53125</v>
      </c>
      <c r="H153" s="18" t="s">
        <v>45</v>
      </c>
      <c r="K153" s="2"/>
      <c r="L153" s="2"/>
      <c r="M153" s="2"/>
      <c r="N153" s="20">
        <v>1</v>
      </c>
      <c r="O153" s="20" t="s">
        <v>9</v>
      </c>
      <c r="P153" s="20">
        <v>40</v>
      </c>
      <c r="Q153" s="20" t="s">
        <v>30</v>
      </c>
    </row>
    <row r="154" spans="1:17" s="18" customFormat="1" x14ac:dyDescent="0.3">
      <c r="A154" s="20">
        <v>1</v>
      </c>
      <c r="B154" s="20" t="s">
        <v>13</v>
      </c>
      <c r="C154" s="20">
        <v>60</v>
      </c>
      <c r="D154" s="20" t="s">
        <v>52</v>
      </c>
      <c r="E154" s="20" t="s">
        <v>20</v>
      </c>
      <c r="F154" s="20" t="s">
        <v>147</v>
      </c>
      <c r="G154" s="21"/>
      <c r="H154" s="18" t="s">
        <v>45</v>
      </c>
      <c r="K154" s="2"/>
      <c r="L154" s="2"/>
      <c r="M154" s="2"/>
      <c r="N154" s="20">
        <v>1</v>
      </c>
      <c r="O154" s="20" t="s">
        <v>9</v>
      </c>
      <c r="P154" s="20">
        <v>30</v>
      </c>
      <c r="Q154" s="20" t="s">
        <v>30</v>
      </c>
    </row>
    <row r="155" spans="1:17" s="18" customFormat="1" x14ac:dyDescent="0.3">
      <c r="A155" s="20">
        <v>1</v>
      </c>
      <c r="B155" s="20" t="s">
        <v>9</v>
      </c>
      <c r="C155" s="20">
        <v>40</v>
      </c>
      <c r="D155" s="20" t="s">
        <v>52</v>
      </c>
      <c r="E155" s="20" t="s">
        <v>20</v>
      </c>
      <c r="F155" s="20" t="s">
        <v>16</v>
      </c>
      <c r="G155" s="21"/>
      <c r="H155" s="18" t="s">
        <v>45</v>
      </c>
      <c r="K155" s="2"/>
      <c r="L155" s="2"/>
      <c r="M155" s="2"/>
      <c r="N155" s="20">
        <v>1</v>
      </c>
      <c r="O155" s="20" t="s">
        <v>9</v>
      </c>
      <c r="P155" s="20">
        <v>40</v>
      </c>
      <c r="Q155" s="20" t="s">
        <v>51</v>
      </c>
    </row>
    <row r="156" spans="1:17" s="18" customFormat="1" x14ac:dyDescent="0.3">
      <c r="A156" s="20">
        <v>1</v>
      </c>
      <c r="B156" s="20" t="s">
        <v>13</v>
      </c>
      <c r="C156" s="20">
        <v>50</v>
      </c>
      <c r="D156" s="20" t="s">
        <v>52</v>
      </c>
      <c r="E156" s="20" t="s">
        <v>20</v>
      </c>
      <c r="F156" s="20" t="s">
        <v>22</v>
      </c>
      <c r="G156" s="21"/>
      <c r="H156" s="18" t="s">
        <v>45</v>
      </c>
      <c r="K156" s="2"/>
      <c r="L156" s="2"/>
      <c r="M156" s="2"/>
      <c r="N156" s="20">
        <v>2</v>
      </c>
      <c r="O156" s="20" t="s">
        <v>9</v>
      </c>
      <c r="P156" s="20">
        <v>40</v>
      </c>
      <c r="Q156" s="20" t="s">
        <v>51</v>
      </c>
    </row>
    <row r="157" spans="1:17" s="18" customFormat="1" x14ac:dyDescent="0.3">
      <c r="A157" s="20">
        <v>2</v>
      </c>
      <c r="B157" s="20" t="s">
        <v>9</v>
      </c>
      <c r="C157" s="20">
        <v>40</v>
      </c>
      <c r="D157" s="20" t="s">
        <v>52</v>
      </c>
      <c r="E157" s="20" t="s">
        <v>20</v>
      </c>
      <c r="F157" s="20" t="s">
        <v>16</v>
      </c>
      <c r="G157" s="21"/>
      <c r="H157" s="18" t="s">
        <v>45</v>
      </c>
      <c r="K157" s="2"/>
      <c r="L157" s="2"/>
      <c r="M157" s="2"/>
      <c r="N157" s="20">
        <v>1</v>
      </c>
      <c r="O157" s="20" t="s">
        <v>9</v>
      </c>
      <c r="P157" s="20">
        <v>50</v>
      </c>
      <c r="Q157" s="20" t="s">
        <v>51</v>
      </c>
    </row>
    <row r="158" spans="1:17" s="18" customFormat="1" x14ac:dyDescent="0.3">
      <c r="A158" s="20">
        <v>1</v>
      </c>
      <c r="B158" s="20" t="s">
        <v>13</v>
      </c>
      <c r="C158" s="20">
        <v>50</v>
      </c>
      <c r="D158" s="20" t="s">
        <v>52</v>
      </c>
      <c r="E158" s="20" t="s">
        <v>20</v>
      </c>
      <c r="F158" s="20" t="s">
        <v>22</v>
      </c>
      <c r="G158" s="21"/>
      <c r="H158" s="18" t="s">
        <v>45</v>
      </c>
      <c r="K158" s="2"/>
      <c r="L158" s="2"/>
      <c r="M158" s="2"/>
      <c r="N158" s="20">
        <v>1</v>
      </c>
      <c r="O158" s="20" t="s">
        <v>9</v>
      </c>
      <c r="P158" s="20">
        <v>30</v>
      </c>
      <c r="Q158" s="20" t="s">
        <v>51</v>
      </c>
    </row>
    <row r="159" spans="1:17" s="18" customFormat="1" x14ac:dyDescent="0.3">
      <c r="A159" s="20">
        <v>1</v>
      </c>
      <c r="B159" s="20" t="s">
        <v>9</v>
      </c>
      <c r="C159" s="20">
        <v>30</v>
      </c>
      <c r="D159" s="20" t="s">
        <v>55</v>
      </c>
      <c r="E159" s="20" t="s">
        <v>50</v>
      </c>
      <c r="F159" s="20" t="s">
        <v>167</v>
      </c>
      <c r="G159" s="21">
        <v>0.53472222222222221</v>
      </c>
      <c r="H159" s="18" t="s">
        <v>143</v>
      </c>
      <c r="K159" s="2"/>
      <c r="L159" s="2"/>
      <c r="M159" s="2"/>
      <c r="N159" s="2">
        <v>2</v>
      </c>
      <c r="O159" s="2" t="s">
        <v>9</v>
      </c>
      <c r="P159" s="2">
        <v>30</v>
      </c>
      <c r="Q159" s="2" t="s">
        <v>51</v>
      </c>
    </row>
    <row r="160" spans="1:17" s="18" customFormat="1" x14ac:dyDescent="0.3">
      <c r="A160" s="20">
        <v>60</v>
      </c>
      <c r="B160" s="20" t="s">
        <v>13</v>
      </c>
      <c r="C160" s="20">
        <v>50</v>
      </c>
      <c r="D160" s="20" t="s">
        <v>55</v>
      </c>
      <c r="E160" s="20" t="s">
        <v>50</v>
      </c>
      <c r="F160" s="20" t="s">
        <v>166</v>
      </c>
      <c r="G160" s="21"/>
      <c r="H160" s="18" t="s">
        <v>45</v>
      </c>
      <c r="K160" s="2"/>
      <c r="L160" s="2"/>
      <c r="M160" s="2"/>
      <c r="N160" s="2">
        <v>2</v>
      </c>
      <c r="O160" s="2" t="s">
        <v>9</v>
      </c>
      <c r="P160" s="2">
        <v>40</v>
      </c>
      <c r="Q160" s="2" t="s">
        <v>51</v>
      </c>
    </row>
    <row r="161" spans="1:17" s="18" customFormat="1" x14ac:dyDescent="0.3">
      <c r="A161" s="20">
        <v>5</v>
      </c>
      <c r="B161" s="20" t="s">
        <v>13</v>
      </c>
      <c r="C161" s="20">
        <v>60</v>
      </c>
      <c r="D161" s="20" t="s">
        <v>55</v>
      </c>
      <c r="E161" s="20" t="s">
        <v>50</v>
      </c>
      <c r="F161" s="20" t="s">
        <v>166</v>
      </c>
      <c r="G161" s="21"/>
      <c r="H161" s="18" t="s">
        <v>45</v>
      </c>
      <c r="K161" s="2"/>
      <c r="L161" s="2"/>
      <c r="M161" s="2"/>
      <c r="N161" s="2">
        <v>2</v>
      </c>
      <c r="O161" s="2" t="s">
        <v>9</v>
      </c>
      <c r="P161" s="2">
        <v>30</v>
      </c>
      <c r="Q161" s="2" t="s">
        <v>51</v>
      </c>
    </row>
    <row r="162" spans="1:17" s="18" customFormat="1" x14ac:dyDescent="0.3">
      <c r="A162" s="20">
        <v>6</v>
      </c>
      <c r="B162" s="20" t="s">
        <v>13</v>
      </c>
      <c r="C162" s="20">
        <v>70</v>
      </c>
      <c r="D162" s="20" t="s">
        <v>55</v>
      </c>
      <c r="E162" s="20" t="s">
        <v>50</v>
      </c>
      <c r="F162" s="20" t="s">
        <v>164</v>
      </c>
      <c r="G162" s="21"/>
      <c r="H162" s="18" t="s">
        <v>45</v>
      </c>
      <c r="K162" s="2"/>
      <c r="L162" s="2"/>
      <c r="M162" s="2"/>
      <c r="N162" s="2">
        <v>1</v>
      </c>
      <c r="O162" s="2" t="s">
        <v>9</v>
      </c>
      <c r="P162" s="2">
        <v>40</v>
      </c>
      <c r="Q162" s="2" t="s">
        <v>52</v>
      </c>
    </row>
    <row r="163" spans="1:17" s="18" customFormat="1" x14ac:dyDescent="0.3">
      <c r="A163" s="20">
        <v>1</v>
      </c>
      <c r="B163" s="20" t="s">
        <v>9</v>
      </c>
      <c r="C163" s="20">
        <v>60</v>
      </c>
      <c r="D163" s="20" t="s">
        <v>55</v>
      </c>
      <c r="E163" s="20" t="s">
        <v>50</v>
      </c>
      <c r="F163" s="20" t="s">
        <v>164</v>
      </c>
      <c r="G163" s="21"/>
      <c r="H163" s="18" t="s">
        <v>45</v>
      </c>
      <c r="K163" s="2"/>
      <c r="L163" s="2"/>
      <c r="M163" s="2"/>
      <c r="N163" s="2">
        <v>1</v>
      </c>
      <c r="O163" s="2" t="s">
        <v>9</v>
      </c>
      <c r="P163" s="2">
        <v>40</v>
      </c>
      <c r="Q163" s="2" t="s">
        <v>52</v>
      </c>
    </row>
    <row r="164" spans="1:17" s="18" customFormat="1" x14ac:dyDescent="0.3">
      <c r="A164" s="20">
        <v>1</v>
      </c>
      <c r="B164" s="20" t="s">
        <v>13</v>
      </c>
      <c r="C164" s="20">
        <v>50</v>
      </c>
      <c r="D164" s="20" t="s">
        <v>55</v>
      </c>
      <c r="E164" s="20" t="s">
        <v>50</v>
      </c>
      <c r="F164" s="20" t="s">
        <v>164</v>
      </c>
      <c r="G164" s="21"/>
      <c r="H164" s="18" t="s">
        <v>45</v>
      </c>
      <c r="K164" s="2"/>
      <c r="L164" s="2"/>
      <c r="M164" s="2"/>
      <c r="N164" s="2">
        <v>2</v>
      </c>
      <c r="O164" s="2" t="s">
        <v>9</v>
      </c>
      <c r="P164" s="2">
        <v>40</v>
      </c>
      <c r="Q164" s="2" t="s">
        <v>52</v>
      </c>
    </row>
    <row r="165" spans="1:17" s="18" customFormat="1" x14ac:dyDescent="0.3">
      <c r="A165" s="20">
        <v>2</v>
      </c>
      <c r="B165" s="20" t="s">
        <v>9</v>
      </c>
      <c r="C165" s="20">
        <v>40</v>
      </c>
      <c r="D165" s="20" t="s">
        <v>55</v>
      </c>
      <c r="E165" s="20" t="s">
        <v>50</v>
      </c>
      <c r="F165" s="20" t="s">
        <v>164</v>
      </c>
      <c r="G165" s="21"/>
      <c r="H165" s="18" t="s">
        <v>45</v>
      </c>
      <c r="K165" s="2"/>
      <c r="L165" s="2"/>
      <c r="M165" s="2"/>
      <c r="N165" s="2">
        <v>1</v>
      </c>
      <c r="O165" s="2" t="s">
        <v>9</v>
      </c>
      <c r="P165" s="2">
        <v>30</v>
      </c>
      <c r="Q165" s="2" t="s">
        <v>55</v>
      </c>
    </row>
    <row r="166" spans="1:17" s="18" customFormat="1" x14ac:dyDescent="0.3">
      <c r="A166" s="20">
        <v>6</v>
      </c>
      <c r="B166" s="20" t="s">
        <v>9</v>
      </c>
      <c r="C166" s="20">
        <v>40</v>
      </c>
      <c r="D166" s="20" t="s">
        <v>55</v>
      </c>
      <c r="E166" s="20" t="s">
        <v>50</v>
      </c>
      <c r="F166" s="20" t="s">
        <v>32</v>
      </c>
      <c r="G166" s="21"/>
      <c r="H166" s="18" t="s">
        <v>45</v>
      </c>
      <c r="K166" s="2"/>
      <c r="L166" s="2"/>
      <c r="M166" s="2"/>
      <c r="N166" s="2">
        <v>1</v>
      </c>
      <c r="O166" s="2" t="s">
        <v>9</v>
      </c>
      <c r="P166" s="2">
        <v>60</v>
      </c>
      <c r="Q166" s="2" t="s">
        <v>55</v>
      </c>
    </row>
    <row r="167" spans="1:17" s="18" customFormat="1" x14ac:dyDescent="0.3">
      <c r="A167" s="20">
        <v>1</v>
      </c>
      <c r="B167" s="20" t="s">
        <v>13</v>
      </c>
      <c r="C167" s="20">
        <v>150</v>
      </c>
      <c r="D167" s="20" t="s">
        <v>55</v>
      </c>
      <c r="E167" s="20" t="s">
        <v>50</v>
      </c>
      <c r="F167" s="20" t="s">
        <v>32</v>
      </c>
      <c r="G167" s="21"/>
      <c r="H167" s="18" t="s">
        <v>45</v>
      </c>
      <c r="K167" s="2"/>
      <c r="L167" s="2"/>
      <c r="M167" s="2"/>
      <c r="N167" s="2">
        <v>2</v>
      </c>
      <c r="O167" s="2" t="s">
        <v>9</v>
      </c>
      <c r="P167" s="2">
        <v>40</v>
      </c>
      <c r="Q167" s="2" t="s">
        <v>55</v>
      </c>
    </row>
    <row r="168" spans="1:17" s="18" customFormat="1" x14ac:dyDescent="0.3">
      <c r="A168" s="20">
        <v>4</v>
      </c>
      <c r="B168" s="20" t="s">
        <v>13</v>
      </c>
      <c r="C168" s="20">
        <v>70</v>
      </c>
      <c r="D168" s="20" t="s">
        <v>55</v>
      </c>
      <c r="E168" s="20" t="s">
        <v>50</v>
      </c>
      <c r="F168" s="20" t="s">
        <v>32</v>
      </c>
      <c r="G168" s="21"/>
      <c r="H168" s="18" t="s">
        <v>45</v>
      </c>
      <c r="K168" s="2"/>
      <c r="L168" s="2"/>
      <c r="M168" s="2"/>
      <c r="N168" s="2">
        <v>6</v>
      </c>
      <c r="O168" s="2" t="s">
        <v>9</v>
      </c>
      <c r="P168" s="2">
        <v>40</v>
      </c>
      <c r="Q168" s="2" t="s">
        <v>55</v>
      </c>
    </row>
    <row r="169" spans="1:17" s="18" customFormat="1" x14ac:dyDescent="0.3">
      <c r="A169" s="20">
        <v>3</v>
      </c>
      <c r="B169" s="20" t="s">
        <v>9</v>
      </c>
      <c r="C169" s="20">
        <v>50</v>
      </c>
      <c r="D169" s="20" t="s">
        <v>55</v>
      </c>
      <c r="E169" s="20" t="s">
        <v>50</v>
      </c>
      <c r="F169" s="20" t="s">
        <v>32</v>
      </c>
      <c r="G169" s="21"/>
      <c r="H169" s="18" t="s">
        <v>45</v>
      </c>
      <c r="K169" s="2"/>
      <c r="L169" s="2"/>
      <c r="M169" s="2"/>
      <c r="N169" s="2">
        <v>3</v>
      </c>
      <c r="O169" s="2" t="s">
        <v>9</v>
      </c>
      <c r="P169" s="2">
        <v>50</v>
      </c>
      <c r="Q169" s="2" t="s">
        <v>55</v>
      </c>
    </row>
    <row r="170" spans="1:17" s="18" customFormat="1" x14ac:dyDescent="0.3">
      <c r="A170" s="20">
        <v>2</v>
      </c>
      <c r="B170" s="20" t="s">
        <v>9</v>
      </c>
      <c r="C170" s="20">
        <v>70</v>
      </c>
      <c r="D170" s="20" t="s">
        <v>55</v>
      </c>
      <c r="E170" s="20" t="s">
        <v>50</v>
      </c>
      <c r="F170" s="20" t="s">
        <v>164</v>
      </c>
      <c r="G170" s="21"/>
      <c r="H170" s="18" t="s">
        <v>45</v>
      </c>
      <c r="K170" s="2"/>
      <c r="L170" s="2"/>
      <c r="M170" s="2"/>
      <c r="N170" s="2">
        <v>2</v>
      </c>
      <c r="O170" s="2" t="s">
        <v>9</v>
      </c>
      <c r="P170" s="2">
        <v>70</v>
      </c>
      <c r="Q170" s="2" t="s">
        <v>55</v>
      </c>
    </row>
    <row r="171" spans="1:17" s="18" customFormat="1" x14ac:dyDescent="0.3">
      <c r="A171" s="20">
        <v>2</v>
      </c>
      <c r="B171" s="20" t="s">
        <v>9</v>
      </c>
      <c r="C171" s="20">
        <v>60</v>
      </c>
      <c r="D171" s="20" t="s">
        <v>56</v>
      </c>
      <c r="E171" s="20" t="s">
        <v>20</v>
      </c>
      <c r="F171" s="20" t="s">
        <v>22</v>
      </c>
      <c r="G171" s="21"/>
      <c r="H171" s="18" t="s">
        <v>45</v>
      </c>
      <c r="K171" s="2"/>
      <c r="L171" s="2"/>
      <c r="M171" s="2"/>
      <c r="N171" s="2">
        <v>2</v>
      </c>
      <c r="O171" s="2" t="s">
        <v>9</v>
      </c>
      <c r="P171" s="2">
        <v>60</v>
      </c>
      <c r="Q171" s="2" t="s">
        <v>56</v>
      </c>
    </row>
    <row r="172" spans="1:17" s="18" customFormat="1" x14ac:dyDescent="0.3">
      <c r="A172" s="20">
        <v>2</v>
      </c>
      <c r="B172" s="20" t="s">
        <v>9</v>
      </c>
      <c r="C172" s="20">
        <v>50</v>
      </c>
      <c r="D172" s="20" t="s">
        <v>56</v>
      </c>
      <c r="E172" s="20" t="s">
        <v>20</v>
      </c>
      <c r="F172" s="20" t="s">
        <v>22</v>
      </c>
      <c r="G172" s="21"/>
      <c r="H172" s="18" t="s">
        <v>45</v>
      </c>
      <c r="K172" s="2"/>
      <c r="L172" s="2"/>
      <c r="M172" s="2"/>
      <c r="N172" s="2">
        <v>2</v>
      </c>
      <c r="O172" s="2" t="s">
        <v>9</v>
      </c>
      <c r="P172" s="2">
        <v>50</v>
      </c>
      <c r="Q172" s="2" t="s">
        <v>56</v>
      </c>
    </row>
    <row r="173" spans="1:17" s="18" customFormat="1" x14ac:dyDescent="0.3">
      <c r="A173" s="20">
        <v>1</v>
      </c>
      <c r="B173" s="20" t="s">
        <v>13</v>
      </c>
      <c r="C173" s="20">
        <v>50</v>
      </c>
      <c r="D173" s="20" t="s">
        <v>56</v>
      </c>
      <c r="E173" s="20" t="s">
        <v>20</v>
      </c>
      <c r="F173" s="20" t="s">
        <v>22</v>
      </c>
      <c r="G173" s="21"/>
      <c r="H173" s="18" t="s">
        <v>45</v>
      </c>
      <c r="K173" s="2"/>
      <c r="L173" s="2"/>
      <c r="M173" s="2"/>
      <c r="N173" s="2">
        <v>2</v>
      </c>
      <c r="O173" s="2" t="s">
        <v>9</v>
      </c>
      <c r="P173" s="2">
        <v>40</v>
      </c>
      <c r="Q173" s="2" t="s">
        <v>58</v>
      </c>
    </row>
    <row r="174" spans="1:17" s="18" customFormat="1" x14ac:dyDescent="0.3">
      <c r="A174" s="20">
        <v>2</v>
      </c>
      <c r="B174" s="20" t="s">
        <v>9</v>
      </c>
      <c r="C174" s="20">
        <v>40</v>
      </c>
      <c r="D174" s="20" t="s">
        <v>58</v>
      </c>
      <c r="E174" s="20" t="s">
        <v>11</v>
      </c>
      <c r="F174" s="20" t="s">
        <v>16</v>
      </c>
      <c r="G174" s="21">
        <v>0.54166666666666663</v>
      </c>
      <c r="H174" s="18" t="s">
        <v>45</v>
      </c>
      <c r="K174" s="2"/>
      <c r="L174" s="2"/>
      <c r="M174" s="2"/>
      <c r="N174" s="2">
        <v>1</v>
      </c>
      <c r="O174" s="2" t="s">
        <v>9</v>
      </c>
      <c r="P174" s="2">
        <v>30</v>
      </c>
      <c r="Q174" s="2" t="s">
        <v>58</v>
      </c>
    </row>
    <row r="175" spans="1:17" s="18" customFormat="1" x14ac:dyDescent="0.3">
      <c r="A175" s="20">
        <v>1</v>
      </c>
      <c r="B175" s="20" t="s">
        <v>9</v>
      </c>
      <c r="C175" s="20">
        <v>30</v>
      </c>
      <c r="D175" s="20" t="s">
        <v>58</v>
      </c>
      <c r="E175" s="20" t="s">
        <v>11</v>
      </c>
      <c r="F175" s="20"/>
      <c r="G175" s="21"/>
      <c r="H175" s="18" t="s">
        <v>14</v>
      </c>
      <c r="K175" s="2"/>
      <c r="L175" s="2"/>
      <c r="M175" s="2"/>
      <c r="N175" s="2">
        <v>3</v>
      </c>
      <c r="O175" s="2" t="s">
        <v>9</v>
      </c>
      <c r="P175" s="2">
        <v>50</v>
      </c>
      <c r="Q175" s="2" t="s">
        <v>58</v>
      </c>
    </row>
    <row r="176" spans="1:17" s="18" customFormat="1" x14ac:dyDescent="0.3">
      <c r="A176" s="20">
        <v>1</v>
      </c>
      <c r="B176" s="20" t="s">
        <v>13</v>
      </c>
      <c r="C176" s="20">
        <v>50</v>
      </c>
      <c r="D176" s="20" t="s">
        <v>58</v>
      </c>
      <c r="E176" s="20" t="s">
        <v>11</v>
      </c>
      <c r="F176" s="20"/>
      <c r="G176" s="21"/>
      <c r="H176" s="18" t="s">
        <v>12</v>
      </c>
      <c r="K176" s="2"/>
      <c r="L176" s="2"/>
      <c r="M176" s="2"/>
      <c r="N176" s="2">
        <v>2</v>
      </c>
      <c r="O176" s="2" t="s">
        <v>9</v>
      </c>
      <c r="P176" s="2">
        <v>30</v>
      </c>
      <c r="Q176" s="2" t="s">
        <v>58</v>
      </c>
    </row>
    <row r="177" spans="1:17" s="18" customFormat="1" x14ac:dyDescent="0.3">
      <c r="A177" s="20">
        <v>3</v>
      </c>
      <c r="B177" s="20" t="s">
        <v>9</v>
      </c>
      <c r="C177" s="20">
        <v>50</v>
      </c>
      <c r="D177" s="20" t="s">
        <v>58</v>
      </c>
      <c r="E177" s="20" t="s">
        <v>11</v>
      </c>
      <c r="F177" s="20" t="s">
        <v>16</v>
      </c>
      <c r="G177" s="21"/>
      <c r="H177" s="18" t="s">
        <v>45</v>
      </c>
      <c r="K177" s="2"/>
      <c r="L177" s="2"/>
      <c r="M177" s="2"/>
      <c r="N177" s="2">
        <v>1</v>
      </c>
      <c r="O177" s="2" t="s">
        <v>9</v>
      </c>
      <c r="P177" s="2">
        <v>50</v>
      </c>
      <c r="Q177" s="2" t="s">
        <v>58</v>
      </c>
    </row>
    <row r="178" spans="1:17" s="18" customFormat="1" x14ac:dyDescent="0.3">
      <c r="A178" s="20">
        <v>2</v>
      </c>
      <c r="B178" s="20" t="s">
        <v>9</v>
      </c>
      <c r="C178" s="20">
        <v>30</v>
      </c>
      <c r="D178" s="20" t="s">
        <v>58</v>
      </c>
      <c r="E178" s="20" t="s">
        <v>11</v>
      </c>
      <c r="F178" s="20" t="s">
        <v>16</v>
      </c>
      <c r="G178" s="21"/>
      <c r="H178" s="18" t="s">
        <v>45</v>
      </c>
      <c r="K178" s="2"/>
      <c r="L178" s="2"/>
      <c r="M178" s="2"/>
      <c r="N178" s="2">
        <v>4</v>
      </c>
      <c r="O178" s="2" t="s">
        <v>9</v>
      </c>
      <c r="P178" s="2">
        <v>40</v>
      </c>
      <c r="Q178" s="2" t="s">
        <v>58</v>
      </c>
    </row>
    <row r="179" spans="1:17" s="18" customFormat="1" x14ac:dyDescent="0.3">
      <c r="A179" s="20">
        <v>1</v>
      </c>
      <c r="B179" s="20" t="s">
        <v>13</v>
      </c>
      <c r="C179" s="20">
        <v>60</v>
      </c>
      <c r="D179" s="20" t="s">
        <v>58</v>
      </c>
      <c r="E179" s="20" t="s">
        <v>11</v>
      </c>
      <c r="F179" s="20" t="s">
        <v>22</v>
      </c>
      <c r="G179" s="21"/>
      <c r="H179" s="18" t="s">
        <v>21</v>
      </c>
      <c r="K179" s="2"/>
      <c r="L179" s="2"/>
      <c r="M179" s="2"/>
      <c r="N179" s="2">
        <v>1</v>
      </c>
      <c r="O179" s="2" t="s">
        <v>9</v>
      </c>
      <c r="P179" s="2">
        <v>30</v>
      </c>
      <c r="Q179" s="2" t="s">
        <v>58</v>
      </c>
    </row>
    <row r="180" spans="1:17" s="18" customFormat="1" x14ac:dyDescent="0.3">
      <c r="A180" s="20">
        <v>1</v>
      </c>
      <c r="B180" s="20" t="s">
        <v>9</v>
      </c>
      <c r="C180" s="20">
        <v>50</v>
      </c>
      <c r="D180" s="20" t="s">
        <v>58</v>
      </c>
      <c r="E180" s="20" t="s">
        <v>11</v>
      </c>
      <c r="F180" s="20" t="s">
        <v>16</v>
      </c>
      <c r="G180" s="21"/>
      <c r="H180" s="18" t="s">
        <v>45</v>
      </c>
      <c r="K180" s="2"/>
      <c r="L180" s="2"/>
      <c r="M180" s="2"/>
      <c r="N180" s="2">
        <v>2</v>
      </c>
      <c r="O180" s="2" t="s">
        <v>9</v>
      </c>
      <c r="P180" s="2">
        <v>50</v>
      </c>
      <c r="Q180" s="2" t="s">
        <v>58</v>
      </c>
    </row>
    <row r="181" spans="1:17" s="18" customFormat="1" x14ac:dyDescent="0.3">
      <c r="A181" s="20">
        <v>1</v>
      </c>
      <c r="B181" s="20" t="s">
        <v>13</v>
      </c>
      <c r="C181" s="20">
        <v>60</v>
      </c>
      <c r="D181" s="20" t="s">
        <v>58</v>
      </c>
      <c r="E181" s="20" t="s">
        <v>11</v>
      </c>
      <c r="F181" s="20" t="s">
        <v>161</v>
      </c>
      <c r="G181" s="21"/>
      <c r="H181" s="18" t="s">
        <v>21</v>
      </c>
      <c r="K181" s="2"/>
      <c r="L181" s="2"/>
      <c r="M181" s="2"/>
      <c r="N181" s="2">
        <v>5</v>
      </c>
      <c r="O181" s="2" t="s">
        <v>9</v>
      </c>
      <c r="P181" s="2">
        <v>40</v>
      </c>
      <c r="Q181" s="2" t="s">
        <v>63</v>
      </c>
    </row>
    <row r="182" spans="1:17" s="18" customFormat="1" x14ac:dyDescent="0.3">
      <c r="A182" s="20">
        <v>4</v>
      </c>
      <c r="B182" s="20" t="s">
        <v>9</v>
      </c>
      <c r="C182" s="20">
        <v>40</v>
      </c>
      <c r="D182" s="20" t="s">
        <v>58</v>
      </c>
      <c r="E182" s="20" t="s">
        <v>11</v>
      </c>
      <c r="F182" s="20" t="s">
        <v>16</v>
      </c>
      <c r="G182" s="21"/>
      <c r="H182" s="18" t="s">
        <v>45</v>
      </c>
      <c r="K182" s="2"/>
      <c r="L182" s="2"/>
      <c r="M182" s="2"/>
      <c r="N182" s="2">
        <v>1</v>
      </c>
      <c r="O182" s="2" t="s">
        <v>9</v>
      </c>
      <c r="P182" s="2">
        <v>50</v>
      </c>
      <c r="Q182" s="2" t="s">
        <v>63</v>
      </c>
    </row>
    <row r="183" spans="1:17" s="18" customFormat="1" x14ac:dyDescent="0.3">
      <c r="A183" s="20">
        <v>1</v>
      </c>
      <c r="B183" s="20" t="s">
        <v>9</v>
      </c>
      <c r="C183" s="20">
        <v>30</v>
      </c>
      <c r="D183" s="20" t="s">
        <v>58</v>
      </c>
      <c r="E183" s="20" t="s">
        <v>11</v>
      </c>
      <c r="F183" s="20" t="s">
        <v>16</v>
      </c>
      <c r="G183" s="21"/>
      <c r="H183" s="18" t="s">
        <v>45</v>
      </c>
      <c r="K183" s="2"/>
      <c r="L183" s="2"/>
      <c r="M183" s="2"/>
      <c r="N183" s="2">
        <v>6</v>
      </c>
      <c r="O183" s="2" t="s">
        <v>9</v>
      </c>
      <c r="P183" s="2">
        <v>40</v>
      </c>
      <c r="Q183" s="2" t="s">
        <v>63</v>
      </c>
    </row>
    <row r="184" spans="1:17" s="18" customFormat="1" x14ac:dyDescent="0.3">
      <c r="A184" s="20">
        <v>2</v>
      </c>
      <c r="B184" s="20" t="s">
        <v>9</v>
      </c>
      <c r="C184" s="20">
        <v>50</v>
      </c>
      <c r="D184" s="20" t="s">
        <v>58</v>
      </c>
      <c r="E184" s="20" t="s">
        <v>11</v>
      </c>
      <c r="F184" s="20" t="s">
        <v>161</v>
      </c>
      <c r="G184" s="21"/>
      <c r="H184" s="18" t="s">
        <v>21</v>
      </c>
      <c r="K184" s="2"/>
      <c r="L184" s="2"/>
      <c r="M184" s="2"/>
      <c r="N184" s="2">
        <v>1</v>
      </c>
      <c r="O184" s="2" t="s">
        <v>9</v>
      </c>
      <c r="P184" s="2">
        <v>200</v>
      </c>
      <c r="Q184" s="2" t="s">
        <v>63</v>
      </c>
    </row>
    <row r="185" spans="1:17" s="18" customFormat="1" x14ac:dyDescent="0.3">
      <c r="A185" s="20">
        <v>7</v>
      </c>
      <c r="B185" s="20" t="s">
        <v>13</v>
      </c>
      <c r="C185" s="20">
        <v>50</v>
      </c>
      <c r="D185" s="20" t="s">
        <v>63</v>
      </c>
      <c r="E185" s="20" t="s">
        <v>50</v>
      </c>
      <c r="F185" s="20" t="s">
        <v>161</v>
      </c>
      <c r="G185" s="21">
        <v>0.54513888888888895</v>
      </c>
      <c r="H185" s="18" t="s">
        <v>21</v>
      </c>
      <c r="K185" s="2"/>
      <c r="L185" s="2"/>
      <c r="M185" s="2"/>
      <c r="N185" s="4">
        <f>SUM(N78:N184)</f>
        <v>474</v>
      </c>
      <c r="O185" s="2"/>
      <c r="P185" s="2"/>
      <c r="Q185" s="2"/>
    </row>
    <row r="186" spans="1:17" s="18" customFormat="1" x14ac:dyDescent="0.3">
      <c r="A186" s="20">
        <v>5</v>
      </c>
      <c r="B186" s="20" t="s">
        <v>9</v>
      </c>
      <c r="C186" s="20">
        <v>40</v>
      </c>
      <c r="D186" s="20" t="s">
        <v>63</v>
      </c>
      <c r="E186" s="20" t="s">
        <v>50</v>
      </c>
      <c r="F186" s="20" t="s">
        <v>146</v>
      </c>
      <c r="G186" s="21"/>
      <c r="H186" s="18" t="s">
        <v>21</v>
      </c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>
        <v>2</v>
      </c>
      <c r="B187" s="20" t="s">
        <v>13</v>
      </c>
      <c r="C187" s="20">
        <v>80</v>
      </c>
      <c r="D187" s="20" t="s">
        <v>63</v>
      </c>
      <c r="E187" s="20" t="s">
        <v>50</v>
      </c>
      <c r="F187" s="20" t="s">
        <v>146</v>
      </c>
      <c r="G187" s="21"/>
      <c r="H187" s="18" t="s">
        <v>21</v>
      </c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>
        <v>1</v>
      </c>
      <c r="B188" s="20" t="s">
        <v>24</v>
      </c>
      <c r="C188" s="20">
        <v>40</v>
      </c>
      <c r="D188" s="20" t="s">
        <v>63</v>
      </c>
      <c r="E188" s="20" t="s">
        <v>50</v>
      </c>
      <c r="F188" s="20" t="s">
        <v>146</v>
      </c>
      <c r="G188" s="21"/>
      <c r="H188" s="18" t="s">
        <v>45</v>
      </c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>
        <v>1</v>
      </c>
      <c r="B189" s="20" t="s">
        <v>9</v>
      </c>
      <c r="C189" s="20">
        <v>50</v>
      </c>
      <c r="D189" s="20" t="s">
        <v>63</v>
      </c>
      <c r="E189" s="20" t="s">
        <v>50</v>
      </c>
      <c r="F189" s="20" t="s">
        <v>16</v>
      </c>
      <c r="G189" s="21"/>
      <c r="H189" s="18" t="s">
        <v>21</v>
      </c>
      <c r="K189" s="2"/>
      <c r="L189" s="2"/>
      <c r="M189" s="2"/>
      <c r="N189" s="2"/>
      <c r="O189" s="2"/>
      <c r="P189" s="2"/>
      <c r="Q189" s="2"/>
    </row>
    <row r="190" spans="1:17" x14ac:dyDescent="0.3">
      <c r="A190" s="2">
        <v>6</v>
      </c>
      <c r="B190" s="2" t="s">
        <v>9</v>
      </c>
      <c r="C190" s="2">
        <v>40</v>
      </c>
      <c r="D190" s="2" t="s">
        <v>63</v>
      </c>
      <c r="E190" s="2" t="s">
        <v>50</v>
      </c>
      <c r="F190" s="2" t="s">
        <v>16</v>
      </c>
      <c r="H190" t="s">
        <v>45</v>
      </c>
    </row>
    <row r="191" spans="1:17" x14ac:dyDescent="0.3">
      <c r="A191" s="2">
        <v>1</v>
      </c>
      <c r="B191" s="2" t="s">
        <v>9</v>
      </c>
      <c r="C191" s="2">
        <v>200</v>
      </c>
      <c r="D191" s="2" t="s">
        <v>63</v>
      </c>
      <c r="E191" s="2" t="s">
        <v>50</v>
      </c>
      <c r="F191" s="2" t="s">
        <v>32</v>
      </c>
      <c r="H191" t="s">
        <v>14</v>
      </c>
    </row>
    <row r="192" spans="1:17" x14ac:dyDescent="0.3">
      <c r="A192" s="2">
        <v>8</v>
      </c>
      <c r="B192" s="2" t="s">
        <v>13</v>
      </c>
      <c r="C192" s="2">
        <v>60</v>
      </c>
      <c r="D192" s="2" t="s">
        <v>63</v>
      </c>
      <c r="E192" s="2" t="s">
        <v>50</v>
      </c>
      <c r="H192" t="s">
        <v>45</v>
      </c>
    </row>
    <row r="193" spans="1:9" x14ac:dyDescent="0.3">
      <c r="A193" s="2">
        <v>2</v>
      </c>
      <c r="B193" s="2" t="s">
        <v>13</v>
      </c>
      <c r="C193" s="2">
        <v>60</v>
      </c>
      <c r="D193" s="2" t="s">
        <v>63</v>
      </c>
      <c r="E193" s="2" t="s">
        <v>50</v>
      </c>
      <c r="H193" t="s">
        <v>45</v>
      </c>
    </row>
    <row r="194" spans="1:9" x14ac:dyDescent="0.3">
      <c r="A194" s="2">
        <v>2</v>
      </c>
      <c r="B194" s="2" t="s">
        <v>24</v>
      </c>
      <c r="C194" s="2">
        <v>200</v>
      </c>
      <c r="D194" s="2" t="s">
        <v>63</v>
      </c>
      <c r="E194" s="2" t="s">
        <v>50</v>
      </c>
      <c r="H194" t="s">
        <v>14</v>
      </c>
    </row>
    <row r="195" spans="1:9" x14ac:dyDescent="0.3">
      <c r="I195" t="s">
        <v>148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3"/>
  <sheetViews>
    <sheetView workbookViewId="0">
      <selection activeCell="N235" sqref="N235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223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489</v>
      </c>
      <c r="E4" s="4"/>
    </row>
    <row r="5" spans="1:17" x14ac:dyDescent="0.3">
      <c r="A5" s="8" t="s">
        <v>347</v>
      </c>
      <c r="B5" s="10">
        <v>42221</v>
      </c>
      <c r="E5" s="4"/>
    </row>
    <row r="6" spans="1:17" x14ac:dyDescent="0.3">
      <c r="A6" s="8" t="s">
        <v>348</v>
      </c>
      <c r="B6" s="9" t="s">
        <v>139</v>
      </c>
      <c r="E6" s="4"/>
    </row>
    <row r="7" spans="1:17" x14ac:dyDescent="0.3">
      <c r="A7" s="11" t="s">
        <v>349</v>
      </c>
      <c r="B7" s="3">
        <v>2</v>
      </c>
    </row>
    <row r="8" spans="1:17" x14ac:dyDescent="0.3">
      <c r="A8" s="11" t="s">
        <v>351</v>
      </c>
      <c r="B8" s="24" t="s">
        <v>357</v>
      </c>
      <c r="K8" s="4" t="s">
        <v>356</v>
      </c>
      <c r="N8" s="1" t="s">
        <v>356</v>
      </c>
      <c r="O8"/>
      <c r="P8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 t="s">
        <v>0</v>
      </c>
      <c r="O9" s="1" t="s">
        <v>208</v>
      </c>
      <c r="P9" s="1" t="s">
        <v>2</v>
      </c>
      <c r="Q9" s="1" t="s">
        <v>3</v>
      </c>
    </row>
    <row r="10" spans="1:17" s="18" customFormat="1" x14ac:dyDescent="0.3">
      <c r="A10" s="15">
        <v>3</v>
      </c>
      <c r="B10" s="15" t="s">
        <v>9</v>
      </c>
      <c r="C10" s="15">
        <v>40</v>
      </c>
      <c r="D10" s="15" t="s">
        <v>10</v>
      </c>
      <c r="E10" s="15" t="s">
        <v>210</v>
      </c>
      <c r="F10" s="15"/>
      <c r="G10" s="16">
        <v>0.44097222222222227</v>
      </c>
      <c r="H10" s="17" t="s">
        <v>45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60</v>
      </c>
      <c r="Q10" s="20" t="s">
        <v>19</v>
      </c>
    </row>
    <row r="11" spans="1:17" s="18" customFormat="1" x14ac:dyDescent="0.3">
      <c r="A11" s="15">
        <v>1</v>
      </c>
      <c r="B11" s="15" t="s">
        <v>13</v>
      </c>
      <c r="C11" s="15">
        <v>60</v>
      </c>
      <c r="D11" s="15" t="s">
        <v>19</v>
      </c>
      <c r="E11" s="15" t="s">
        <v>60</v>
      </c>
      <c r="F11" s="15"/>
      <c r="G11" s="16"/>
      <c r="H11" s="17"/>
      <c r="I11" s="17" t="s">
        <v>224</v>
      </c>
      <c r="K11" s="25">
        <f>SUMIFS($A$10:$A$400,$B$10:$B$400,"CH",$D$10:$D$400,"U2")</f>
        <v>1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60</v>
      </c>
      <c r="Q11" s="20" t="s">
        <v>51</v>
      </c>
    </row>
    <row r="12" spans="1:17" s="18" customFormat="1" x14ac:dyDescent="0.3">
      <c r="A12" s="15">
        <v>4</v>
      </c>
      <c r="B12" s="15" t="s">
        <v>9</v>
      </c>
      <c r="C12" s="15">
        <v>40</v>
      </c>
      <c r="D12" s="15" t="s">
        <v>19</v>
      </c>
      <c r="E12" s="15" t="s">
        <v>60</v>
      </c>
      <c r="F12" s="15"/>
      <c r="G12" s="16"/>
      <c r="H12" s="17"/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70</v>
      </c>
      <c r="Q12" s="20" t="s">
        <v>51</v>
      </c>
    </row>
    <row r="13" spans="1:17" s="18" customFormat="1" x14ac:dyDescent="0.3">
      <c r="A13" s="15">
        <v>3</v>
      </c>
      <c r="B13" s="15" t="s">
        <v>9</v>
      </c>
      <c r="C13" s="15">
        <v>50</v>
      </c>
      <c r="D13" s="15" t="s">
        <v>19</v>
      </c>
      <c r="E13" s="15" t="s">
        <v>60</v>
      </c>
      <c r="F13" s="15"/>
      <c r="G13" s="16"/>
      <c r="H13" s="17"/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3</v>
      </c>
      <c r="O13" s="20" t="s">
        <v>13</v>
      </c>
      <c r="P13" s="20">
        <v>70</v>
      </c>
      <c r="Q13" s="20" t="s">
        <v>52</v>
      </c>
    </row>
    <row r="14" spans="1:17" s="18" customFormat="1" x14ac:dyDescent="0.3">
      <c r="A14" s="15">
        <v>3</v>
      </c>
      <c r="B14" s="15" t="s">
        <v>9</v>
      </c>
      <c r="C14" s="15">
        <v>60</v>
      </c>
      <c r="D14" s="15" t="s">
        <v>19</v>
      </c>
      <c r="E14" s="15" t="s">
        <v>60</v>
      </c>
      <c r="F14" s="15"/>
      <c r="G14" s="16"/>
      <c r="H14" s="17"/>
      <c r="I14" s="17" t="s">
        <v>225</v>
      </c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80</v>
      </c>
      <c r="Q14" s="20" t="s">
        <v>55</v>
      </c>
    </row>
    <row r="15" spans="1:17" s="18" customFormat="1" x14ac:dyDescent="0.3">
      <c r="A15" s="15"/>
      <c r="B15" s="15"/>
      <c r="C15" s="15"/>
      <c r="D15" s="15" t="s">
        <v>28</v>
      </c>
      <c r="E15" s="15" t="s">
        <v>210</v>
      </c>
      <c r="F15" s="15" t="s">
        <v>186</v>
      </c>
      <c r="G15" s="16"/>
      <c r="H15" s="17"/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70</v>
      </c>
      <c r="Q15" s="20" t="s">
        <v>56</v>
      </c>
    </row>
    <row r="16" spans="1:17" s="18" customFormat="1" x14ac:dyDescent="0.3">
      <c r="A16" s="15">
        <v>6</v>
      </c>
      <c r="B16" s="15" t="s">
        <v>9</v>
      </c>
      <c r="C16" s="15">
        <v>40</v>
      </c>
      <c r="D16" s="15" t="s">
        <v>29</v>
      </c>
      <c r="E16" s="15" t="s">
        <v>11</v>
      </c>
      <c r="F16" s="15"/>
      <c r="G16" s="16"/>
      <c r="H16" s="17"/>
      <c r="I16" s="17"/>
      <c r="K16" s="25">
        <f>SUMIFS($A$10:$A$400,$B$10:$B$400,"CH",$D$10:$D$400,"U7")</f>
        <v>2</v>
      </c>
      <c r="L16" s="25" t="s">
        <v>13</v>
      </c>
      <c r="M16" s="25" t="s">
        <v>51</v>
      </c>
      <c r="N16" s="20">
        <v>5</v>
      </c>
      <c r="O16" s="20" t="s">
        <v>13</v>
      </c>
      <c r="P16" s="20">
        <v>80</v>
      </c>
      <c r="Q16" s="20" t="s">
        <v>56</v>
      </c>
    </row>
    <row r="17" spans="1:17" s="18" customFormat="1" x14ac:dyDescent="0.3">
      <c r="A17" s="15">
        <v>4</v>
      </c>
      <c r="B17" s="15" t="s">
        <v>9</v>
      </c>
      <c r="C17" s="15">
        <v>60</v>
      </c>
      <c r="D17" s="15" t="s">
        <v>29</v>
      </c>
      <c r="E17" s="15" t="s">
        <v>11</v>
      </c>
      <c r="F17" s="15"/>
      <c r="G17" s="16"/>
      <c r="H17" s="17"/>
      <c r="I17" s="17"/>
      <c r="K17" s="25">
        <f>SUMIFS($A$10:$A$400,$B$10:$B$400,"CH",$D$10:$D$400,"U8")</f>
        <v>3</v>
      </c>
      <c r="L17" s="25" t="s">
        <v>13</v>
      </c>
      <c r="M17" s="25" t="s">
        <v>52</v>
      </c>
      <c r="N17" s="20">
        <v>2</v>
      </c>
      <c r="O17" s="20" t="s">
        <v>13</v>
      </c>
      <c r="P17" s="20">
        <v>70</v>
      </c>
      <c r="Q17" s="20" t="s">
        <v>56</v>
      </c>
    </row>
    <row r="18" spans="1:17" s="18" customFormat="1" x14ac:dyDescent="0.3">
      <c r="A18" s="15">
        <v>5</v>
      </c>
      <c r="B18" s="15" t="s">
        <v>9</v>
      </c>
      <c r="C18" s="15">
        <v>30</v>
      </c>
      <c r="D18" s="15" t="s">
        <v>30</v>
      </c>
      <c r="E18" s="15" t="s">
        <v>210</v>
      </c>
      <c r="F18" s="15"/>
      <c r="G18" s="16"/>
      <c r="H18" s="17"/>
      <c r="I18" s="17"/>
      <c r="K18" s="25">
        <f>SUMIFS($A$10:$A$400,$B$10:$B$400,"CH",$D$10:$D$400,"U9")</f>
        <v>1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60</v>
      </c>
      <c r="Q18" s="20" t="s">
        <v>58</v>
      </c>
    </row>
    <row r="19" spans="1:17" s="18" customFormat="1" x14ac:dyDescent="0.3">
      <c r="A19" s="15">
        <v>8</v>
      </c>
      <c r="B19" s="15" t="s">
        <v>9</v>
      </c>
      <c r="C19" s="15">
        <v>30</v>
      </c>
      <c r="D19" s="15" t="s">
        <v>31</v>
      </c>
      <c r="E19" s="15" t="s">
        <v>226</v>
      </c>
      <c r="F19" s="15"/>
      <c r="G19" s="16"/>
      <c r="H19" s="17"/>
      <c r="I19" s="17"/>
      <c r="K19" s="25">
        <f>SUMIFS($A$10:$A$400,$B$10:$B$400,"CH",$D$10:$D$400,"U10")</f>
        <v>8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50</v>
      </c>
      <c r="Q19" s="20" t="s">
        <v>63</v>
      </c>
    </row>
    <row r="20" spans="1:17" s="18" customFormat="1" x14ac:dyDescent="0.3">
      <c r="A20" s="15">
        <v>2</v>
      </c>
      <c r="B20" s="15" t="s">
        <v>9</v>
      </c>
      <c r="C20" s="15">
        <v>60</v>
      </c>
      <c r="D20" s="15" t="s">
        <v>31</v>
      </c>
      <c r="E20" s="15" t="s">
        <v>226</v>
      </c>
      <c r="F20" s="15"/>
      <c r="G20" s="16"/>
      <c r="H20" s="17"/>
      <c r="I20" s="17"/>
      <c r="K20" s="25">
        <f>SUMIFS($A$10:$A$400,$B$10:$B$400,"CH",$D$10:$D$400,"U11")</f>
        <v>1</v>
      </c>
      <c r="L20" s="25" t="s">
        <v>13</v>
      </c>
      <c r="M20" s="25" t="s">
        <v>58</v>
      </c>
      <c r="N20" s="20">
        <v>5</v>
      </c>
      <c r="O20" s="20" t="s">
        <v>13</v>
      </c>
      <c r="P20" s="20">
        <v>60</v>
      </c>
      <c r="Q20" s="20" t="s">
        <v>63</v>
      </c>
    </row>
    <row r="21" spans="1:17" s="18" customFormat="1" x14ac:dyDescent="0.3">
      <c r="A21" s="15">
        <v>2</v>
      </c>
      <c r="B21" s="15" t="s">
        <v>9</v>
      </c>
      <c r="C21" s="15">
        <v>40</v>
      </c>
      <c r="D21" s="15" t="s">
        <v>31</v>
      </c>
      <c r="E21" s="15" t="s">
        <v>226</v>
      </c>
      <c r="F21" s="15"/>
      <c r="G21" s="16"/>
      <c r="H21" s="17"/>
      <c r="I21" s="17"/>
      <c r="K21" s="25">
        <f>SUMIFS($A$10:$A$400,$B$10:$B$400,"CH",$D$10:$D$400,"U12")</f>
        <v>8</v>
      </c>
      <c r="L21" s="25" t="s">
        <v>13</v>
      </c>
      <c r="M21" s="25" t="s">
        <v>63</v>
      </c>
      <c r="N21" s="20">
        <v>2</v>
      </c>
      <c r="O21" s="20" t="s">
        <v>13</v>
      </c>
      <c r="P21" s="20">
        <v>70</v>
      </c>
      <c r="Q21" s="20" t="s">
        <v>63</v>
      </c>
    </row>
    <row r="22" spans="1:17" s="18" customFormat="1" x14ac:dyDescent="0.3">
      <c r="A22" s="15">
        <v>3</v>
      </c>
      <c r="B22" s="15" t="s">
        <v>9</v>
      </c>
      <c r="C22" s="15">
        <v>50</v>
      </c>
      <c r="D22" s="15" t="s">
        <v>31</v>
      </c>
      <c r="E22" s="15" t="s">
        <v>226</v>
      </c>
      <c r="F22" s="15"/>
      <c r="G22" s="16"/>
      <c r="H22" s="17"/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13</v>
      </c>
      <c r="P22" s="20">
        <v>100</v>
      </c>
      <c r="Q22" s="20" t="s">
        <v>68</v>
      </c>
    </row>
    <row r="23" spans="1:17" s="18" customFormat="1" x14ac:dyDescent="0.3">
      <c r="A23" s="15">
        <v>1</v>
      </c>
      <c r="B23" s="15" t="s">
        <v>44</v>
      </c>
      <c r="C23" s="15">
        <v>30</v>
      </c>
      <c r="D23" s="15" t="s">
        <v>31</v>
      </c>
      <c r="E23" s="15" t="s">
        <v>226</v>
      </c>
      <c r="F23" s="15"/>
      <c r="G23" s="16"/>
      <c r="H23" s="17"/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2</v>
      </c>
      <c r="O23" s="20" t="s">
        <v>13</v>
      </c>
      <c r="P23" s="20">
        <v>60</v>
      </c>
      <c r="Q23" s="20" t="s">
        <v>69</v>
      </c>
    </row>
    <row r="24" spans="1:17" s="18" customFormat="1" x14ac:dyDescent="0.3">
      <c r="A24" s="15">
        <v>3</v>
      </c>
      <c r="B24" s="15" t="s">
        <v>9</v>
      </c>
      <c r="C24" s="15">
        <v>30</v>
      </c>
      <c r="D24" s="15" t="s">
        <v>31</v>
      </c>
      <c r="E24" s="15" t="s">
        <v>226</v>
      </c>
      <c r="F24" s="15"/>
      <c r="G24" s="16"/>
      <c r="H24" s="17"/>
      <c r="I24" s="17"/>
      <c r="K24" s="25">
        <f>SUMIFS($A$10:$A$400,$B$10:$B$400,"CH",$D$10:$D$400,"U15")</f>
        <v>1</v>
      </c>
      <c r="L24" s="25" t="s">
        <v>13</v>
      </c>
      <c r="M24" s="25" t="s">
        <v>68</v>
      </c>
      <c r="N24" s="20">
        <v>1</v>
      </c>
      <c r="O24" s="20" t="s">
        <v>13</v>
      </c>
      <c r="P24" s="20">
        <v>80</v>
      </c>
      <c r="Q24" s="20" t="s">
        <v>69</v>
      </c>
    </row>
    <row r="25" spans="1:17" s="18" customFormat="1" x14ac:dyDescent="0.3">
      <c r="A25" s="15">
        <v>4</v>
      </c>
      <c r="B25" s="15" t="s">
        <v>9</v>
      </c>
      <c r="C25" s="15">
        <v>40</v>
      </c>
      <c r="D25" s="15" t="s">
        <v>51</v>
      </c>
      <c r="E25" s="15" t="s">
        <v>60</v>
      </c>
      <c r="F25" s="15"/>
      <c r="G25" s="16"/>
      <c r="H25" s="17"/>
      <c r="I25" s="17"/>
      <c r="K25" s="25">
        <f>SUMIFS($A$10:$A$400,$B$10:$B$400,"CH",$D$10:$D$400,"U16")</f>
        <v>3</v>
      </c>
      <c r="L25" s="25" t="s">
        <v>13</v>
      </c>
      <c r="M25" s="25" t="s">
        <v>69</v>
      </c>
      <c r="N25" s="20">
        <v>1</v>
      </c>
      <c r="O25" s="20" t="s">
        <v>13</v>
      </c>
      <c r="P25" s="20">
        <v>40</v>
      </c>
      <c r="Q25" s="20" t="s">
        <v>70</v>
      </c>
    </row>
    <row r="26" spans="1:17" s="18" customFormat="1" x14ac:dyDescent="0.3">
      <c r="A26" s="15">
        <v>5</v>
      </c>
      <c r="B26" s="15" t="s">
        <v>9</v>
      </c>
      <c r="C26" s="15">
        <v>30</v>
      </c>
      <c r="D26" s="15" t="s">
        <v>51</v>
      </c>
      <c r="E26" s="15" t="s">
        <v>60</v>
      </c>
      <c r="F26" s="15"/>
      <c r="G26" s="16"/>
      <c r="H26" s="17"/>
      <c r="I26" s="17"/>
      <c r="K26" s="25">
        <f>SUMIFS($A$10:$A$400,$B$10:$B$400,"CH",$D$10:$D$400,"U17")</f>
        <v>1</v>
      </c>
      <c r="L26" s="25" t="s">
        <v>13</v>
      </c>
      <c r="M26" s="25" t="s">
        <v>70</v>
      </c>
      <c r="N26" s="20">
        <v>1</v>
      </c>
      <c r="O26" s="20" t="s">
        <v>13</v>
      </c>
      <c r="P26" s="20">
        <v>80</v>
      </c>
      <c r="Q26" s="20" t="s">
        <v>66</v>
      </c>
    </row>
    <row r="27" spans="1:17" s="18" customFormat="1" x14ac:dyDescent="0.3">
      <c r="A27" s="15">
        <v>1</v>
      </c>
      <c r="B27" s="15" t="s">
        <v>182</v>
      </c>
      <c r="C27" s="15">
        <v>50</v>
      </c>
      <c r="D27" s="15" t="s">
        <v>51</v>
      </c>
      <c r="E27" s="15" t="s">
        <v>60</v>
      </c>
      <c r="F27" s="15"/>
      <c r="G27" s="16"/>
      <c r="H27" s="17"/>
      <c r="I27" s="17"/>
      <c r="K27" s="25">
        <f>SUMIFS($A$10:$A$400,$B$10:$B$400,"CH",$D$10:$D$400,"U18")</f>
        <v>1</v>
      </c>
      <c r="L27" s="25" t="s">
        <v>13</v>
      </c>
      <c r="M27" s="25" t="s">
        <v>66</v>
      </c>
      <c r="N27" s="20">
        <v>3</v>
      </c>
      <c r="O27" s="20" t="s">
        <v>13</v>
      </c>
      <c r="P27" s="20">
        <v>80</v>
      </c>
      <c r="Q27" s="20" t="s">
        <v>73</v>
      </c>
    </row>
    <row r="28" spans="1:17" s="18" customFormat="1" x14ac:dyDescent="0.3">
      <c r="A28" s="15">
        <v>1</v>
      </c>
      <c r="B28" s="15" t="s">
        <v>13</v>
      </c>
      <c r="C28" s="15">
        <v>60</v>
      </c>
      <c r="D28" s="15" t="s">
        <v>51</v>
      </c>
      <c r="E28" s="15" t="s">
        <v>60</v>
      </c>
      <c r="F28" s="15"/>
      <c r="G28" s="16"/>
      <c r="H28" s="17"/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0">
        <v>1</v>
      </c>
      <c r="O28" s="20" t="s">
        <v>13</v>
      </c>
      <c r="P28" s="20">
        <v>100</v>
      </c>
      <c r="Q28" s="20" t="s">
        <v>73</v>
      </c>
    </row>
    <row r="29" spans="1:17" s="18" customFormat="1" x14ac:dyDescent="0.3">
      <c r="A29" s="15">
        <v>1</v>
      </c>
      <c r="B29" s="15" t="s">
        <v>13</v>
      </c>
      <c r="C29" s="15">
        <v>70</v>
      </c>
      <c r="D29" s="15" t="s">
        <v>51</v>
      </c>
      <c r="E29" s="15" t="s">
        <v>60</v>
      </c>
      <c r="F29" s="15"/>
      <c r="G29" s="16"/>
      <c r="H29" s="17"/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1</v>
      </c>
      <c r="O29" s="20" t="s">
        <v>13</v>
      </c>
      <c r="P29" s="20">
        <v>80</v>
      </c>
      <c r="Q29" s="20" t="s">
        <v>73</v>
      </c>
    </row>
    <row r="30" spans="1:17" s="18" customFormat="1" x14ac:dyDescent="0.3">
      <c r="A30" s="15">
        <v>5</v>
      </c>
      <c r="B30" s="15" t="s">
        <v>9</v>
      </c>
      <c r="C30" s="15">
        <v>50</v>
      </c>
      <c r="D30" s="15" t="s">
        <v>51</v>
      </c>
      <c r="E30" s="15" t="s">
        <v>60</v>
      </c>
      <c r="F30" s="15"/>
      <c r="G30" s="16"/>
      <c r="H30" s="17"/>
      <c r="I30" s="17"/>
      <c r="K30" s="25">
        <f>SUMIFS($A$10:$A$400,$B$10:$B$400,"CH",$D$10:$D$400,"U21")</f>
        <v>13</v>
      </c>
      <c r="L30" s="25" t="s">
        <v>13</v>
      </c>
      <c r="M30" s="25" t="s">
        <v>73</v>
      </c>
      <c r="N30" s="20">
        <v>1</v>
      </c>
      <c r="O30" s="20" t="s">
        <v>13</v>
      </c>
      <c r="P30" s="20">
        <v>70</v>
      </c>
      <c r="Q30" s="20" t="s">
        <v>73</v>
      </c>
    </row>
    <row r="31" spans="1:17" s="18" customFormat="1" x14ac:dyDescent="0.3">
      <c r="A31" s="15">
        <v>1</v>
      </c>
      <c r="B31" s="15" t="s">
        <v>9</v>
      </c>
      <c r="C31" s="15">
        <v>70</v>
      </c>
      <c r="D31" s="15" t="s">
        <v>51</v>
      </c>
      <c r="E31" s="15" t="s">
        <v>60</v>
      </c>
      <c r="F31" s="15"/>
      <c r="G31" s="16"/>
      <c r="H31" s="17"/>
      <c r="I31" s="17"/>
      <c r="K31" s="25">
        <f>SUMIFS($A$10:$A$400,$B$10:$B$400,"CH",$D$10:$D$400,"U22")</f>
        <v>0</v>
      </c>
      <c r="L31" s="25" t="s">
        <v>13</v>
      </c>
      <c r="M31" s="25" t="s">
        <v>74</v>
      </c>
      <c r="N31" s="20">
        <v>1</v>
      </c>
      <c r="O31" s="20" t="s">
        <v>13</v>
      </c>
      <c r="P31" s="20">
        <v>90</v>
      </c>
      <c r="Q31" s="20" t="s">
        <v>73</v>
      </c>
    </row>
    <row r="32" spans="1:17" s="18" customFormat="1" x14ac:dyDescent="0.3">
      <c r="A32" s="15">
        <v>2</v>
      </c>
      <c r="B32" s="15" t="s">
        <v>9</v>
      </c>
      <c r="C32" s="15">
        <v>50</v>
      </c>
      <c r="D32" s="15" t="s">
        <v>51</v>
      </c>
      <c r="E32" s="15" t="s">
        <v>60</v>
      </c>
      <c r="F32" s="15"/>
      <c r="G32" s="16"/>
      <c r="H32" s="17"/>
      <c r="I32" s="17"/>
      <c r="K32" s="25">
        <f>SUMIFS($A$10:$A$400,$B$10:$B$400,"CH",$D$10:$D$400,"U23")</f>
        <v>3</v>
      </c>
      <c r="L32" s="25" t="s">
        <v>13</v>
      </c>
      <c r="M32" s="25" t="s">
        <v>75</v>
      </c>
      <c r="N32" s="20">
        <v>2</v>
      </c>
      <c r="O32" s="20" t="s">
        <v>13</v>
      </c>
      <c r="P32" s="20">
        <v>80</v>
      </c>
      <c r="Q32" s="20" t="s">
        <v>73</v>
      </c>
    </row>
    <row r="33" spans="1:17" s="18" customFormat="1" x14ac:dyDescent="0.3">
      <c r="A33" s="15">
        <v>1</v>
      </c>
      <c r="B33" s="15" t="s">
        <v>9</v>
      </c>
      <c r="C33" s="15">
        <v>40</v>
      </c>
      <c r="D33" s="15" t="s">
        <v>51</v>
      </c>
      <c r="E33" s="15" t="s">
        <v>60</v>
      </c>
      <c r="F33" s="15"/>
      <c r="G33" s="16"/>
      <c r="H33" s="17"/>
      <c r="I33" s="17"/>
      <c r="K33" s="25">
        <f>SUMIFS($A$10:$A$400,$B$10:$B$400,"CH",$D$10:$D$400,"U24")</f>
        <v>0</v>
      </c>
      <c r="L33" s="25" t="s">
        <v>13</v>
      </c>
      <c r="M33" s="25" t="s">
        <v>76</v>
      </c>
      <c r="N33" s="20">
        <v>3</v>
      </c>
      <c r="O33" s="20" t="s">
        <v>13</v>
      </c>
      <c r="P33" s="20">
        <v>90</v>
      </c>
      <c r="Q33" s="20" t="s">
        <v>73</v>
      </c>
    </row>
    <row r="34" spans="1:17" s="18" customFormat="1" x14ac:dyDescent="0.3">
      <c r="A34" s="15">
        <v>1</v>
      </c>
      <c r="B34" s="15" t="s">
        <v>9</v>
      </c>
      <c r="C34" s="15">
        <v>30</v>
      </c>
      <c r="D34" s="15" t="s">
        <v>51</v>
      </c>
      <c r="E34" s="15" t="s">
        <v>60</v>
      </c>
      <c r="F34" s="15"/>
      <c r="G34" s="16"/>
      <c r="H34" s="17"/>
      <c r="I34" s="17"/>
      <c r="K34" s="25">
        <f>SUMIFS($A$10:$A$400,$B$10:$B$400,"CH",$D$10:$D$400,"U25")</f>
        <v>5</v>
      </c>
      <c r="L34" s="25" t="s">
        <v>13</v>
      </c>
      <c r="M34" s="25" t="s">
        <v>71</v>
      </c>
      <c r="N34" s="20">
        <v>1</v>
      </c>
      <c r="O34" s="20" t="s">
        <v>13</v>
      </c>
      <c r="P34" s="20">
        <v>80</v>
      </c>
      <c r="Q34" s="20" t="s">
        <v>73</v>
      </c>
    </row>
    <row r="35" spans="1:17" s="18" customFormat="1" x14ac:dyDescent="0.3">
      <c r="A35" s="15">
        <v>4</v>
      </c>
      <c r="B35" s="15" t="s">
        <v>9</v>
      </c>
      <c r="C35" s="15">
        <v>30</v>
      </c>
      <c r="D35" s="15" t="s">
        <v>52</v>
      </c>
      <c r="E35" s="15" t="s">
        <v>60</v>
      </c>
      <c r="F35" s="15"/>
      <c r="G35" s="16"/>
      <c r="H35" s="17"/>
      <c r="I35" s="17"/>
      <c r="K35" s="25">
        <f>SUMIFS($A$10:$A$400,$B$10:$B$400,"CH",$D$10:$D$400,"U26")</f>
        <v>0</v>
      </c>
      <c r="L35" s="25" t="s">
        <v>13</v>
      </c>
      <c r="M35" s="25" t="s">
        <v>81</v>
      </c>
      <c r="N35" s="20">
        <v>3</v>
      </c>
      <c r="O35" s="20" t="s">
        <v>13</v>
      </c>
      <c r="P35" s="20">
        <v>70</v>
      </c>
      <c r="Q35" s="20" t="s">
        <v>75</v>
      </c>
    </row>
    <row r="36" spans="1:17" s="18" customFormat="1" x14ac:dyDescent="0.3">
      <c r="A36" s="15">
        <v>4</v>
      </c>
      <c r="B36" s="15" t="s">
        <v>9</v>
      </c>
      <c r="C36" s="15">
        <v>40</v>
      </c>
      <c r="D36" s="15" t="s">
        <v>52</v>
      </c>
      <c r="E36" s="15" t="s">
        <v>60</v>
      </c>
      <c r="F36" s="15"/>
      <c r="G36" s="16"/>
      <c r="H36" s="17"/>
      <c r="I36" s="17"/>
      <c r="K36" s="25">
        <f>SUMIFS($A$10:$A$400,$B$10:$B$400,"CH",$D$10:$D$400,"U27")</f>
        <v>0</v>
      </c>
      <c r="L36" s="25" t="s">
        <v>13</v>
      </c>
      <c r="M36" s="25" t="s">
        <v>83</v>
      </c>
      <c r="N36" s="20">
        <v>2</v>
      </c>
      <c r="O36" s="20" t="s">
        <v>13</v>
      </c>
      <c r="P36" s="20">
        <v>70</v>
      </c>
      <c r="Q36" s="20" t="s">
        <v>71</v>
      </c>
    </row>
    <row r="37" spans="1:17" s="18" customFormat="1" x14ac:dyDescent="0.3">
      <c r="A37" s="15">
        <v>15</v>
      </c>
      <c r="B37" s="15" t="s">
        <v>9</v>
      </c>
      <c r="C37" s="15">
        <v>40</v>
      </c>
      <c r="D37" s="15" t="s">
        <v>52</v>
      </c>
      <c r="E37" s="15" t="s">
        <v>60</v>
      </c>
      <c r="F37" s="15"/>
      <c r="G37" s="16"/>
      <c r="H37" s="17"/>
      <c r="I37" s="17"/>
      <c r="K37" s="25">
        <f>SUMIFS($A$10:$A$400,$B$10:$B$400,"CH",$D$10:$D$400,"U28")</f>
        <v>0</v>
      </c>
      <c r="L37" s="25" t="s">
        <v>13</v>
      </c>
      <c r="M37" s="25" t="s">
        <v>82</v>
      </c>
      <c r="N37" s="20">
        <v>2</v>
      </c>
      <c r="O37" s="20" t="s">
        <v>13</v>
      </c>
      <c r="P37" s="20">
        <v>90</v>
      </c>
      <c r="Q37" s="20" t="s">
        <v>71</v>
      </c>
    </row>
    <row r="38" spans="1:17" s="18" customFormat="1" x14ac:dyDescent="0.3">
      <c r="A38" s="15">
        <v>5</v>
      </c>
      <c r="B38" s="15" t="s">
        <v>9</v>
      </c>
      <c r="C38" s="15">
        <v>50</v>
      </c>
      <c r="D38" s="15" t="s">
        <v>52</v>
      </c>
      <c r="E38" s="15" t="s">
        <v>60</v>
      </c>
      <c r="F38" s="15"/>
      <c r="G38" s="16"/>
      <c r="H38" s="17"/>
      <c r="I38" s="17"/>
      <c r="K38" s="25">
        <f>SUMIFS($A$10:$A$400,$B$10:$B$400,"CH",$D$10:$D$400,"U29")</f>
        <v>2</v>
      </c>
      <c r="L38" s="25" t="s">
        <v>13</v>
      </c>
      <c r="M38" s="25" t="s">
        <v>84</v>
      </c>
      <c r="N38" s="20">
        <v>1</v>
      </c>
      <c r="O38" s="20" t="s">
        <v>13</v>
      </c>
      <c r="P38" s="20">
        <v>80</v>
      </c>
      <c r="Q38" s="20" t="s">
        <v>71</v>
      </c>
    </row>
    <row r="39" spans="1:17" s="18" customFormat="1" x14ac:dyDescent="0.3">
      <c r="A39" s="15">
        <v>10</v>
      </c>
      <c r="B39" s="15" t="s">
        <v>9</v>
      </c>
      <c r="C39" s="15">
        <v>30</v>
      </c>
      <c r="D39" s="15" t="s">
        <v>52</v>
      </c>
      <c r="E39" s="15" t="s">
        <v>60</v>
      </c>
      <c r="F39" s="15"/>
      <c r="G39" s="16"/>
      <c r="H39" s="17" t="s">
        <v>45</v>
      </c>
      <c r="I39" s="17"/>
      <c r="K39" s="25">
        <f>SUMIFS($A$10:$A$400,$B$10:$B$400,"CH",$D$10:$D$400,"U30")</f>
        <v>0</v>
      </c>
      <c r="L39" s="25" t="s">
        <v>13</v>
      </c>
      <c r="M39" s="25" t="s">
        <v>85</v>
      </c>
      <c r="N39" s="20">
        <v>2</v>
      </c>
      <c r="O39" s="20" t="s">
        <v>13</v>
      </c>
      <c r="P39" s="20">
        <v>70</v>
      </c>
      <c r="Q39" s="20" t="s">
        <v>84</v>
      </c>
    </row>
    <row r="40" spans="1:17" s="18" customFormat="1" x14ac:dyDescent="0.3">
      <c r="A40" s="15">
        <v>3</v>
      </c>
      <c r="B40" s="15" t="s">
        <v>13</v>
      </c>
      <c r="C40" s="15">
        <v>70</v>
      </c>
      <c r="D40" s="15" t="s">
        <v>52</v>
      </c>
      <c r="E40" s="15" t="s">
        <v>60</v>
      </c>
      <c r="F40" s="15"/>
      <c r="G40" s="16"/>
      <c r="H40" s="17" t="s">
        <v>45</v>
      </c>
      <c r="I40" s="17"/>
      <c r="K40" s="25">
        <f>SUMIFS($A$10:$A$400,$B$10:$B$400,"CH",$D$10:$D$400,"U31")</f>
        <v>0</v>
      </c>
      <c r="L40" s="25" t="s">
        <v>13</v>
      </c>
      <c r="M40" s="25" t="s">
        <v>79</v>
      </c>
      <c r="N40" s="25">
        <f>SUM(N10:N39)</f>
        <v>53</v>
      </c>
      <c r="O40" s="20"/>
      <c r="P40" s="20"/>
      <c r="Q40" s="20"/>
    </row>
    <row r="41" spans="1:17" s="18" customFormat="1" x14ac:dyDescent="0.3">
      <c r="A41" s="15">
        <v>3</v>
      </c>
      <c r="B41" s="15" t="s">
        <v>9</v>
      </c>
      <c r="C41" s="15">
        <v>30</v>
      </c>
      <c r="D41" s="15" t="s">
        <v>52</v>
      </c>
      <c r="E41" s="15" t="s">
        <v>60</v>
      </c>
      <c r="F41" s="15"/>
      <c r="G41" s="16"/>
      <c r="H41" s="17"/>
      <c r="I41" s="17"/>
      <c r="K41" s="25">
        <f>SUMIFS($A$10:$A$400,$B$10:$B$400,"CH",$D$10:$D$400,"U32")</f>
        <v>0</v>
      </c>
      <c r="L41" s="25" t="s">
        <v>13</v>
      </c>
      <c r="M41" s="25" t="s">
        <v>87</v>
      </c>
      <c r="N41" s="20"/>
      <c r="O41" s="20"/>
      <c r="P41" s="20"/>
      <c r="Q41" s="20"/>
    </row>
    <row r="42" spans="1:17" s="18" customFormat="1" x14ac:dyDescent="0.3">
      <c r="A42" s="15">
        <v>2</v>
      </c>
      <c r="B42" s="15" t="s">
        <v>9</v>
      </c>
      <c r="C42" s="15">
        <v>40</v>
      </c>
      <c r="D42" s="15" t="s">
        <v>52</v>
      </c>
      <c r="E42" s="15" t="s">
        <v>60</v>
      </c>
      <c r="F42" s="15"/>
      <c r="G42" s="16"/>
      <c r="H42" s="17"/>
      <c r="I42" s="17"/>
      <c r="K42" s="25">
        <f>SUMIFS($A$10:$A$400,$B$10:$B$400,"CH",$D$10:$D$400,"U33")</f>
        <v>0</v>
      </c>
      <c r="L42" s="25" t="s">
        <v>13</v>
      </c>
      <c r="M42" s="25" t="s">
        <v>88</v>
      </c>
      <c r="N42" s="20">
        <v>3</v>
      </c>
      <c r="O42" s="20" t="s">
        <v>9</v>
      </c>
      <c r="P42" s="20">
        <v>40</v>
      </c>
      <c r="Q42" s="20" t="s">
        <v>10</v>
      </c>
    </row>
    <row r="43" spans="1:17" s="18" customFormat="1" x14ac:dyDescent="0.3">
      <c r="A43" s="15">
        <v>3</v>
      </c>
      <c r="B43" s="15" t="s">
        <v>9</v>
      </c>
      <c r="C43" s="15">
        <v>30</v>
      </c>
      <c r="D43" s="15" t="s">
        <v>55</v>
      </c>
      <c r="E43" s="15" t="s">
        <v>11</v>
      </c>
      <c r="F43" s="15"/>
      <c r="G43" s="16"/>
      <c r="H43" s="17" t="s">
        <v>14</v>
      </c>
      <c r="I43" s="17"/>
      <c r="K43" s="25">
        <f>SUMIFS($A$10:$A$400,$B$10:$B$400,"CH",$D$10:$D$400,"U34")</f>
        <v>0</v>
      </c>
      <c r="L43" s="25" t="s">
        <v>13</v>
      </c>
      <c r="M43" s="25" t="s">
        <v>89</v>
      </c>
      <c r="N43" s="20">
        <v>4</v>
      </c>
      <c r="O43" s="20" t="s">
        <v>9</v>
      </c>
      <c r="P43" s="20">
        <v>40</v>
      </c>
      <c r="Q43" s="20" t="s">
        <v>19</v>
      </c>
    </row>
    <row r="44" spans="1:17" s="18" customFormat="1" x14ac:dyDescent="0.3">
      <c r="A44" s="15">
        <v>4</v>
      </c>
      <c r="B44" s="15" t="s">
        <v>9</v>
      </c>
      <c r="C44" s="15">
        <v>40</v>
      </c>
      <c r="D44" s="15" t="s">
        <v>55</v>
      </c>
      <c r="E44" s="15" t="s">
        <v>11</v>
      </c>
      <c r="F44" s="15"/>
      <c r="G44" s="16"/>
      <c r="H44" s="17" t="s">
        <v>14</v>
      </c>
      <c r="I44" s="17"/>
      <c r="K44" s="25">
        <f>SUMIFS($A$10:$A$400,$B$10:$B$400,"CH",$D$10:$D$400,"U35")</f>
        <v>0</v>
      </c>
      <c r="L44" s="25" t="s">
        <v>13</v>
      </c>
      <c r="M44" s="25" t="s">
        <v>90</v>
      </c>
      <c r="N44" s="20">
        <v>3</v>
      </c>
      <c r="O44" s="20" t="s">
        <v>9</v>
      </c>
      <c r="P44" s="20">
        <v>50</v>
      </c>
      <c r="Q44" s="20" t="s">
        <v>19</v>
      </c>
    </row>
    <row r="45" spans="1:17" s="18" customFormat="1" x14ac:dyDescent="0.3">
      <c r="A45" s="15">
        <v>4</v>
      </c>
      <c r="B45" s="15" t="s">
        <v>9</v>
      </c>
      <c r="C45" s="15">
        <v>40</v>
      </c>
      <c r="D45" s="15" t="s">
        <v>55</v>
      </c>
      <c r="E45" s="15" t="s">
        <v>11</v>
      </c>
      <c r="F45" s="15"/>
      <c r="G45" s="16"/>
      <c r="H45" s="17" t="s">
        <v>14</v>
      </c>
      <c r="I45" s="17"/>
      <c r="K45" s="25">
        <f>SUMIFS($A$10:$A$400,$B$10:$B$400,"CH",$D$10:$D$400,"U36")</f>
        <v>0</v>
      </c>
      <c r="L45" s="25" t="s">
        <v>13</v>
      </c>
      <c r="M45" s="25" t="s">
        <v>91</v>
      </c>
      <c r="N45" s="20">
        <v>3</v>
      </c>
      <c r="O45" s="20" t="s">
        <v>9</v>
      </c>
      <c r="P45" s="20">
        <v>60</v>
      </c>
      <c r="Q45" s="20" t="s">
        <v>19</v>
      </c>
    </row>
    <row r="46" spans="1:17" s="18" customFormat="1" x14ac:dyDescent="0.3">
      <c r="A46" s="15">
        <v>1</v>
      </c>
      <c r="B46" s="15" t="s">
        <v>13</v>
      </c>
      <c r="C46" s="15">
        <v>80</v>
      </c>
      <c r="D46" s="15" t="s">
        <v>55</v>
      </c>
      <c r="E46" s="15" t="s">
        <v>11</v>
      </c>
      <c r="F46" s="15"/>
      <c r="G46" s="16"/>
      <c r="H46" s="17" t="s">
        <v>14</v>
      </c>
      <c r="I46" s="17"/>
      <c r="K46" s="25">
        <f>SUM(K10:K45)</f>
        <v>53</v>
      </c>
      <c r="L46" s="25"/>
      <c r="M46" s="25"/>
      <c r="N46" s="20">
        <v>6</v>
      </c>
      <c r="O46" s="20" t="s">
        <v>9</v>
      </c>
      <c r="P46" s="20">
        <v>40</v>
      </c>
      <c r="Q46" s="20" t="s">
        <v>29</v>
      </c>
    </row>
    <row r="47" spans="1:17" s="18" customFormat="1" x14ac:dyDescent="0.3">
      <c r="A47" s="15">
        <v>1</v>
      </c>
      <c r="B47" s="15" t="s">
        <v>9</v>
      </c>
      <c r="C47" s="15">
        <v>40</v>
      </c>
      <c r="D47" s="15" t="s">
        <v>56</v>
      </c>
      <c r="E47" s="15" t="s">
        <v>60</v>
      </c>
      <c r="F47" s="15"/>
      <c r="G47" s="16"/>
      <c r="H47" s="17" t="s">
        <v>14</v>
      </c>
      <c r="I47" s="17"/>
      <c r="K47" s="25"/>
      <c r="L47" s="25"/>
      <c r="M47" s="25"/>
      <c r="N47" s="20">
        <v>4</v>
      </c>
      <c r="O47" s="20" t="s">
        <v>9</v>
      </c>
      <c r="P47" s="20">
        <v>60</v>
      </c>
      <c r="Q47" s="20" t="s">
        <v>29</v>
      </c>
    </row>
    <row r="48" spans="1:17" s="18" customFormat="1" x14ac:dyDescent="0.3">
      <c r="A48" s="15">
        <v>8</v>
      </c>
      <c r="B48" s="15" t="s">
        <v>9</v>
      </c>
      <c r="C48" s="15">
        <v>40</v>
      </c>
      <c r="D48" s="15" t="s">
        <v>56</v>
      </c>
      <c r="E48" s="15" t="s">
        <v>60</v>
      </c>
      <c r="F48" s="15"/>
      <c r="G48" s="16"/>
      <c r="H48" s="17" t="s">
        <v>14</v>
      </c>
      <c r="I48" s="17"/>
      <c r="K48" s="25">
        <f>SUMIFS($A$10:$A$400,$B$10:$B$400,"RT",$D$10:$D$400,"U1")</f>
        <v>3</v>
      </c>
      <c r="L48" s="25" t="s">
        <v>9</v>
      </c>
      <c r="M48" s="25" t="s">
        <v>10</v>
      </c>
      <c r="N48" s="20">
        <v>5</v>
      </c>
      <c r="O48" s="20" t="s">
        <v>9</v>
      </c>
      <c r="P48" s="20">
        <v>30</v>
      </c>
      <c r="Q48" s="20" t="s">
        <v>30</v>
      </c>
    </row>
    <row r="49" spans="1:17" s="18" customFormat="1" x14ac:dyDescent="0.3">
      <c r="A49" s="15">
        <v>1</v>
      </c>
      <c r="B49" s="15" t="s">
        <v>13</v>
      </c>
      <c r="C49" s="15">
        <v>70</v>
      </c>
      <c r="D49" s="15" t="s">
        <v>56</v>
      </c>
      <c r="E49" s="15" t="s">
        <v>60</v>
      </c>
      <c r="F49" s="15"/>
      <c r="G49" s="16"/>
      <c r="H49" s="17" t="s">
        <v>14</v>
      </c>
      <c r="I49" s="17"/>
      <c r="K49" s="25">
        <f>SUMIFS($A$10:$A$400,$B$10:$B$400,"RT",$D$10:$D$400,"U2")</f>
        <v>10</v>
      </c>
      <c r="L49" s="25" t="s">
        <v>9</v>
      </c>
      <c r="M49" s="25" t="s">
        <v>19</v>
      </c>
      <c r="N49" s="20">
        <v>8</v>
      </c>
      <c r="O49" s="20" t="s">
        <v>9</v>
      </c>
      <c r="P49" s="20">
        <v>30</v>
      </c>
      <c r="Q49" s="20" t="s">
        <v>31</v>
      </c>
    </row>
    <row r="50" spans="1:17" s="18" customFormat="1" x14ac:dyDescent="0.3">
      <c r="A50" s="15">
        <v>5</v>
      </c>
      <c r="B50" s="15" t="s">
        <v>13</v>
      </c>
      <c r="C50" s="15">
        <v>80</v>
      </c>
      <c r="D50" s="15" t="s">
        <v>56</v>
      </c>
      <c r="E50" s="15" t="s">
        <v>60</v>
      </c>
      <c r="F50" s="15"/>
      <c r="G50" s="16"/>
      <c r="H50" s="17" t="s">
        <v>14</v>
      </c>
      <c r="I50" s="17"/>
      <c r="K50" s="25">
        <f>SUMIFS($A$10:$A$400,$B$10:$B$400,"RT",$D$10:$D$400,"U3")</f>
        <v>0</v>
      </c>
      <c r="L50" s="25" t="s">
        <v>9</v>
      </c>
      <c r="M50" s="25" t="s">
        <v>28</v>
      </c>
      <c r="N50" s="20">
        <v>2</v>
      </c>
      <c r="O50" s="20" t="s">
        <v>9</v>
      </c>
      <c r="P50" s="20">
        <v>60</v>
      </c>
      <c r="Q50" s="20" t="s">
        <v>31</v>
      </c>
    </row>
    <row r="51" spans="1:17" s="18" customFormat="1" x14ac:dyDescent="0.3">
      <c r="A51" s="15">
        <v>2</v>
      </c>
      <c r="B51" s="15" t="s">
        <v>13</v>
      </c>
      <c r="C51" s="15">
        <v>70</v>
      </c>
      <c r="D51" s="15" t="s">
        <v>56</v>
      </c>
      <c r="E51" s="15" t="s">
        <v>60</v>
      </c>
      <c r="F51" s="15"/>
      <c r="G51" s="16"/>
      <c r="H51" s="17" t="s">
        <v>14</v>
      </c>
      <c r="I51" s="17"/>
      <c r="K51" s="25">
        <f>SUMIFS($A$10:$A$400,$B$10:$B$400,"RT",$D$10:$D$400,"U4")</f>
        <v>10</v>
      </c>
      <c r="L51" s="25" t="s">
        <v>9</v>
      </c>
      <c r="M51" s="25" t="s">
        <v>29</v>
      </c>
      <c r="N51" s="20">
        <v>2</v>
      </c>
      <c r="O51" s="20" t="s">
        <v>9</v>
      </c>
      <c r="P51" s="20">
        <v>40</v>
      </c>
      <c r="Q51" s="20" t="s">
        <v>31</v>
      </c>
    </row>
    <row r="52" spans="1:17" s="18" customFormat="1" x14ac:dyDescent="0.3">
      <c r="A52" s="15">
        <v>1</v>
      </c>
      <c r="B52" s="15" t="s">
        <v>9</v>
      </c>
      <c r="C52" s="15">
        <v>100</v>
      </c>
      <c r="D52" s="15" t="s">
        <v>56</v>
      </c>
      <c r="E52" s="15" t="s">
        <v>60</v>
      </c>
      <c r="F52" s="15"/>
      <c r="G52" s="16"/>
      <c r="H52" s="17" t="s">
        <v>14</v>
      </c>
      <c r="I52" s="17"/>
      <c r="K52" s="25">
        <f>SUMIFS($A$10:$A$400,$B$10:$B$400,"RT",$D$10:$D$400,"U5")</f>
        <v>5</v>
      </c>
      <c r="L52" s="25" t="s">
        <v>9</v>
      </c>
      <c r="M52" s="25" t="s">
        <v>30</v>
      </c>
      <c r="N52" s="20">
        <v>3</v>
      </c>
      <c r="O52" s="20" t="s">
        <v>9</v>
      </c>
      <c r="P52" s="20">
        <v>50</v>
      </c>
      <c r="Q52" s="20" t="s">
        <v>31</v>
      </c>
    </row>
    <row r="53" spans="1:17" s="18" customFormat="1" x14ac:dyDescent="0.3">
      <c r="A53" s="15">
        <v>8</v>
      </c>
      <c r="B53" s="15" t="s">
        <v>9</v>
      </c>
      <c r="C53" s="15">
        <v>40</v>
      </c>
      <c r="D53" s="15" t="s">
        <v>58</v>
      </c>
      <c r="E53" s="15" t="s">
        <v>60</v>
      </c>
      <c r="F53" s="15"/>
      <c r="G53" s="16"/>
      <c r="H53" s="17" t="s">
        <v>14</v>
      </c>
      <c r="I53" s="17"/>
      <c r="K53" s="25">
        <f>SUMIFS($A$10:$A$400,$B$10:$B$400,"RT",$D$10:$D$400,"U6")</f>
        <v>18</v>
      </c>
      <c r="L53" s="25" t="s">
        <v>9</v>
      </c>
      <c r="M53" s="25" t="s">
        <v>31</v>
      </c>
      <c r="N53" s="20">
        <v>3</v>
      </c>
      <c r="O53" s="20" t="s">
        <v>9</v>
      </c>
      <c r="P53" s="20">
        <v>30</v>
      </c>
      <c r="Q53" s="20" t="s">
        <v>31</v>
      </c>
    </row>
    <row r="54" spans="1:17" s="18" customFormat="1" x14ac:dyDescent="0.3">
      <c r="A54" s="15">
        <v>1</v>
      </c>
      <c r="B54" s="15" t="s">
        <v>9</v>
      </c>
      <c r="C54" s="15">
        <v>50</v>
      </c>
      <c r="D54" s="15" t="s">
        <v>58</v>
      </c>
      <c r="E54" s="15" t="s">
        <v>60</v>
      </c>
      <c r="F54" s="15"/>
      <c r="G54" s="16"/>
      <c r="H54" s="17" t="s">
        <v>14</v>
      </c>
      <c r="I54" s="17"/>
      <c r="K54" s="25">
        <f>SUMIFS($A$10:$A$400,$B$10:$B$400,"RT",$D$10:$D$400,"U7")</f>
        <v>19</v>
      </c>
      <c r="L54" s="25" t="s">
        <v>9</v>
      </c>
      <c r="M54" s="25" t="s">
        <v>51</v>
      </c>
      <c r="N54" s="20">
        <v>4</v>
      </c>
      <c r="O54" s="20" t="s">
        <v>9</v>
      </c>
      <c r="P54" s="20">
        <v>40</v>
      </c>
      <c r="Q54" s="20" t="s">
        <v>51</v>
      </c>
    </row>
    <row r="55" spans="1:17" s="18" customFormat="1" x14ac:dyDescent="0.3">
      <c r="A55" s="15">
        <v>5</v>
      </c>
      <c r="B55" s="15" t="s">
        <v>9</v>
      </c>
      <c r="C55" s="15">
        <v>40</v>
      </c>
      <c r="D55" s="15" t="s">
        <v>58</v>
      </c>
      <c r="E55" s="15" t="s">
        <v>60</v>
      </c>
      <c r="F55" s="15"/>
      <c r="G55" s="16"/>
      <c r="H55" s="17" t="s">
        <v>14</v>
      </c>
      <c r="I55" s="17"/>
      <c r="K55" s="25">
        <f>SUMIFS($A$10:$A$400,$B$10:$B$400,"RT",$D$10:$D$400,"U8")</f>
        <v>43</v>
      </c>
      <c r="L55" s="25" t="s">
        <v>9</v>
      </c>
      <c r="M55" s="25" t="s">
        <v>52</v>
      </c>
      <c r="N55" s="20">
        <v>5</v>
      </c>
      <c r="O55" s="20" t="s">
        <v>9</v>
      </c>
      <c r="P55" s="20">
        <v>30</v>
      </c>
      <c r="Q55" s="20" t="s">
        <v>51</v>
      </c>
    </row>
    <row r="56" spans="1:17" s="18" customFormat="1" x14ac:dyDescent="0.3">
      <c r="A56" s="15">
        <v>6</v>
      </c>
      <c r="B56" s="15" t="s">
        <v>9</v>
      </c>
      <c r="C56" s="15">
        <v>50</v>
      </c>
      <c r="D56" s="15" t="s">
        <v>58</v>
      </c>
      <c r="E56" s="15" t="s">
        <v>60</v>
      </c>
      <c r="F56" s="15"/>
      <c r="G56" s="16"/>
      <c r="H56" s="17" t="s">
        <v>14</v>
      </c>
      <c r="I56" s="17"/>
      <c r="K56" s="25">
        <f>SUMIFS($A$10:$A$400,$B$10:$B$400,"RT",$D$10:$D$400,"U9")</f>
        <v>11</v>
      </c>
      <c r="L56" s="25" t="s">
        <v>9</v>
      </c>
      <c r="M56" s="25" t="s">
        <v>55</v>
      </c>
      <c r="N56" s="20">
        <v>5</v>
      </c>
      <c r="O56" s="20" t="s">
        <v>9</v>
      </c>
      <c r="P56" s="20">
        <v>50</v>
      </c>
      <c r="Q56" s="20" t="s">
        <v>51</v>
      </c>
    </row>
    <row r="57" spans="1:17" s="18" customFormat="1" x14ac:dyDescent="0.3">
      <c r="A57" s="15">
        <v>1</v>
      </c>
      <c r="B57" s="15" t="s">
        <v>13</v>
      </c>
      <c r="C57" s="15">
        <v>60</v>
      </c>
      <c r="D57" s="15" t="s">
        <v>58</v>
      </c>
      <c r="E57" s="15" t="s">
        <v>60</v>
      </c>
      <c r="F57" s="15"/>
      <c r="G57" s="16"/>
      <c r="H57" s="17" t="s">
        <v>14</v>
      </c>
      <c r="I57" s="17"/>
      <c r="K57" s="25">
        <f>SUMIFS($A$10:$A$400,$B$10:$B$400,"RT",$D$10:$D$400,"U10")</f>
        <v>10</v>
      </c>
      <c r="L57" s="25" t="s">
        <v>9</v>
      </c>
      <c r="M57" s="25" t="s">
        <v>56</v>
      </c>
      <c r="N57" s="20">
        <v>1</v>
      </c>
      <c r="O57" s="20" t="s">
        <v>9</v>
      </c>
      <c r="P57" s="20">
        <v>70</v>
      </c>
      <c r="Q57" s="20" t="s">
        <v>51</v>
      </c>
    </row>
    <row r="58" spans="1:17" s="18" customFormat="1" x14ac:dyDescent="0.3">
      <c r="A58" s="15">
        <v>1</v>
      </c>
      <c r="B58" s="15" t="s">
        <v>9</v>
      </c>
      <c r="C58" s="15">
        <v>30</v>
      </c>
      <c r="D58" s="15" t="s">
        <v>63</v>
      </c>
      <c r="E58" s="15" t="s">
        <v>60</v>
      </c>
      <c r="F58" s="15"/>
      <c r="G58" s="16"/>
      <c r="H58" s="17" t="s">
        <v>14</v>
      </c>
      <c r="I58" s="17"/>
      <c r="K58" s="25">
        <f>SUMIFS($A$10:$A$400,$B$10:$B$400,"RT",$D$10:$D$400,"U11")</f>
        <v>20</v>
      </c>
      <c r="L58" s="25" t="s">
        <v>9</v>
      </c>
      <c r="M58" s="25" t="s">
        <v>58</v>
      </c>
      <c r="N58" s="20">
        <v>2</v>
      </c>
      <c r="O58" s="20" t="s">
        <v>9</v>
      </c>
      <c r="P58" s="20">
        <v>50</v>
      </c>
      <c r="Q58" s="20" t="s">
        <v>51</v>
      </c>
    </row>
    <row r="59" spans="1:17" s="18" customFormat="1" x14ac:dyDescent="0.3">
      <c r="A59" s="15">
        <v>1</v>
      </c>
      <c r="B59" s="15" t="s">
        <v>9</v>
      </c>
      <c r="C59" s="15">
        <v>40</v>
      </c>
      <c r="D59" s="15" t="s">
        <v>63</v>
      </c>
      <c r="E59" s="15" t="s">
        <v>60</v>
      </c>
      <c r="F59" s="15"/>
      <c r="G59" s="16"/>
      <c r="H59" s="17" t="s">
        <v>14</v>
      </c>
      <c r="I59" s="17"/>
      <c r="K59" s="25">
        <f>SUMIFS($A$10:$A$400,$B$10:$B$400,"RT",$D$10:$D$400,"U12")</f>
        <v>13</v>
      </c>
      <c r="L59" s="25" t="s">
        <v>9</v>
      </c>
      <c r="M59" s="25" t="s">
        <v>63</v>
      </c>
      <c r="N59" s="20">
        <v>1</v>
      </c>
      <c r="O59" s="20" t="s">
        <v>9</v>
      </c>
      <c r="P59" s="20">
        <v>40</v>
      </c>
      <c r="Q59" s="20" t="s">
        <v>51</v>
      </c>
    </row>
    <row r="60" spans="1:17" s="18" customFormat="1" x14ac:dyDescent="0.3">
      <c r="A60" s="15">
        <v>2</v>
      </c>
      <c r="B60" s="15" t="s">
        <v>9</v>
      </c>
      <c r="C60" s="15">
        <v>30</v>
      </c>
      <c r="D60" s="15" t="s">
        <v>63</v>
      </c>
      <c r="E60" s="15" t="s">
        <v>60</v>
      </c>
      <c r="F60" s="15"/>
      <c r="G60" s="16"/>
      <c r="H60" s="17" t="s">
        <v>14</v>
      </c>
      <c r="I60" s="17"/>
      <c r="K60" s="25">
        <f>SUMIFS($A$10:$A$400,$B$10:$B$400,"RT",$D$10:$D$400,"U13")</f>
        <v>16</v>
      </c>
      <c r="L60" s="25" t="s">
        <v>9</v>
      </c>
      <c r="M60" s="25" t="s">
        <v>64</v>
      </c>
      <c r="N60" s="20">
        <v>1</v>
      </c>
      <c r="O60" s="20" t="s">
        <v>9</v>
      </c>
      <c r="P60" s="20">
        <v>30</v>
      </c>
      <c r="Q60" s="20" t="s">
        <v>51</v>
      </c>
    </row>
    <row r="61" spans="1:17" s="18" customFormat="1" x14ac:dyDescent="0.3">
      <c r="A61" s="15">
        <v>1</v>
      </c>
      <c r="B61" s="15" t="s">
        <v>9</v>
      </c>
      <c r="C61" s="15">
        <v>40</v>
      </c>
      <c r="D61" s="15" t="s">
        <v>63</v>
      </c>
      <c r="E61" s="15" t="s">
        <v>60</v>
      </c>
      <c r="F61" s="15"/>
      <c r="G61" s="16"/>
      <c r="H61" s="17" t="s">
        <v>14</v>
      </c>
      <c r="I61" s="17"/>
      <c r="K61" s="25">
        <f>SUMIFS($A$10:$A$400,$B$10:$B$400,"RT",$D$10:$D$400,"U14")</f>
        <v>21</v>
      </c>
      <c r="L61" s="25" t="s">
        <v>9</v>
      </c>
      <c r="M61" s="25" t="s">
        <v>67</v>
      </c>
      <c r="N61" s="20">
        <v>4</v>
      </c>
      <c r="O61" s="20" t="s">
        <v>9</v>
      </c>
      <c r="P61" s="20">
        <v>30</v>
      </c>
      <c r="Q61" s="20" t="s">
        <v>52</v>
      </c>
    </row>
    <row r="62" spans="1:17" s="18" customFormat="1" x14ac:dyDescent="0.3">
      <c r="A62" s="15">
        <v>1</v>
      </c>
      <c r="B62" s="15" t="s">
        <v>9</v>
      </c>
      <c r="C62" s="15">
        <v>50</v>
      </c>
      <c r="D62" s="15" t="s">
        <v>63</v>
      </c>
      <c r="E62" s="15" t="s">
        <v>60</v>
      </c>
      <c r="F62" s="15"/>
      <c r="G62" s="16"/>
      <c r="H62" s="17" t="s">
        <v>14</v>
      </c>
      <c r="I62" s="17"/>
      <c r="K62" s="25">
        <f>SUMIFS($A$10:$A$400,$B$10:$B$400,"RT",$D$10:$D$400,"U15")</f>
        <v>15</v>
      </c>
      <c r="L62" s="25" t="s">
        <v>9</v>
      </c>
      <c r="M62" s="25" t="s">
        <v>68</v>
      </c>
      <c r="N62" s="20">
        <v>4</v>
      </c>
      <c r="O62" s="20" t="s">
        <v>9</v>
      </c>
      <c r="P62" s="20">
        <v>40</v>
      </c>
      <c r="Q62" s="20" t="s">
        <v>52</v>
      </c>
    </row>
    <row r="63" spans="1:17" s="18" customFormat="1" x14ac:dyDescent="0.3">
      <c r="A63" s="15">
        <v>1</v>
      </c>
      <c r="B63" s="15" t="s">
        <v>13</v>
      </c>
      <c r="C63" s="15">
        <v>50</v>
      </c>
      <c r="D63" s="15" t="s">
        <v>63</v>
      </c>
      <c r="E63" s="15" t="s">
        <v>60</v>
      </c>
      <c r="F63" s="15"/>
      <c r="G63" s="16"/>
      <c r="H63" s="17" t="s">
        <v>14</v>
      </c>
      <c r="I63" s="17"/>
      <c r="K63" s="25">
        <f>SUMIFS($A$10:$A$400,$B$10:$B$400,"RT",$D$10:$D$400,"U16")</f>
        <v>0</v>
      </c>
      <c r="L63" s="25" t="s">
        <v>9</v>
      </c>
      <c r="M63" s="25" t="s">
        <v>69</v>
      </c>
      <c r="N63" s="20">
        <v>15</v>
      </c>
      <c r="O63" s="20" t="s">
        <v>9</v>
      </c>
      <c r="P63" s="20">
        <v>40</v>
      </c>
      <c r="Q63" s="20" t="s">
        <v>52</v>
      </c>
    </row>
    <row r="64" spans="1:17" s="18" customFormat="1" x14ac:dyDescent="0.3">
      <c r="A64" s="15">
        <v>5</v>
      </c>
      <c r="B64" s="15" t="s">
        <v>9</v>
      </c>
      <c r="C64" s="15">
        <v>40</v>
      </c>
      <c r="D64" s="15" t="s">
        <v>63</v>
      </c>
      <c r="E64" s="15" t="s">
        <v>60</v>
      </c>
      <c r="F64" s="15"/>
      <c r="G64" s="16"/>
      <c r="H64" s="17" t="s">
        <v>14</v>
      </c>
      <c r="I64" s="17"/>
      <c r="K64" s="25">
        <f>SUMIFS($A$10:$A$400,$B$10:$B$400,"RT",$D$10:$D$400,"U17")</f>
        <v>27</v>
      </c>
      <c r="L64" s="25" t="s">
        <v>9</v>
      </c>
      <c r="M64" s="25" t="s">
        <v>70</v>
      </c>
      <c r="N64" s="20">
        <v>5</v>
      </c>
      <c r="O64" s="20" t="s">
        <v>9</v>
      </c>
      <c r="P64" s="20">
        <v>50</v>
      </c>
      <c r="Q64" s="20" t="s">
        <v>52</v>
      </c>
    </row>
    <row r="65" spans="1:17" s="18" customFormat="1" x14ac:dyDescent="0.3">
      <c r="A65" s="15">
        <v>5</v>
      </c>
      <c r="B65" s="15" t="s">
        <v>13</v>
      </c>
      <c r="C65" s="15">
        <v>60</v>
      </c>
      <c r="D65" s="15" t="s">
        <v>63</v>
      </c>
      <c r="E65" s="15" t="s">
        <v>60</v>
      </c>
      <c r="F65" s="15"/>
      <c r="G65" s="16"/>
      <c r="H65" s="17" t="s">
        <v>14</v>
      </c>
      <c r="I65" s="17"/>
      <c r="K65" s="25">
        <f>SUMIFS($A$10:$A$400,$B$10:$B$400,"RT",$D$10:$D$400,"U18")</f>
        <v>39</v>
      </c>
      <c r="L65" s="25" t="s">
        <v>9</v>
      </c>
      <c r="M65" s="25" t="s">
        <v>66</v>
      </c>
      <c r="N65" s="20">
        <v>10</v>
      </c>
      <c r="O65" s="20" t="s">
        <v>9</v>
      </c>
      <c r="P65" s="20">
        <v>30</v>
      </c>
      <c r="Q65" s="20" t="s">
        <v>52</v>
      </c>
    </row>
    <row r="66" spans="1:17" s="18" customFormat="1" x14ac:dyDescent="0.3">
      <c r="A66" s="15">
        <v>2</v>
      </c>
      <c r="B66" s="15" t="s">
        <v>13</v>
      </c>
      <c r="C66" s="15">
        <v>70</v>
      </c>
      <c r="D66" s="15" t="s">
        <v>63</v>
      </c>
      <c r="E66" s="15" t="s">
        <v>60</v>
      </c>
      <c r="F66" s="15"/>
      <c r="G66" s="16"/>
      <c r="H66" s="17" t="s">
        <v>14</v>
      </c>
      <c r="I66" s="17"/>
      <c r="K66" s="25">
        <f>SUMIFS($A$10:$A$400,$B$10:$B$400,"RT",$D$10:$D$400,"U19")</f>
        <v>27</v>
      </c>
      <c r="L66" s="25" t="s">
        <v>9</v>
      </c>
      <c r="M66" s="25" t="s">
        <v>62</v>
      </c>
      <c r="N66" s="20">
        <v>3</v>
      </c>
      <c r="O66" s="20" t="s">
        <v>9</v>
      </c>
      <c r="P66" s="20">
        <v>30</v>
      </c>
      <c r="Q66" s="20" t="s">
        <v>52</v>
      </c>
    </row>
    <row r="67" spans="1:17" s="18" customFormat="1" x14ac:dyDescent="0.3">
      <c r="A67" s="15">
        <v>2</v>
      </c>
      <c r="B67" s="15" t="s">
        <v>9</v>
      </c>
      <c r="C67" s="15">
        <v>30</v>
      </c>
      <c r="D67" s="15" t="s">
        <v>63</v>
      </c>
      <c r="E67" s="15" t="s">
        <v>60</v>
      </c>
      <c r="F67" s="15"/>
      <c r="G67" s="16"/>
      <c r="H67" s="17" t="s">
        <v>14</v>
      </c>
      <c r="I67" s="17"/>
      <c r="K67" s="25">
        <f>SUMIFS($A$10:$A$400,$B$10:$B$400,"RT",$D$10:$D$400,"U20")</f>
        <v>27</v>
      </c>
      <c r="L67" s="25" t="s">
        <v>9</v>
      </c>
      <c r="M67" s="25" t="s">
        <v>72</v>
      </c>
      <c r="N67" s="20">
        <v>2</v>
      </c>
      <c r="O67" s="20" t="s">
        <v>9</v>
      </c>
      <c r="P67" s="20">
        <v>40</v>
      </c>
      <c r="Q67" s="20" t="s">
        <v>52</v>
      </c>
    </row>
    <row r="68" spans="1:17" s="18" customFormat="1" x14ac:dyDescent="0.3">
      <c r="A68" s="15">
        <v>3</v>
      </c>
      <c r="B68" s="15" t="s">
        <v>9</v>
      </c>
      <c r="C68" s="15">
        <v>30</v>
      </c>
      <c r="D68" s="15" t="s">
        <v>64</v>
      </c>
      <c r="E68" s="15" t="s">
        <v>210</v>
      </c>
      <c r="F68" s="15"/>
      <c r="G68" s="16"/>
      <c r="H68" s="17" t="s">
        <v>14</v>
      </c>
      <c r="I68" s="17" t="s">
        <v>187</v>
      </c>
      <c r="K68" s="25">
        <f>SUMIFS($A$10:$A$400,$B$10:$B$400,"RT",$D$10:$D$400,"U21")</f>
        <v>137</v>
      </c>
      <c r="L68" s="25" t="s">
        <v>9</v>
      </c>
      <c r="M68" s="25" t="s">
        <v>73</v>
      </c>
      <c r="N68" s="20">
        <v>3</v>
      </c>
      <c r="O68" s="20" t="s">
        <v>9</v>
      </c>
      <c r="P68" s="20">
        <v>30</v>
      </c>
      <c r="Q68" s="20" t="s">
        <v>55</v>
      </c>
    </row>
    <row r="69" spans="1:17" s="18" customFormat="1" x14ac:dyDescent="0.3">
      <c r="A69" s="15">
        <v>1</v>
      </c>
      <c r="B69" s="15" t="s">
        <v>9</v>
      </c>
      <c r="C69" s="15">
        <v>40</v>
      </c>
      <c r="D69" s="15" t="s">
        <v>64</v>
      </c>
      <c r="E69" s="15" t="s">
        <v>210</v>
      </c>
      <c r="F69" s="15"/>
      <c r="G69" s="16"/>
      <c r="H69" s="17" t="s">
        <v>14</v>
      </c>
      <c r="I69" s="17"/>
      <c r="K69" s="25">
        <f>SUMIFS($A$10:$A$400,$B$10:$B$400,"RT",$D$10:$D$400,"U22")</f>
        <v>41</v>
      </c>
      <c r="L69" s="25" t="s">
        <v>9</v>
      </c>
      <c r="M69" s="25" t="s">
        <v>74</v>
      </c>
      <c r="N69" s="20">
        <v>4</v>
      </c>
      <c r="O69" s="20" t="s">
        <v>9</v>
      </c>
      <c r="P69" s="20">
        <v>40</v>
      </c>
      <c r="Q69" s="20" t="s">
        <v>55</v>
      </c>
    </row>
    <row r="70" spans="1:17" s="18" customFormat="1" x14ac:dyDescent="0.3">
      <c r="A70" s="15">
        <v>2</v>
      </c>
      <c r="B70" s="15" t="s">
        <v>9</v>
      </c>
      <c r="C70" s="15">
        <v>30</v>
      </c>
      <c r="D70" s="15" t="s">
        <v>64</v>
      </c>
      <c r="E70" s="15" t="s">
        <v>210</v>
      </c>
      <c r="F70" s="15"/>
      <c r="G70" s="16"/>
      <c r="H70" s="17" t="s">
        <v>14</v>
      </c>
      <c r="I70" s="17"/>
      <c r="K70" s="25">
        <f>SUMIFS($A$10:$A$400,$B$10:$B$400,"RT",$D$10:$D$400,"U23")</f>
        <v>13</v>
      </c>
      <c r="L70" s="25" t="s">
        <v>9</v>
      </c>
      <c r="M70" s="25" t="s">
        <v>75</v>
      </c>
      <c r="N70" s="20">
        <v>4</v>
      </c>
      <c r="O70" s="20" t="s">
        <v>9</v>
      </c>
      <c r="P70" s="20">
        <v>40</v>
      </c>
      <c r="Q70" s="20" t="s">
        <v>55</v>
      </c>
    </row>
    <row r="71" spans="1:17" s="18" customFormat="1" x14ac:dyDescent="0.3">
      <c r="A71" s="15">
        <v>3</v>
      </c>
      <c r="B71" s="15" t="s">
        <v>9</v>
      </c>
      <c r="C71" s="15">
        <v>30</v>
      </c>
      <c r="D71" s="15" t="s">
        <v>67</v>
      </c>
      <c r="E71" s="15" t="s">
        <v>11</v>
      </c>
      <c r="F71" s="15"/>
      <c r="G71" s="16"/>
      <c r="H71" s="17" t="s">
        <v>14</v>
      </c>
      <c r="I71" s="17"/>
      <c r="K71" s="25">
        <f>SUMIFS($A$10:$A$400,$B$10:$B$400,"RT",$D$10:$D$400,"U24")</f>
        <v>3</v>
      </c>
      <c r="L71" s="25" t="s">
        <v>9</v>
      </c>
      <c r="M71" s="25" t="s">
        <v>76</v>
      </c>
      <c r="N71" s="20">
        <v>1</v>
      </c>
      <c r="O71" s="20" t="s">
        <v>9</v>
      </c>
      <c r="P71" s="20">
        <v>40</v>
      </c>
      <c r="Q71" s="20" t="s">
        <v>56</v>
      </c>
    </row>
    <row r="72" spans="1:17" s="18" customFormat="1" x14ac:dyDescent="0.3">
      <c r="A72" s="15">
        <v>1</v>
      </c>
      <c r="B72" s="15" t="s">
        <v>9</v>
      </c>
      <c r="C72" s="15">
        <v>30</v>
      </c>
      <c r="D72" s="15" t="s">
        <v>67</v>
      </c>
      <c r="E72" s="15" t="s">
        <v>11</v>
      </c>
      <c r="F72" s="15"/>
      <c r="G72" s="16"/>
      <c r="H72" s="17"/>
      <c r="I72" s="17"/>
      <c r="K72" s="25">
        <f>SUMIFS($A$10:$A$400,$B$10:$B$400,"RT",$D$10:$D$400,"U25")</f>
        <v>20</v>
      </c>
      <c r="L72" s="25" t="s">
        <v>9</v>
      </c>
      <c r="M72" s="25" t="s">
        <v>71</v>
      </c>
      <c r="N72" s="20">
        <v>8</v>
      </c>
      <c r="O72" s="20" t="s">
        <v>9</v>
      </c>
      <c r="P72" s="20">
        <v>40</v>
      </c>
      <c r="Q72" s="20" t="s">
        <v>56</v>
      </c>
    </row>
    <row r="73" spans="1:17" s="18" customFormat="1" x14ac:dyDescent="0.3">
      <c r="A73" s="15">
        <v>1</v>
      </c>
      <c r="B73" s="15" t="s">
        <v>9</v>
      </c>
      <c r="C73" s="15">
        <v>30</v>
      </c>
      <c r="D73" s="15" t="s">
        <v>67</v>
      </c>
      <c r="E73" s="15" t="s">
        <v>11</v>
      </c>
      <c r="F73" s="15"/>
      <c r="G73" s="16"/>
      <c r="H73" s="17"/>
      <c r="I73" s="17"/>
      <c r="K73" s="25">
        <f>SUMIFS($A$10:$A$400,$B$10:$B$400,"RT",$D$10:$D$400,"U26")</f>
        <v>31</v>
      </c>
      <c r="L73" s="25" t="s">
        <v>9</v>
      </c>
      <c r="M73" s="25" t="s">
        <v>81</v>
      </c>
      <c r="N73" s="20">
        <v>1</v>
      </c>
      <c r="O73" s="20" t="s">
        <v>9</v>
      </c>
      <c r="P73" s="20">
        <v>100</v>
      </c>
      <c r="Q73" s="20" t="s">
        <v>56</v>
      </c>
    </row>
    <row r="74" spans="1:17" s="18" customFormat="1" x14ac:dyDescent="0.3">
      <c r="A74" s="15">
        <v>3</v>
      </c>
      <c r="B74" s="15" t="s">
        <v>9</v>
      </c>
      <c r="C74" s="15">
        <v>30</v>
      </c>
      <c r="D74" s="15" t="s">
        <v>67</v>
      </c>
      <c r="E74" s="15" t="s">
        <v>11</v>
      </c>
      <c r="F74" s="15"/>
      <c r="G74" s="16"/>
      <c r="H74" s="17"/>
      <c r="I74" s="17"/>
      <c r="K74" s="25">
        <f>SUMIFS($A$10:$A$400,$B$10:$B$400,"RT",$D$10:$D$400,"U27")</f>
        <v>34</v>
      </c>
      <c r="L74" s="25" t="s">
        <v>9</v>
      </c>
      <c r="M74" s="25" t="s">
        <v>83</v>
      </c>
      <c r="N74" s="20">
        <v>8</v>
      </c>
      <c r="O74" s="20" t="s">
        <v>9</v>
      </c>
      <c r="P74" s="20">
        <v>40</v>
      </c>
      <c r="Q74" s="20" t="s">
        <v>58</v>
      </c>
    </row>
    <row r="75" spans="1:17" s="18" customFormat="1" x14ac:dyDescent="0.3">
      <c r="A75" s="15">
        <v>1</v>
      </c>
      <c r="B75" s="15" t="s">
        <v>9</v>
      </c>
      <c r="C75" s="15">
        <v>40</v>
      </c>
      <c r="D75" s="15" t="s">
        <v>67</v>
      </c>
      <c r="E75" s="15" t="s">
        <v>11</v>
      </c>
      <c r="F75" s="15"/>
      <c r="G75" s="16"/>
      <c r="H75" s="17"/>
      <c r="I75" s="17"/>
      <c r="K75" s="25">
        <f>SUMIFS($A$10:$A$400,$B$10:$B$400,"RT",$D$10:$D$400,"U28")</f>
        <v>2</v>
      </c>
      <c r="L75" s="25" t="s">
        <v>9</v>
      </c>
      <c r="M75" s="25" t="s">
        <v>82</v>
      </c>
      <c r="N75" s="20">
        <v>1</v>
      </c>
      <c r="O75" s="20" t="s">
        <v>9</v>
      </c>
      <c r="P75" s="20">
        <v>50</v>
      </c>
      <c r="Q75" s="20" t="s">
        <v>58</v>
      </c>
    </row>
    <row r="76" spans="1:17" s="18" customFormat="1" x14ac:dyDescent="0.3">
      <c r="A76" s="15">
        <v>1</v>
      </c>
      <c r="B76" s="15" t="s">
        <v>9</v>
      </c>
      <c r="C76" s="15">
        <v>30</v>
      </c>
      <c r="D76" s="15" t="s">
        <v>67</v>
      </c>
      <c r="E76" s="15" t="s">
        <v>11</v>
      </c>
      <c r="F76" s="15"/>
      <c r="G76" s="16"/>
      <c r="H76" s="17"/>
      <c r="I76" s="17"/>
      <c r="K76" s="25">
        <f>SUMIFS($A$10:$A$400,$B$10:$B$400,"RT",$D$10:$D$400,"U29")</f>
        <v>16</v>
      </c>
      <c r="L76" s="25" t="s">
        <v>9</v>
      </c>
      <c r="M76" s="25" t="s">
        <v>84</v>
      </c>
      <c r="N76" s="20">
        <v>5</v>
      </c>
      <c r="O76" s="20" t="s">
        <v>9</v>
      </c>
      <c r="P76" s="20">
        <v>40</v>
      </c>
      <c r="Q76" s="20" t="s">
        <v>58</v>
      </c>
    </row>
    <row r="77" spans="1:17" s="18" customFormat="1" x14ac:dyDescent="0.3">
      <c r="A77" s="15">
        <v>3</v>
      </c>
      <c r="B77" s="15" t="s">
        <v>9</v>
      </c>
      <c r="C77" s="15">
        <v>30</v>
      </c>
      <c r="D77" s="15" t="s">
        <v>64</v>
      </c>
      <c r="E77" s="15" t="s">
        <v>11</v>
      </c>
      <c r="F77" s="15"/>
      <c r="G77" s="16"/>
      <c r="H77" s="17" t="s">
        <v>14</v>
      </c>
      <c r="I77" s="17"/>
      <c r="K77" s="25">
        <f>SUMIFS($A$10:$A$400,$B$10:$B$400,"RT",$D$10:$D$400,"U30")</f>
        <v>53</v>
      </c>
      <c r="L77" s="25" t="s">
        <v>9</v>
      </c>
      <c r="M77" s="25" t="s">
        <v>85</v>
      </c>
      <c r="N77" s="20">
        <v>6</v>
      </c>
      <c r="O77" s="20" t="s">
        <v>9</v>
      </c>
      <c r="P77" s="20">
        <v>50</v>
      </c>
      <c r="Q77" s="20" t="s">
        <v>58</v>
      </c>
    </row>
    <row r="78" spans="1:17" s="18" customFormat="1" x14ac:dyDescent="0.3">
      <c r="A78" s="15">
        <v>1</v>
      </c>
      <c r="B78" s="15" t="s">
        <v>9</v>
      </c>
      <c r="C78" s="15">
        <v>20</v>
      </c>
      <c r="D78" s="15" t="s">
        <v>64</v>
      </c>
      <c r="E78" s="15" t="s">
        <v>11</v>
      </c>
      <c r="F78" s="15"/>
      <c r="G78" s="16"/>
      <c r="H78" s="17" t="s">
        <v>14</v>
      </c>
      <c r="I78" s="17"/>
      <c r="K78" s="25">
        <f>SUMIFS($A$10:$A$400,$B$10:$B$400,"RT",$D$10:$D$400,"U31")</f>
        <v>20</v>
      </c>
      <c r="L78" s="25" t="s">
        <v>9</v>
      </c>
      <c r="M78" s="25" t="s">
        <v>79</v>
      </c>
      <c r="N78" s="20">
        <v>1</v>
      </c>
      <c r="O78" s="20" t="s">
        <v>9</v>
      </c>
      <c r="P78" s="20">
        <v>30</v>
      </c>
      <c r="Q78" s="20" t="s">
        <v>63</v>
      </c>
    </row>
    <row r="79" spans="1:17" s="18" customFormat="1" x14ac:dyDescent="0.3">
      <c r="A79" s="15">
        <v>3</v>
      </c>
      <c r="B79" s="15" t="s">
        <v>9</v>
      </c>
      <c r="C79" s="15">
        <v>40</v>
      </c>
      <c r="D79" s="15" t="s">
        <v>64</v>
      </c>
      <c r="E79" s="15" t="s">
        <v>11</v>
      </c>
      <c r="F79" s="15"/>
      <c r="G79" s="16"/>
      <c r="H79" s="17" t="s">
        <v>14</v>
      </c>
      <c r="I79" s="17"/>
      <c r="K79" s="25">
        <f>SUMIFS($A$10:$A$400,$B$10:$B$400,"RT",$D$10:$D$400,"U32")</f>
        <v>23</v>
      </c>
      <c r="L79" s="25" t="s">
        <v>9</v>
      </c>
      <c r="M79" s="25" t="s">
        <v>87</v>
      </c>
      <c r="N79" s="20">
        <v>1</v>
      </c>
      <c r="O79" s="20" t="s">
        <v>9</v>
      </c>
      <c r="P79" s="20">
        <v>40</v>
      </c>
      <c r="Q79" s="20" t="s">
        <v>63</v>
      </c>
    </row>
    <row r="80" spans="1:17" s="18" customFormat="1" x14ac:dyDescent="0.3">
      <c r="A80" s="15">
        <v>2</v>
      </c>
      <c r="B80" s="15" t="s">
        <v>9</v>
      </c>
      <c r="C80" s="15">
        <v>40</v>
      </c>
      <c r="D80" s="15" t="s">
        <v>64</v>
      </c>
      <c r="E80" s="15" t="s">
        <v>11</v>
      </c>
      <c r="F80" s="15"/>
      <c r="G80" s="16"/>
      <c r="H80" s="17" t="s">
        <v>14</v>
      </c>
      <c r="I80" s="17"/>
      <c r="K80" s="25">
        <f>SUMIFS($A$10:$A$400,$B$10:$B$400,"RT",$D$10:$D$400,"U33")</f>
        <v>47</v>
      </c>
      <c r="L80" s="25" t="s">
        <v>9</v>
      </c>
      <c r="M80" s="25" t="s">
        <v>88</v>
      </c>
      <c r="N80" s="20">
        <v>2</v>
      </c>
      <c r="O80" s="20" t="s">
        <v>9</v>
      </c>
      <c r="P80" s="20">
        <v>30</v>
      </c>
      <c r="Q80" s="20" t="s">
        <v>63</v>
      </c>
    </row>
    <row r="81" spans="1:17" s="18" customFormat="1" x14ac:dyDescent="0.3">
      <c r="A81" s="15">
        <v>1</v>
      </c>
      <c r="B81" s="15" t="s">
        <v>9</v>
      </c>
      <c r="C81" s="15">
        <v>30</v>
      </c>
      <c r="D81" s="15" t="s">
        <v>64</v>
      </c>
      <c r="E81" s="15" t="s">
        <v>11</v>
      </c>
      <c r="F81" s="15"/>
      <c r="G81" s="16"/>
      <c r="H81" s="17" t="s">
        <v>14</v>
      </c>
      <c r="I81" s="17"/>
      <c r="K81" s="25">
        <f>SUMIFS($A$10:$A$400,$B$10:$B$400,"RT",$D$10:$D$400,"U34")</f>
        <v>28</v>
      </c>
      <c r="L81" s="25" t="s">
        <v>9</v>
      </c>
      <c r="M81" s="25" t="s">
        <v>89</v>
      </c>
      <c r="N81" s="20">
        <v>1</v>
      </c>
      <c r="O81" s="20" t="s">
        <v>9</v>
      </c>
      <c r="P81" s="20">
        <v>40</v>
      </c>
      <c r="Q81" s="20" t="s">
        <v>63</v>
      </c>
    </row>
    <row r="82" spans="1:17" s="18" customFormat="1" x14ac:dyDescent="0.3">
      <c r="A82" s="15">
        <v>4</v>
      </c>
      <c r="B82" s="15" t="s">
        <v>9</v>
      </c>
      <c r="C82" s="15">
        <v>30</v>
      </c>
      <c r="D82" s="15" t="s">
        <v>67</v>
      </c>
      <c r="E82" s="15" t="s">
        <v>11</v>
      </c>
      <c r="F82" s="15"/>
      <c r="G82" s="16"/>
      <c r="H82" s="17" t="s">
        <v>14</v>
      </c>
      <c r="I82" s="17"/>
      <c r="K82" s="25">
        <f>SUMIFS($A$10:$A$400,$B$10:$B$400,"RT",$D$10:$D$400,"U35")</f>
        <v>0</v>
      </c>
      <c r="L82" s="25" t="s">
        <v>9</v>
      </c>
      <c r="M82" s="25" t="s">
        <v>90</v>
      </c>
      <c r="N82" s="20">
        <v>1</v>
      </c>
      <c r="O82" s="20" t="s">
        <v>9</v>
      </c>
      <c r="P82" s="20">
        <v>50</v>
      </c>
      <c r="Q82" s="20" t="s">
        <v>63</v>
      </c>
    </row>
    <row r="83" spans="1:17" s="18" customFormat="1" x14ac:dyDescent="0.3">
      <c r="A83" s="15">
        <v>2</v>
      </c>
      <c r="B83" s="15" t="s">
        <v>9</v>
      </c>
      <c r="C83" s="15">
        <v>40</v>
      </c>
      <c r="D83" s="15" t="s">
        <v>67</v>
      </c>
      <c r="E83" s="15" t="s">
        <v>11</v>
      </c>
      <c r="F83" s="15"/>
      <c r="G83" s="16"/>
      <c r="H83" s="17" t="s">
        <v>14</v>
      </c>
      <c r="I83" s="17"/>
      <c r="K83" s="25">
        <f>SUMIFS($A$10:$A$400,$B$10:$B$400,"RT",$D$10:$D$400,"U36")</f>
        <v>2</v>
      </c>
      <c r="L83" s="25" t="s">
        <v>9</v>
      </c>
      <c r="M83" s="25" t="s">
        <v>91</v>
      </c>
      <c r="N83" s="20">
        <v>5</v>
      </c>
      <c r="O83" s="20" t="s">
        <v>9</v>
      </c>
      <c r="P83" s="20">
        <v>40</v>
      </c>
      <c r="Q83" s="20" t="s">
        <v>63</v>
      </c>
    </row>
    <row r="84" spans="1:17" s="18" customFormat="1" x14ac:dyDescent="0.3">
      <c r="A84" s="15">
        <v>2</v>
      </c>
      <c r="B84" s="15" t="s">
        <v>9</v>
      </c>
      <c r="C84" s="15">
        <v>30</v>
      </c>
      <c r="D84" s="15" t="s">
        <v>67</v>
      </c>
      <c r="E84" s="15" t="s">
        <v>11</v>
      </c>
      <c r="F84" s="15"/>
      <c r="G84" s="16"/>
      <c r="H84" s="17" t="s">
        <v>14</v>
      </c>
      <c r="I84" s="17"/>
      <c r="K84" s="25">
        <f>SUM(K48:K83)</f>
        <v>804</v>
      </c>
      <c r="L84" s="20"/>
      <c r="M84" s="20"/>
      <c r="N84" s="20">
        <v>2</v>
      </c>
      <c r="O84" s="20" t="s">
        <v>9</v>
      </c>
      <c r="P84" s="20">
        <v>30</v>
      </c>
      <c r="Q84" s="20" t="s">
        <v>63</v>
      </c>
    </row>
    <row r="85" spans="1:17" s="18" customFormat="1" x14ac:dyDescent="0.3">
      <c r="A85" s="15">
        <v>2</v>
      </c>
      <c r="B85" s="15" t="s">
        <v>9</v>
      </c>
      <c r="C85" s="15">
        <v>40</v>
      </c>
      <c r="D85" s="15" t="s">
        <v>67</v>
      </c>
      <c r="E85" s="15" t="s">
        <v>11</v>
      </c>
      <c r="F85" s="15"/>
      <c r="G85" s="16"/>
      <c r="H85" s="17" t="s">
        <v>14</v>
      </c>
      <c r="I85" s="17"/>
      <c r="K85" s="20"/>
      <c r="L85" s="20"/>
      <c r="M85" s="20"/>
      <c r="N85" s="20">
        <v>3</v>
      </c>
      <c r="O85" s="20" t="s">
        <v>9</v>
      </c>
      <c r="P85" s="20">
        <v>30</v>
      </c>
      <c r="Q85" s="20" t="s">
        <v>64</v>
      </c>
    </row>
    <row r="86" spans="1:17" s="18" customFormat="1" x14ac:dyDescent="0.3">
      <c r="A86" s="15">
        <v>1</v>
      </c>
      <c r="B86" s="15" t="s">
        <v>9</v>
      </c>
      <c r="C86" s="15">
        <v>30</v>
      </c>
      <c r="D86" s="15" t="s">
        <v>67</v>
      </c>
      <c r="E86" s="15" t="s">
        <v>11</v>
      </c>
      <c r="F86" s="15"/>
      <c r="G86" s="16"/>
      <c r="H86" s="17" t="s">
        <v>14</v>
      </c>
      <c r="I86" s="17"/>
      <c r="K86" s="20"/>
      <c r="L86" s="20"/>
      <c r="M86" s="20"/>
      <c r="N86" s="20">
        <v>1</v>
      </c>
      <c r="O86" s="20" t="s">
        <v>9</v>
      </c>
      <c r="P86" s="20">
        <v>40</v>
      </c>
      <c r="Q86" s="20" t="s">
        <v>64</v>
      </c>
    </row>
    <row r="87" spans="1:17" s="18" customFormat="1" x14ac:dyDescent="0.3">
      <c r="A87" s="15">
        <v>2</v>
      </c>
      <c r="B87" s="15" t="s">
        <v>9</v>
      </c>
      <c r="C87" s="15">
        <v>30</v>
      </c>
      <c r="D87" s="15" t="s">
        <v>68</v>
      </c>
      <c r="E87" s="15" t="s">
        <v>60</v>
      </c>
      <c r="F87" s="15"/>
      <c r="G87" s="16"/>
      <c r="H87" s="17" t="s">
        <v>14</v>
      </c>
      <c r="I87" s="17"/>
      <c r="K87" s="20"/>
      <c r="L87" s="20"/>
      <c r="M87" s="20"/>
      <c r="N87" s="20">
        <v>2</v>
      </c>
      <c r="O87" s="20" t="s">
        <v>9</v>
      </c>
      <c r="P87" s="20">
        <v>30</v>
      </c>
      <c r="Q87" s="20" t="s">
        <v>64</v>
      </c>
    </row>
    <row r="88" spans="1:17" s="18" customFormat="1" x14ac:dyDescent="0.3">
      <c r="A88" s="15">
        <v>2</v>
      </c>
      <c r="B88" s="15" t="s">
        <v>9</v>
      </c>
      <c r="C88" s="15">
        <v>40</v>
      </c>
      <c r="D88" s="15" t="s">
        <v>68</v>
      </c>
      <c r="E88" s="15" t="s">
        <v>60</v>
      </c>
      <c r="F88" s="15"/>
      <c r="G88" s="16"/>
      <c r="H88" s="17" t="s">
        <v>14</v>
      </c>
      <c r="I88" s="17"/>
      <c r="K88" s="20"/>
      <c r="L88" s="20"/>
      <c r="M88" s="20"/>
      <c r="N88" s="20">
        <v>3</v>
      </c>
      <c r="O88" s="20" t="s">
        <v>9</v>
      </c>
      <c r="P88" s="20">
        <v>30</v>
      </c>
      <c r="Q88" s="20" t="s">
        <v>67</v>
      </c>
    </row>
    <row r="89" spans="1:17" s="18" customFormat="1" x14ac:dyDescent="0.3">
      <c r="A89" s="15">
        <v>4</v>
      </c>
      <c r="B89" s="15" t="s">
        <v>9</v>
      </c>
      <c r="C89" s="15">
        <v>60</v>
      </c>
      <c r="D89" s="15" t="s">
        <v>68</v>
      </c>
      <c r="E89" s="15" t="s">
        <v>60</v>
      </c>
      <c r="F89" s="15"/>
      <c r="G89" s="16"/>
      <c r="H89" s="17" t="s">
        <v>14</v>
      </c>
      <c r="I89" s="17"/>
      <c r="K89" s="20"/>
      <c r="L89" s="20"/>
      <c r="M89" s="20"/>
      <c r="N89" s="20">
        <v>1</v>
      </c>
      <c r="O89" s="20" t="s">
        <v>9</v>
      </c>
      <c r="P89" s="20">
        <v>30</v>
      </c>
      <c r="Q89" s="20" t="s">
        <v>67</v>
      </c>
    </row>
    <row r="90" spans="1:17" s="18" customFormat="1" x14ac:dyDescent="0.3">
      <c r="A90" s="15">
        <v>1</v>
      </c>
      <c r="B90" s="15" t="s">
        <v>23</v>
      </c>
      <c r="C90" s="15">
        <v>90</v>
      </c>
      <c r="D90" s="15" t="s">
        <v>68</v>
      </c>
      <c r="E90" s="15" t="s">
        <v>60</v>
      </c>
      <c r="F90" s="15"/>
      <c r="G90" s="16"/>
      <c r="H90" s="17" t="s">
        <v>14</v>
      </c>
      <c r="I90" s="17"/>
      <c r="K90" s="20"/>
      <c r="L90" s="20"/>
      <c r="M90" s="20"/>
      <c r="N90" s="20">
        <v>1</v>
      </c>
      <c r="O90" s="20" t="s">
        <v>9</v>
      </c>
      <c r="P90" s="20">
        <v>30</v>
      </c>
      <c r="Q90" s="20" t="s">
        <v>67</v>
      </c>
    </row>
    <row r="91" spans="1:17" s="18" customFormat="1" x14ac:dyDescent="0.3">
      <c r="A91" s="15">
        <v>2</v>
      </c>
      <c r="B91" s="15" t="s">
        <v>9</v>
      </c>
      <c r="C91" s="15">
        <v>40</v>
      </c>
      <c r="D91" s="15" t="s">
        <v>68</v>
      </c>
      <c r="E91" s="15" t="s">
        <v>60</v>
      </c>
      <c r="F91" s="15"/>
      <c r="G91" s="16"/>
      <c r="H91" s="17" t="s">
        <v>14</v>
      </c>
      <c r="I91" s="17"/>
      <c r="K91" s="20"/>
      <c r="L91" s="20"/>
      <c r="M91" s="20"/>
      <c r="N91" s="20">
        <v>3</v>
      </c>
      <c r="O91" s="20" t="s">
        <v>9</v>
      </c>
      <c r="P91" s="20">
        <v>30</v>
      </c>
      <c r="Q91" s="20" t="s">
        <v>67</v>
      </c>
    </row>
    <row r="92" spans="1:17" s="18" customFormat="1" x14ac:dyDescent="0.3">
      <c r="A92" s="15">
        <v>1</v>
      </c>
      <c r="B92" s="15" t="s">
        <v>9</v>
      </c>
      <c r="C92" s="15">
        <v>60</v>
      </c>
      <c r="D92" s="15" t="s">
        <v>68</v>
      </c>
      <c r="E92" s="15" t="s">
        <v>60</v>
      </c>
      <c r="F92" s="15"/>
      <c r="G92" s="16"/>
      <c r="H92" s="17" t="s">
        <v>14</v>
      </c>
      <c r="I92" s="17"/>
      <c r="K92" s="20"/>
      <c r="L92" s="20"/>
      <c r="M92" s="20"/>
      <c r="N92" s="20">
        <v>1</v>
      </c>
      <c r="O92" s="20" t="s">
        <v>9</v>
      </c>
      <c r="P92" s="20">
        <v>40</v>
      </c>
      <c r="Q92" s="20" t="s">
        <v>67</v>
      </c>
    </row>
    <row r="93" spans="1:17" s="18" customFormat="1" x14ac:dyDescent="0.3">
      <c r="A93" s="15">
        <v>1</v>
      </c>
      <c r="B93" s="15" t="s">
        <v>13</v>
      </c>
      <c r="C93" s="15">
        <v>100</v>
      </c>
      <c r="D93" s="15" t="s">
        <v>68</v>
      </c>
      <c r="E93" s="15" t="s">
        <v>60</v>
      </c>
      <c r="F93" s="15"/>
      <c r="G93" s="16"/>
      <c r="H93" s="17" t="s">
        <v>14</v>
      </c>
      <c r="I93" s="17"/>
      <c r="K93" s="20"/>
      <c r="L93" s="20"/>
      <c r="M93" s="20"/>
      <c r="N93" s="20">
        <v>1</v>
      </c>
      <c r="O93" s="20" t="s">
        <v>9</v>
      </c>
      <c r="P93" s="20">
        <v>30</v>
      </c>
      <c r="Q93" s="20" t="s">
        <v>67</v>
      </c>
    </row>
    <row r="94" spans="1:17" s="18" customFormat="1" x14ac:dyDescent="0.3">
      <c r="A94" s="15">
        <v>1</v>
      </c>
      <c r="B94" s="15" t="s">
        <v>9</v>
      </c>
      <c r="C94" s="15">
        <v>30</v>
      </c>
      <c r="D94" s="15" t="s">
        <v>68</v>
      </c>
      <c r="E94" s="15" t="s">
        <v>60</v>
      </c>
      <c r="F94" s="15"/>
      <c r="G94" s="16"/>
      <c r="H94" s="17" t="s">
        <v>14</v>
      </c>
      <c r="I94" s="17"/>
      <c r="K94" s="20"/>
      <c r="L94" s="20"/>
      <c r="M94" s="20"/>
      <c r="N94" s="20">
        <v>3</v>
      </c>
      <c r="O94" s="20" t="s">
        <v>9</v>
      </c>
      <c r="P94" s="20">
        <v>30</v>
      </c>
      <c r="Q94" s="20" t="s">
        <v>64</v>
      </c>
    </row>
    <row r="95" spans="1:17" s="18" customFormat="1" x14ac:dyDescent="0.3">
      <c r="A95" s="15">
        <v>1</v>
      </c>
      <c r="B95" s="15" t="s">
        <v>9</v>
      </c>
      <c r="C95" s="15">
        <v>40</v>
      </c>
      <c r="D95" s="15" t="s">
        <v>68</v>
      </c>
      <c r="E95" s="15" t="s">
        <v>60</v>
      </c>
      <c r="F95" s="15"/>
      <c r="G95" s="16"/>
      <c r="H95" s="17" t="s">
        <v>14</v>
      </c>
      <c r="I95" s="17"/>
      <c r="K95" s="20"/>
      <c r="L95" s="20"/>
      <c r="M95" s="20"/>
      <c r="N95" s="20">
        <v>1</v>
      </c>
      <c r="O95" s="20" t="s">
        <v>9</v>
      </c>
      <c r="P95" s="20">
        <v>20</v>
      </c>
      <c r="Q95" s="20" t="s">
        <v>64</v>
      </c>
    </row>
    <row r="96" spans="1:17" s="18" customFormat="1" x14ac:dyDescent="0.3">
      <c r="A96" s="15">
        <v>2</v>
      </c>
      <c r="B96" s="15" t="s">
        <v>9</v>
      </c>
      <c r="C96" s="15">
        <v>50</v>
      </c>
      <c r="D96" s="15" t="s">
        <v>68</v>
      </c>
      <c r="E96" s="15" t="s">
        <v>60</v>
      </c>
      <c r="F96" s="15"/>
      <c r="G96" s="16"/>
      <c r="H96" s="17" t="s">
        <v>14</v>
      </c>
      <c r="I96" s="17"/>
      <c r="K96" s="20"/>
      <c r="L96" s="20"/>
      <c r="M96" s="20"/>
      <c r="N96" s="20">
        <v>3</v>
      </c>
      <c r="O96" s="20" t="s">
        <v>9</v>
      </c>
      <c r="P96" s="20">
        <v>40</v>
      </c>
      <c r="Q96" s="20" t="s">
        <v>64</v>
      </c>
    </row>
    <row r="97" spans="1:17" s="18" customFormat="1" x14ac:dyDescent="0.3">
      <c r="A97" s="15">
        <v>2</v>
      </c>
      <c r="B97" s="15" t="s">
        <v>13</v>
      </c>
      <c r="C97" s="15">
        <v>60</v>
      </c>
      <c r="D97" s="15" t="s">
        <v>69</v>
      </c>
      <c r="E97" s="15" t="s">
        <v>60</v>
      </c>
      <c r="F97" s="15"/>
      <c r="G97" s="16"/>
      <c r="H97" s="17" t="s">
        <v>14</v>
      </c>
      <c r="I97" s="17"/>
      <c r="K97" s="20"/>
      <c r="L97" s="20"/>
      <c r="M97" s="20"/>
      <c r="N97" s="20">
        <v>2</v>
      </c>
      <c r="O97" s="20" t="s">
        <v>9</v>
      </c>
      <c r="P97" s="20">
        <v>40</v>
      </c>
      <c r="Q97" s="20" t="s">
        <v>64</v>
      </c>
    </row>
    <row r="98" spans="1:17" s="18" customFormat="1" x14ac:dyDescent="0.3">
      <c r="A98" s="15">
        <v>1</v>
      </c>
      <c r="B98" s="15" t="s">
        <v>13</v>
      </c>
      <c r="C98" s="15">
        <v>80</v>
      </c>
      <c r="D98" s="15" t="s">
        <v>69</v>
      </c>
      <c r="E98" s="15" t="s">
        <v>60</v>
      </c>
      <c r="F98" s="15"/>
      <c r="G98" s="16"/>
      <c r="H98" s="17" t="s">
        <v>14</v>
      </c>
      <c r="I98" s="17"/>
      <c r="K98" s="20"/>
      <c r="L98" s="20"/>
      <c r="M98" s="20"/>
      <c r="N98" s="20">
        <v>1</v>
      </c>
      <c r="O98" s="20" t="s">
        <v>9</v>
      </c>
      <c r="P98" s="20">
        <v>30</v>
      </c>
      <c r="Q98" s="20" t="s">
        <v>64</v>
      </c>
    </row>
    <row r="99" spans="1:17" s="18" customFormat="1" x14ac:dyDescent="0.3">
      <c r="A99" s="15">
        <v>5</v>
      </c>
      <c r="B99" s="15" t="s">
        <v>9</v>
      </c>
      <c r="C99" s="15">
        <v>40</v>
      </c>
      <c r="D99" s="15" t="s">
        <v>70</v>
      </c>
      <c r="E99" s="15" t="s">
        <v>60</v>
      </c>
      <c r="F99" s="15"/>
      <c r="G99" s="16"/>
      <c r="H99" s="17" t="s">
        <v>14</v>
      </c>
      <c r="I99" s="17"/>
      <c r="K99" s="20"/>
      <c r="L99" s="20"/>
      <c r="M99" s="20"/>
      <c r="N99" s="20">
        <v>4</v>
      </c>
      <c r="O99" s="20" t="s">
        <v>9</v>
      </c>
      <c r="P99" s="20">
        <v>30</v>
      </c>
      <c r="Q99" s="20" t="s">
        <v>67</v>
      </c>
    </row>
    <row r="100" spans="1:17" s="18" customFormat="1" x14ac:dyDescent="0.3">
      <c r="A100" s="20">
        <v>2</v>
      </c>
      <c r="B100" s="15" t="s">
        <v>9</v>
      </c>
      <c r="C100" s="20">
        <v>30</v>
      </c>
      <c r="D100" s="15" t="s">
        <v>70</v>
      </c>
      <c r="E100" s="15" t="s">
        <v>60</v>
      </c>
      <c r="F100" s="20"/>
      <c r="G100" s="21"/>
      <c r="H100" s="18" t="s">
        <v>14</v>
      </c>
      <c r="K100" s="20"/>
      <c r="L100" s="20"/>
      <c r="M100" s="20"/>
      <c r="N100" s="20">
        <v>2</v>
      </c>
      <c r="O100" s="20" t="s">
        <v>9</v>
      </c>
      <c r="P100" s="20">
        <v>40</v>
      </c>
      <c r="Q100" s="20" t="s">
        <v>67</v>
      </c>
    </row>
    <row r="101" spans="1:17" s="18" customFormat="1" x14ac:dyDescent="0.3">
      <c r="A101" s="20">
        <v>10</v>
      </c>
      <c r="B101" s="20" t="s">
        <v>9</v>
      </c>
      <c r="C101" s="20">
        <v>30</v>
      </c>
      <c r="D101" s="20" t="s">
        <v>70</v>
      </c>
      <c r="E101" s="20" t="s">
        <v>60</v>
      </c>
      <c r="F101" s="20"/>
      <c r="G101" s="21"/>
      <c r="H101" s="18" t="s">
        <v>14</v>
      </c>
      <c r="K101" s="20"/>
      <c r="L101" s="20"/>
      <c r="M101" s="20"/>
      <c r="N101" s="20">
        <v>2</v>
      </c>
      <c r="O101" s="20" t="s">
        <v>9</v>
      </c>
      <c r="P101" s="20">
        <v>30</v>
      </c>
      <c r="Q101" s="20" t="s">
        <v>67</v>
      </c>
    </row>
    <row r="102" spans="1:17" s="18" customFormat="1" x14ac:dyDescent="0.3">
      <c r="A102" s="20">
        <v>5</v>
      </c>
      <c r="B102" s="20" t="s">
        <v>9</v>
      </c>
      <c r="C102" s="20">
        <v>40</v>
      </c>
      <c r="D102" s="20" t="s">
        <v>70</v>
      </c>
      <c r="E102" s="20" t="s">
        <v>60</v>
      </c>
      <c r="F102" s="20"/>
      <c r="G102" s="21"/>
      <c r="H102" s="18" t="s">
        <v>14</v>
      </c>
      <c r="K102" s="20"/>
      <c r="L102" s="20"/>
      <c r="M102" s="20"/>
      <c r="N102" s="20">
        <v>2</v>
      </c>
      <c r="O102" s="20" t="s">
        <v>9</v>
      </c>
      <c r="P102" s="20">
        <v>40</v>
      </c>
      <c r="Q102" s="20" t="s">
        <v>67</v>
      </c>
    </row>
    <row r="103" spans="1:17" s="18" customFormat="1" x14ac:dyDescent="0.3">
      <c r="A103" s="20">
        <v>5</v>
      </c>
      <c r="B103" s="20" t="s">
        <v>9</v>
      </c>
      <c r="C103" s="20">
        <v>50</v>
      </c>
      <c r="D103" s="20" t="s">
        <v>70</v>
      </c>
      <c r="E103" s="20" t="s">
        <v>60</v>
      </c>
      <c r="F103" s="20"/>
      <c r="G103" s="21"/>
      <c r="H103" s="18" t="s">
        <v>14</v>
      </c>
      <c r="K103" s="20"/>
      <c r="L103" s="20"/>
      <c r="M103" s="20"/>
      <c r="N103" s="20">
        <v>1</v>
      </c>
      <c r="O103" s="20" t="s">
        <v>9</v>
      </c>
      <c r="P103" s="20">
        <v>30</v>
      </c>
      <c r="Q103" s="20" t="s">
        <v>67</v>
      </c>
    </row>
    <row r="104" spans="1:17" s="18" customFormat="1" x14ac:dyDescent="0.3">
      <c r="A104" s="20">
        <v>1</v>
      </c>
      <c r="B104" s="20" t="s">
        <v>13</v>
      </c>
      <c r="C104" s="20">
        <v>40</v>
      </c>
      <c r="D104" s="20" t="s">
        <v>70</v>
      </c>
      <c r="E104" s="20" t="s">
        <v>60</v>
      </c>
      <c r="F104" s="20"/>
      <c r="G104" s="21"/>
      <c r="H104" s="18" t="s">
        <v>14</v>
      </c>
      <c r="K104" s="20"/>
      <c r="L104" s="20"/>
      <c r="M104" s="20"/>
      <c r="N104" s="20">
        <v>2</v>
      </c>
      <c r="O104" s="20" t="s">
        <v>9</v>
      </c>
      <c r="P104" s="20">
        <v>30</v>
      </c>
      <c r="Q104" s="20" t="s">
        <v>68</v>
      </c>
    </row>
    <row r="105" spans="1:17" s="18" customFormat="1" x14ac:dyDescent="0.3">
      <c r="A105" s="20">
        <v>1</v>
      </c>
      <c r="B105" s="20" t="s">
        <v>9</v>
      </c>
      <c r="C105" s="20">
        <v>40</v>
      </c>
      <c r="D105" s="20" t="s">
        <v>66</v>
      </c>
      <c r="E105" s="20" t="s">
        <v>11</v>
      </c>
      <c r="F105" s="20"/>
      <c r="G105" s="21"/>
      <c r="H105" s="18" t="s">
        <v>14</v>
      </c>
      <c r="K105" s="20"/>
      <c r="L105" s="20"/>
      <c r="M105" s="20"/>
      <c r="N105" s="20">
        <v>2</v>
      </c>
      <c r="O105" s="20" t="s">
        <v>9</v>
      </c>
      <c r="P105" s="20">
        <v>40</v>
      </c>
      <c r="Q105" s="20" t="s">
        <v>68</v>
      </c>
    </row>
    <row r="106" spans="1:17" s="18" customFormat="1" x14ac:dyDescent="0.3">
      <c r="A106" s="20">
        <v>1</v>
      </c>
      <c r="B106" s="20" t="s">
        <v>9</v>
      </c>
      <c r="C106" s="20">
        <v>30</v>
      </c>
      <c r="D106" s="20" t="s">
        <v>66</v>
      </c>
      <c r="E106" s="20" t="s">
        <v>11</v>
      </c>
      <c r="F106" s="20"/>
      <c r="G106" s="21"/>
      <c r="H106" s="18" t="s">
        <v>14</v>
      </c>
      <c r="K106" s="20"/>
      <c r="L106" s="20"/>
      <c r="M106" s="20"/>
      <c r="N106" s="20">
        <v>4</v>
      </c>
      <c r="O106" s="20" t="s">
        <v>9</v>
      </c>
      <c r="P106" s="20">
        <v>60</v>
      </c>
      <c r="Q106" s="20" t="s">
        <v>68</v>
      </c>
    </row>
    <row r="107" spans="1:17" s="18" customFormat="1" x14ac:dyDescent="0.3">
      <c r="A107" s="20">
        <v>1</v>
      </c>
      <c r="B107" s="20" t="s">
        <v>9</v>
      </c>
      <c r="C107" s="20">
        <v>40</v>
      </c>
      <c r="D107" s="20" t="s">
        <v>66</v>
      </c>
      <c r="E107" s="20" t="s">
        <v>11</v>
      </c>
      <c r="F107" s="20"/>
      <c r="G107" s="21"/>
      <c r="H107" s="18" t="s">
        <v>14</v>
      </c>
      <c r="K107" s="20"/>
      <c r="L107" s="20"/>
      <c r="M107" s="20"/>
      <c r="N107" s="20">
        <v>2</v>
      </c>
      <c r="O107" s="20" t="s">
        <v>9</v>
      </c>
      <c r="P107" s="20">
        <v>40</v>
      </c>
      <c r="Q107" s="20" t="s">
        <v>68</v>
      </c>
    </row>
    <row r="108" spans="1:17" s="18" customFormat="1" x14ac:dyDescent="0.3">
      <c r="A108" s="20">
        <v>5</v>
      </c>
      <c r="B108" s="20" t="s">
        <v>9</v>
      </c>
      <c r="C108" s="20">
        <v>30</v>
      </c>
      <c r="D108" s="20" t="s">
        <v>66</v>
      </c>
      <c r="E108" s="20" t="s">
        <v>11</v>
      </c>
      <c r="F108" s="20"/>
      <c r="G108" s="21"/>
      <c r="H108" s="18" t="s">
        <v>14</v>
      </c>
      <c r="K108" s="20"/>
      <c r="L108" s="20"/>
      <c r="M108" s="20"/>
      <c r="N108" s="20">
        <v>1</v>
      </c>
      <c r="O108" s="20" t="s">
        <v>9</v>
      </c>
      <c r="P108" s="20">
        <v>60</v>
      </c>
      <c r="Q108" s="20" t="s">
        <v>68</v>
      </c>
    </row>
    <row r="109" spans="1:17" s="18" customFormat="1" x14ac:dyDescent="0.3">
      <c r="A109" s="20">
        <v>5</v>
      </c>
      <c r="B109" s="20" t="s">
        <v>9</v>
      </c>
      <c r="C109" s="20">
        <v>30</v>
      </c>
      <c r="D109" s="20" t="s">
        <v>66</v>
      </c>
      <c r="E109" s="20" t="s">
        <v>11</v>
      </c>
      <c r="F109" s="20"/>
      <c r="G109" s="21"/>
      <c r="H109" s="18" t="s">
        <v>14</v>
      </c>
      <c r="K109" s="20"/>
      <c r="L109" s="20"/>
      <c r="M109" s="20"/>
      <c r="N109" s="20">
        <v>1</v>
      </c>
      <c r="O109" s="20" t="s">
        <v>9</v>
      </c>
      <c r="P109" s="20">
        <v>30</v>
      </c>
      <c r="Q109" s="20" t="s">
        <v>68</v>
      </c>
    </row>
    <row r="110" spans="1:17" s="18" customFormat="1" x14ac:dyDescent="0.3">
      <c r="A110" s="20">
        <v>2</v>
      </c>
      <c r="B110" s="20" t="s">
        <v>9</v>
      </c>
      <c r="C110" s="20">
        <v>40</v>
      </c>
      <c r="D110" s="20" t="s">
        <v>66</v>
      </c>
      <c r="E110" s="20" t="s">
        <v>11</v>
      </c>
      <c r="F110" s="20"/>
      <c r="G110" s="21"/>
      <c r="H110" s="18" t="s">
        <v>14</v>
      </c>
      <c r="K110" s="20"/>
      <c r="L110" s="20"/>
      <c r="M110" s="20"/>
      <c r="N110" s="20">
        <v>1</v>
      </c>
      <c r="O110" s="20" t="s">
        <v>9</v>
      </c>
      <c r="P110" s="20">
        <v>40</v>
      </c>
      <c r="Q110" s="20" t="s">
        <v>68</v>
      </c>
    </row>
    <row r="111" spans="1:17" s="18" customFormat="1" x14ac:dyDescent="0.3">
      <c r="A111" s="20">
        <v>3</v>
      </c>
      <c r="B111" s="20" t="s">
        <v>9</v>
      </c>
      <c r="C111" s="20">
        <v>30</v>
      </c>
      <c r="D111" s="20" t="s">
        <v>66</v>
      </c>
      <c r="E111" s="20" t="s">
        <v>11</v>
      </c>
      <c r="F111" s="20"/>
      <c r="G111" s="21"/>
      <c r="H111" s="18" t="s">
        <v>14</v>
      </c>
      <c r="K111" s="20"/>
      <c r="L111" s="20"/>
      <c r="M111" s="20"/>
      <c r="N111" s="20">
        <v>2</v>
      </c>
      <c r="O111" s="20" t="s">
        <v>9</v>
      </c>
      <c r="P111" s="20">
        <v>50</v>
      </c>
      <c r="Q111" s="20" t="s">
        <v>68</v>
      </c>
    </row>
    <row r="112" spans="1:17" s="18" customFormat="1" x14ac:dyDescent="0.3">
      <c r="A112" s="20">
        <v>1</v>
      </c>
      <c r="B112" s="20" t="s">
        <v>9</v>
      </c>
      <c r="C112" s="20">
        <v>40</v>
      </c>
      <c r="D112" s="20" t="s">
        <v>66</v>
      </c>
      <c r="E112" s="20" t="s">
        <v>11</v>
      </c>
      <c r="F112" s="20"/>
      <c r="G112" s="21"/>
      <c r="H112" s="18" t="s">
        <v>14</v>
      </c>
      <c r="K112" s="20"/>
      <c r="L112" s="20"/>
      <c r="M112" s="20"/>
      <c r="N112" s="20">
        <v>5</v>
      </c>
      <c r="O112" s="20" t="s">
        <v>9</v>
      </c>
      <c r="P112" s="20">
        <v>40</v>
      </c>
      <c r="Q112" s="20" t="s">
        <v>70</v>
      </c>
    </row>
    <row r="113" spans="1:17" s="18" customFormat="1" x14ac:dyDescent="0.3">
      <c r="A113" s="20">
        <v>12</v>
      </c>
      <c r="B113" s="20" t="s">
        <v>9</v>
      </c>
      <c r="C113" s="20">
        <v>40</v>
      </c>
      <c r="D113" s="20" t="s">
        <v>66</v>
      </c>
      <c r="E113" s="20" t="s">
        <v>11</v>
      </c>
      <c r="F113" s="20"/>
      <c r="G113" s="21"/>
      <c r="H113" s="18" t="s">
        <v>14</v>
      </c>
      <c r="K113" s="20"/>
      <c r="L113" s="20"/>
      <c r="M113" s="20"/>
      <c r="N113" s="20">
        <v>2</v>
      </c>
      <c r="O113" s="20" t="s">
        <v>9</v>
      </c>
      <c r="P113" s="20">
        <v>30</v>
      </c>
      <c r="Q113" s="20" t="s">
        <v>70</v>
      </c>
    </row>
    <row r="114" spans="1:17" s="18" customFormat="1" x14ac:dyDescent="0.3">
      <c r="A114" s="20">
        <v>2</v>
      </c>
      <c r="B114" s="20" t="s">
        <v>9</v>
      </c>
      <c r="C114" s="20">
        <v>70</v>
      </c>
      <c r="D114" s="20" t="s">
        <v>66</v>
      </c>
      <c r="E114" s="20" t="s">
        <v>11</v>
      </c>
      <c r="F114" s="20"/>
      <c r="G114" s="21"/>
      <c r="H114" s="18" t="s">
        <v>14</v>
      </c>
      <c r="K114" s="20"/>
      <c r="L114" s="20"/>
      <c r="M114" s="20"/>
      <c r="N114" s="20">
        <v>10</v>
      </c>
      <c r="O114" s="20" t="s">
        <v>9</v>
      </c>
      <c r="P114" s="20">
        <v>30</v>
      </c>
      <c r="Q114" s="20" t="s">
        <v>70</v>
      </c>
    </row>
    <row r="115" spans="1:17" s="18" customFormat="1" x14ac:dyDescent="0.3">
      <c r="A115" s="20">
        <v>1</v>
      </c>
      <c r="B115" s="20" t="s">
        <v>9</v>
      </c>
      <c r="C115" s="20">
        <v>60</v>
      </c>
      <c r="D115" s="20" t="s">
        <v>66</v>
      </c>
      <c r="E115" s="20" t="s">
        <v>11</v>
      </c>
      <c r="F115" s="20"/>
      <c r="G115" s="21"/>
      <c r="H115" s="18" t="s">
        <v>14</v>
      </c>
      <c r="K115" s="20"/>
      <c r="L115" s="20"/>
      <c r="M115" s="20"/>
      <c r="N115" s="20">
        <v>5</v>
      </c>
      <c r="O115" s="20" t="s">
        <v>9</v>
      </c>
      <c r="P115" s="20">
        <v>40</v>
      </c>
      <c r="Q115" s="20" t="s">
        <v>70</v>
      </c>
    </row>
    <row r="116" spans="1:17" s="18" customFormat="1" x14ac:dyDescent="0.3">
      <c r="A116" s="20">
        <v>5</v>
      </c>
      <c r="B116" s="20" t="s">
        <v>9</v>
      </c>
      <c r="C116" s="20">
        <v>30</v>
      </c>
      <c r="D116" s="20" t="s">
        <v>66</v>
      </c>
      <c r="E116" s="20" t="s">
        <v>11</v>
      </c>
      <c r="F116" s="20"/>
      <c r="G116" s="21"/>
      <c r="H116" s="18" t="s">
        <v>14</v>
      </c>
      <c r="K116" s="20"/>
      <c r="L116" s="20"/>
      <c r="M116" s="20"/>
      <c r="N116" s="20">
        <v>5</v>
      </c>
      <c r="O116" s="20" t="s">
        <v>9</v>
      </c>
      <c r="P116" s="20">
        <v>50</v>
      </c>
      <c r="Q116" s="20" t="s">
        <v>70</v>
      </c>
    </row>
    <row r="117" spans="1:17" s="18" customFormat="1" x14ac:dyDescent="0.3">
      <c r="A117" s="20">
        <v>1</v>
      </c>
      <c r="B117" s="20" t="s">
        <v>182</v>
      </c>
      <c r="C117" s="20">
        <v>100</v>
      </c>
      <c r="D117" s="20" t="s">
        <v>66</v>
      </c>
      <c r="E117" s="20" t="s">
        <v>11</v>
      </c>
      <c r="F117" s="20"/>
      <c r="G117" s="21"/>
      <c r="H117" s="18" t="s">
        <v>14</v>
      </c>
      <c r="K117" s="20"/>
      <c r="L117" s="20"/>
      <c r="M117" s="20"/>
      <c r="N117" s="20">
        <v>1</v>
      </c>
      <c r="O117" s="20" t="s">
        <v>9</v>
      </c>
      <c r="P117" s="20">
        <v>40</v>
      </c>
      <c r="Q117" s="20" t="s">
        <v>66</v>
      </c>
    </row>
    <row r="118" spans="1:17" s="18" customFormat="1" x14ac:dyDescent="0.3">
      <c r="A118" s="20">
        <v>1</v>
      </c>
      <c r="B118" s="20" t="s">
        <v>13</v>
      </c>
      <c r="C118" s="20">
        <v>80</v>
      </c>
      <c r="D118" s="20" t="s">
        <v>66</v>
      </c>
      <c r="E118" s="20" t="s">
        <v>11</v>
      </c>
      <c r="F118" s="20"/>
      <c r="G118" s="21"/>
      <c r="H118" s="18" t="s">
        <v>14</v>
      </c>
      <c r="I118" s="18" t="s">
        <v>227</v>
      </c>
      <c r="K118" s="20"/>
      <c r="L118" s="20"/>
      <c r="M118" s="20"/>
      <c r="N118" s="20">
        <v>1</v>
      </c>
      <c r="O118" s="20" t="s">
        <v>9</v>
      </c>
      <c r="P118" s="20">
        <v>30</v>
      </c>
      <c r="Q118" s="20" t="s">
        <v>66</v>
      </c>
    </row>
    <row r="119" spans="1:17" s="18" customFormat="1" x14ac:dyDescent="0.3">
      <c r="A119" s="20">
        <v>5</v>
      </c>
      <c r="B119" s="20" t="s">
        <v>9</v>
      </c>
      <c r="C119" s="20">
        <v>50</v>
      </c>
      <c r="D119" s="20" t="s">
        <v>62</v>
      </c>
      <c r="E119" s="20" t="s">
        <v>60</v>
      </c>
      <c r="F119" s="20"/>
      <c r="G119" s="21"/>
      <c r="H119" s="18" t="s">
        <v>14</v>
      </c>
      <c r="K119" s="20"/>
      <c r="L119" s="20"/>
      <c r="M119" s="20"/>
      <c r="N119" s="20">
        <v>1</v>
      </c>
      <c r="O119" s="20" t="s">
        <v>9</v>
      </c>
      <c r="P119" s="20">
        <v>40</v>
      </c>
      <c r="Q119" s="20" t="s">
        <v>66</v>
      </c>
    </row>
    <row r="120" spans="1:17" s="18" customFormat="1" x14ac:dyDescent="0.3">
      <c r="A120" s="20">
        <v>6</v>
      </c>
      <c r="B120" s="20" t="s">
        <v>9</v>
      </c>
      <c r="C120" s="20">
        <v>40</v>
      </c>
      <c r="D120" s="20" t="s">
        <v>62</v>
      </c>
      <c r="E120" s="20" t="s">
        <v>60</v>
      </c>
      <c r="F120" s="20"/>
      <c r="G120" s="21"/>
      <c r="H120" s="18" t="s">
        <v>14</v>
      </c>
      <c r="K120" s="20"/>
      <c r="L120" s="20"/>
      <c r="M120" s="20"/>
      <c r="N120" s="20">
        <v>5</v>
      </c>
      <c r="O120" s="20" t="s">
        <v>9</v>
      </c>
      <c r="P120" s="20">
        <v>30</v>
      </c>
      <c r="Q120" s="20" t="s">
        <v>66</v>
      </c>
    </row>
    <row r="121" spans="1:17" s="18" customFormat="1" x14ac:dyDescent="0.3">
      <c r="A121" s="20">
        <v>2</v>
      </c>
      <c r="B121" s="20" t="s">
        <v>9</v>
      </c>
      <c r="C121" s="20">
        <v>70</v>
      </c>
      <c r="D121" s="20" t="s">
        <v>62</v>
      </c>
      <c r="E121" s="20" t="s">
        <v>60</v>
      </c>
      <c r="F121" s="20"/>
      <c r="G121" s="21"/>
      <c r="H121" s="18" t="s">
        <v>14</v>
      </c>
      <c r="K121" s="20"/>
      <c r="L121" s="20"/>
      <c r="M121" s="20"/>
      <c r="N121" s="20">
        <v>5</v>
      </c>
      <c r="O121" s="20" t="s">
        <v>9</v>
      </c>
      <c r="P121" s="20">
        <v>30</v>
      </c>
      <c r="Q121" s="20" t="s">
        <v>66</v>
      </c>
    </row>
    <row r="122" spans="1:17" s="18" customFormat="1" x14ac:dyDescent="0.3">
      <c r="A122" s="20">
        <v>14</v>
      </c>
      <c r="B122" s="20" t="s">
        <v>9</v>
      </c>
      <c r="C122" s="20">
        <v>40</v>
      </c>
      <c r="D122" s="20" t="s">
        <v>62</v>
      </c>
      <c r="E122" s="20" t="s">
        <v>60</v>
      </c>
      <c r="F122" s="20"/>
      <c r="G122" s="21"/>
      <c r="H122" s="18" t="s">
        <v>14</v>
      </c>
      <c r="K122" s="20"/>
      <c r="L122" s="20"/>
      <c r="M122" s="20"/>
      <c r="N122" s="20">
        <v>2</v>
      </c>
      <c r="O122" s="20" t="s">
        <v>9</v>
      </c>
      <c r="P122" s="20">
        <v>40</v>
      </c>
      <c r="Q122" s="20" t="s">
        <v>66</v>
      </c>
    </row>
    <row r="123" spans="1:17" s="18" customFormat="1" x14ac:dyDescent="0.3">
      <c r="A123" s="20">
        <v>1</v>
      </c>
      <c r="B123" s="20" t="s">
        <v>9</v>
      </c>
      <c r="C123" s="20">
        <v>40</v>
      </c>
      <c r="D123" s="20" t="s">
        <v>72</v>
      </c>
      <c r="E123" s="20" t="s">
        <v>11</v>
      </c>
      <c r="F123" s="20"/>
      <c r="G123" s="21"/>
      <c r="H123" s="18" t="s">
        <v>14</v>
      </c>
      <c r="K123" s="20"/>
      <c r="L123" s="20"/>
      <c r="M123" s="20"/>
      <c r="N123" s="20">
        <v>3</v>
      </c>
      <c r="O123" s="20" t="s">
        <v>9</v>
      </c>
      <c r="P123" s="20">
        <v>30</v>
      </c>
      <c r="Q123" s="20" t="s">
        <v>66</v>
      </c>
    </row>
    <row r="124" spans="1:17" s="18" customFormat="1" x14ac:dyDescent="0.3">
      <c r="A124" s="20">
        <v>1</v>
      </c>
      <c r="B124" s="20" t="s">
        <v>9</v>
      </c>
      <c r="C124" s="20">
        <v>50</v>
      </c>
      <c r="D124" s="20" t="s">
        <v>72</v>
      </c>
      <c r="E124" s="20" t="s">
        <v>11</v>
      </c>
      <c r="F124" s="20"/>
      <c r="G124" s="21"/>
      <c r="H124" s="18" t="s">
        <v>14</v>
      </c>
      <c r="K124" s="20"/>
      <c r="L124" s="20"/>
      <c r="M124" s="20"/>
      <c r="N124" s="20">
        <v>1</v>
      </c>
      <c r="O124" s="20" t="s">
        <v>9</v>
      </c>
      <c r="P124" s="20">
        <v>40</v>
      </c>
      <c r="Q124" s="20" t="s">
        <v>66</v>
      </c>
    </row>
    <row r="125" spans="1:17" s="18" customFormat="1" x14ac:dyDescent="0.3">
      <c r="A125" s="20">
        <v>10</v>
      </c>
      <c r="B125" s="20" t="s">
        <v>9</v>
      </c>
      <c r="C125" s="20">
        <v>40</v>
      </c>
      <c r="D125" s="20" t="s">
        <v>72</v>
      </c>
      <c r="E125" s="20" t="s">
        <v>11</v>
      </c>
      <c r="F125" s="20"/>
      <c r="G125" s="21"/>
      <c r="H125" s="18" t="s">
        <v>14</v>
      </c>
      <c r="K125" s="20"/>
      <c r="L125" s="20"/>
      <c r="M125" s="20"/>
      <c r="N125" s="20">
        <v>12</v>
      </c>
      <c r="O125" s="20" t="s">
        <v>9</v>
      </c>
      <c r="P125" s="20">
        <v>40</v>
      </c>
      <c r="Q125" s="20" t="s">
        <v>66</v>
      </c>
    </row>
    <row r="126" spans="1:17" s="18" customFormat="1" x14ac:dyDescent="0.3">
      <c r="A126" s="20">
        <v>3</v>
      </c>
      <c r="B126" s="20" t="s">
        <v>9</v>
      </c>
      <c r="C126" s="20">
        <v>50</v>
      </c>
      <c r="D126" s="20" t="s">
        <v>72</v>
      </c>
      <c r="E126" s="20" t="s">
        <v>11</v>
      </c>
      <c r="F126" s="20"/>
      <c r="G126" s="21"/>
      <c r="H126" s="18" t="s">
        <v>14</v>
      </c>
      <c r="K126" s="20"/>
      <c r="L126" s="20"/>
      <c r="M126" s="20"/>
      <c r="N126" s="20">
        <v>2</v>
      </c>
      <c r="O126" s="20" t="s">
        <v>9</v>
      </c>
      <c r="P126" s="20">
        <v>70</v>
      </c>
      <c r="Q126" s="20" t="s">
        <v>66</v>
      </c>
    </row>
    <row r="127" spans="1:17" s="18" customFormat="1" x14ac:dyDescent="0.3">
      <c r="A127" s="20">
        <v>8</v>
      </c>
      <c r="B127" s="20" t="s">
        <v>9</v>
      </c>
      <c r="C127" s="20">
        <v>40</v>
      </c>
      <c r="D127" s="20" t="s">
        <v>72</v>
      </c>
      <c r="E127" s="20" t="s">
        <v>11</v>
      </c>
      <c r="F127" s="20"/>
      <c r="G127" s="21">
        <v>0.5</v>
      </c>
      <c r="H127" s="18" t="s">
        <v>45</v>
      </c>
      <c r="K127" s="20"/>
      <c r="L127" s="20"/>
      <c r="M127" s="20"/>
      <c r="N127" s="20">
        <v>1</v>
      </c>
      <c r="O127" s="20" t="s">
        <v>9</v>
      </c>
      <c r="P127" s="20">
        <v>60</v>
      </c>
      <c r="Q127" s="20" t="s">
        <v>66</v>
      </c>
    </row>
    <row r="128" spans="1:17" s="18" customFormat="1" x14ac:dyDescent="0.3">
      <c r="A128" s="20">
        <v>2</v>
      </c>
      <c r="B128" s="20" t="s">
        <v>9</v>
      </c>
      <c r="C128" s="20">
        <v>30</v>
      </c>
      <c r="D128" s="20" t="s">
        <v>72</v>
      </c>
      <c r="E128" s="20" t="s">
        <v>11</v>
      </c>
      <c r="F128" s="20"/>
      <c r="G128" s="21"/>
      <c r="H128" s="18" t="s">
        <v>45</v>
      </c>
      <c r="K128" s="20"/>
      <c r="L128" s="20"/>
      <c r="M128" s="20"/>
      <c r="N128" s="20">
        <v>5</v>
      </c>
      <c r="O128" s="20" t="s">
        <v>9</v>
      </c>
      <c r="P128" s="20">
        <v>30</v>
      </c>
      <c r="Q128" s="20" t="s">
        <v>66</v>
      </c>
    </row>
    <row r="129" spans="1:17" s="18" customFormat="1" x14ac:dyDescent="0.3">
      <c r="A129" s="20">
        <v>2</v>
      </c>
      <c r="B129" s="20" t="s">
        <v>9</v>
      </c>
      <c r="C129" s="20">
        <v>50</v>
      </c>
      <c r="D129" s="20" t="s">
        <v>72</v>
      </c>
      <c r="E129" s="20" t="s">
        <v>11</v>
      </c>
      <c r="F129" s="20"/>
      <c r="G129" s="21"/>
      <c r="H129" s="18" t="s">
        <v>45</v>
      </c>
      <c r="K129" s="20"/>
      <c r="L129" s="20"/>
      <c r="M129" s="20"/>
      <c r="N129" s="20">
        <v>5</v>
      </c>
      <c r="O129" s="20" t="s">
        <v>9</v>
      </c>
      <c r="P129" s="20">
        <v>50</v>
      </c>
      <c r="Q129" s="20" t="s">
        <v>62</v>
      </c>
    </row>
    <row r="130" spans="1:17" s="18" customFormat="1" x14ac:dyDescent="0.3">
      <c r="A130" s="20">
        <v>1</v>
      </c>
      <c r="B130" s="20" t="s">
        <v>9</v>
      </c>
      <c r="C130" s="20">
        <v>60</v>
      </c>
      <c r="D130" s="20" t="s">
        <v>73</v>
      </c>
      <c r="E130" s="20" t="s">
        <v>60</v>
      </c>
      <c r="F130" s="20" t="s">
        <v>228</v>
      </c>
      <c r="G130" s="21"/>
      <c r="H130" s="18" t="s">
        <v>45</v>
      </c>
      <c r="I130" s="18" t="s">
        <v>229</v>
      </c>
      <c r="K130" s="20"/>
      <c r="L130" s="20"/>
      <c r="M130" s="20"/>
      <c r="N130" s="20">
        <v>6</v>
      </c>
      <c r="O130" s="20" t="s">
        <v>9</v>
      </c>
      <c r="P130" s="20">
        <v>40</v>
      </c>
      <c r="Q130" s="20" t="s">
        <v>62</v>
      </c>
    </row>
    <row r="131" spans="1:17" s="18" customFormat="1" x14ac:dyDescent="0.3">
      <c r="A131" s="20">
        <v>3</v>
      </c>
      <c r="B131" s="20" t="s">
        <v>13</v>
      </c>
      <c r="C131" s="20">
        <v>80</v>
      </c>
      <c r="D131" s="20" t="s">
        <v>73</v>
      </c>
      <c r="E131" s="20" t="s">
        <v>60</v>
      </c>
      <c r="F131" s="20"/>
      <c r="G131" s="21"/>
      <c r="H131" s="18" t="s">
        <v>45</v>
      </c>
      <c r="I131" s="18" t="s">
        <v>230</v>
      </c>
      <c r="K131" s="20"/>
      <c r="L131" s="20"/>
      <c r="M131" s="20"/>
      <c r="N131" s="20">
        <v>2</v>
      </c>
      <c r="O131" s="20" t="s">
        <v>9</v>
      </c>
      <c r="P131" s="20">
        <v>70</v>
      </c>
      <c r="Q131" s="20" t="s">
        <v>62</v>
      </c>
    </row>
    <row r="132" spans="1:17" s="18" customFormat="1" x14ac:dyDescent="0.3">
      <c r="A132" s="20">
        <v>1</v>
      </c>
      <c r="B132" s="20" t="s">
        <v>9</v>
      </c>
      <c r="C132" s="20">
        <v>90</v>
      </c>
      <c r="D132" s="20" t="s">
        <v>73</v>
      </c>
      <c r="E132" s="20" t="s">
        <v>60</v>
      </c>
      <c r="F132" s="20"/>
      <c r="G132" s="21"/>
      <c r="H132" s="18" t="s">
        <v>45</v>
      </c>
      <c r="K132" s="20"/>
      <c r="L132" s="20"/>
      <c r="M132" s="20"/>
      <c r="N132" s="20">
        <v>14</v>
      </c>
      <c r="O132" s="20" t="s">
        <v>9</v>
      </c>
      <c r="P132" s="20">
        <v>40</v>
      </c>
      <c r="Q132" s="20" t="s">
        <v>62</v>
      </c>
    </row>
    <row r="133" spans="1:17" s="18" customFormat="1" x14ac:dyDescent="0.3">
      <c r="A133" s="20">
        <v>1</v>
      </c>
      <c r="B133" s="20" t="s">
        <v>9</v>
      </c>
      <c r="C133" s="20">
        <v>80</v>
      </c>
      <c r="D133" s="20" t="s">
        <v>73</v>
      </c>
      <c r="E133" s="20" t="s">
        <v>60</v>
      </c>
      <c r="F133" s="20"/>
      <c r="G133" s="21"/>
      <c r="H133" s="18" t="s">
        <v>45</v>
      </c>
      <c r="K133" s="20"/>
      <c r="L133" s="20"/>
      <c r="M133" s="20"/>
      <c r="N133" s="20">
        <v>1</v>
      </c>
      <c r="O133" s="20" t="s">
        <v>9</v>
      </c>
      <c r="P133" s="20">
        <v>40</v>
      </c>
      <c r="Q133" s="20" t="s">
        <v>72</v>
      </c>
    </row>
    <row r="134" spans="1:17" s="18" customFormat="1" x14ac:dyDescent="0.3">
      <c r="A134" s="20">
        <v>2</v>
      </c>
      <c r="B134" s="20" t="s">
        <v>9</v>
      </c>
      <c r="C134" s="20">
        <v>60</v>
      </c>
      <c r="D134" s="20" t="s">
        <v>73</v>
      </c>
      <c r="E134" s="20" t="s">
        <v>60</v>
      </c>
      <c r="F134" s="20"/>
      <c r="G134" s="21"/>
      <c r="H134" s="18" t="s">
        <v>45</v>
      </c>
      <c r="I134" s="18" t="s">
        <v>231</v>
      </c>
      <c r="K134" s="20"/>
      <c r="L134" s="20"/>
      <c r="M134" s="20"/>
      <c r="N134" s="20">
        <v>1</v>
      </c>
      <c r="O134" s="20" t="s">
        <v>9</v>
      </c>
      <c r="P134" s="20">
        <v>50</v>
      </c>
      <c r="Q134" s="20" t="s">
        <v>72</v>
      </c>
    </row>
    <row r="135" spans="1:17" s="18" customFormat="1" x14ac:dyDescent="0.3">
      <c r="A135" s="20">
        <v>2</v>
      </c>
      <c r="B135" s="20" t="s">
        <v>9</v>
      </c>
      <c r="C135" s="20">
        <v>50</v>
      </c>
      <c r="D135" s="20" t="s">
        <v>73</v>
      </c>
      <c r="E135" s="20" t="s">
        <v>60</v>
      </c>
      <c r="F135" s="20"/>
      <c r="G135" s="21"/>
      <c r="H135" s="18" t="s">
        <v>45</v>
      </c>
      <c r="K135" s="20"/>
      <c r="L135" s="20"/>
      <c r="M135" s="20"/>
      <c r="N135" s="20">
        <v>10</v>
      </c>
      <c r="O135" s="20" t="s">
        <v>9</v>
      </c>
      <c r="P135" s="20">
        <v>40</v>
      </c>
      <c r="Q135" s="20" t="s">
        <v>72</v>
      </c>
    </row>
    <row r="136" spans="1:17" s="18" customFormat="1" x14ac:dyDescent="0.3">
      <c r="A136" s="20">
        <v>1</v>
      </c>
      <c r="B136" s="20" t="s">
        <v>9</v>
      </c>
      <c r="C136" s="20">
        <v>40</v>
      </c>
      <c r="D136" s="20" t="s">
        <v>73</v>
      </c>
      <c r="E136" s="20" t="s">
        <v>60</v>
      </c>
      <c r="F136" s="20"/>
      <c r="G136" s="21"/>
      <c r="H136" s="18" t="s">
        <v>45</v>
      </c>
      <c r="K136" s="20"/>
      <c r="L136" s="20"/>
      <c r="M136" s="20"/>
      <c r="N136" s="20">
        <v>3</v>
      </c>
      <c r="O136" s="20" t="s">
        <v>9</v>
      </c>
      <c r="P136" s="20">
        <v>50</v>
      </c>
      <c r="Q136" s="20" t="s">
        <v>72</v>
      </c>
    </row>
    <row r="137" spans="1:17" s="18" customFormat="1" x14ac:dyDescent="0.3">
      <c r="A137" s="20">
        <v>1</v>
      </c>
      <c r="B137" s="20" t="s">
        <v>9</v>
      </c>
      <c r="C137" s="20">
        <v>50</v>
      </c>
      <c r="D137" s="20" t="s">
        <v>73</v>
      </c>
      <c r="E137" s="20" t="s">
        <v>60</v>
      </c>
      <c r="F137" s="20"/>
      <c r="G137" s="21"/>
      <c r="H137" s="18" t="s">
        <v>14</v>
      </c>
      <c r="I137" s="18" t="s">
        <v>231</v>
      </c>
      <c r="K137" s="20"/>
      <c r="L137" s="20"/>
      <c r="M137" s="20"/>
      <c r="N137" s="20">
        <v>8</v>
      </c>
      <c r="O137" s="20" t="s">
        <v>9</v>
      </c>
      <c r="P137" s="20">
        <v>40</v>
      </c>
      <c r="Q137" s="20" t="s">
        <v>72</v>
      </c>
    </row>
    <row r="138" spans="1:17" s="18" customFormat="1" x14ac:dyDescent="0.3">
      <c r="A138" s="20">
        <v>2</v>
      </c>
      <c r="B138" s="20" t="s">
        <v>9</v>
      </c>
      <c r="C138" s="20">
        <v>40</v>
      </c>
      <c r="D138" s="20" t="s">
        <v>73</v>
      </c>
      <c r="E138" s="20" t="s">
        <v>60</v>
      </c>
      <c r="F138" s="20"/>
      <c r="G138" s="21"/>
      <c r="H138" s="18" t="s">
        <v>14</v>
      </c>
      <c r="K138" s="20"/>
      <c r="L138" s="20"/>
      <c r="M138" s="20"/>
      <c r="N138" s="20">
        <v>2</v>
      </c>
      <c r="O138" s="20" t="s">
        <v>9</v>
      </c>
      <c r="P138" s="20">
        <v>30</v>
      </c>
      <c r="Q138" s="20" t="s">
        <v>72</v>
      </c>
    </row>
    <row r="139" spans="1:17" s="18" customFormat="1" x14ac:dyDescent="0.3">
      <c r="A139" s="20">
        <v>2</v>
      </c>
      <c r="B139" s="20" t="s">
        <v>9</v>
      </c>
      <c r="C139" s="20">
        <v>30</v>
      </c>
      <c r="D139" s="20" t="s">
        <v>73</v>
      </c>
      <c r="E139" s="20" t="s">
        <v>60</v>
      </c>
      <c r="F139" s="20"/>
      <c r="G139" s="21"/>
      <c r="H139" s="18" t="s">
        <v>14</v>
      </c>
      <c r="K139" s="20"/>
      <c r="L139" s="20"/>
      <c r="M139" s="20"/>
      <c r="N139" s="20">
        <v>2</v>
      </c>
      <c r="O139" s="20" t="s">
        <v>9</v>
      </c>
      <c r="P139" s="20">
        <v>50</v>
      </c>
      <c r="Q139" s="20" t="s">
        <v>72</v>
      </c>
    </row>
    <row r="140" spans="1:17" s="18" customFormat="1" x14ac:dyDescent="0.3">
      <c r="A140" s="20">
        <v>1</v>
      </c>
      <c r="B140" s="20" t="s">
        <v>9</v>
      </c>
      <c r="C140" s="20">
        <v>50</v>
      </c>
      <c r="D140" s="20" t="s">
        <v>73</v>
      </c>
      <c r="E140" s="20" t="s">
        <v>60</v>
      </c>
      <c r="F140" s="20"/>
      <c r="G140" s="21"/>
      <c r="H140" s="18" t="s">
        <v>14</v>
      </c>
      <c r="I140" s="18" t="s">
        <v>231</v>
      </c>
      <c r="K140" s="20"/>
      <c r="L140" s="20"/>
      <c r="M140" s="20"/>
      <c r="N140" s="20">
        <v>1</v>
      </c>
      <c r="O140" s="20" t="s">
        <v>9</v>
      </c>
      <c r="P140" s="20">
        <v>60</v>
      </c>
      <c r="Q140" s="20" t="s">
        <v>73</v>
      </c>
    </row>
    <row r="141" spans="1:17" s="18" customFormat="1" x14ac:dyDescent="0.3">
      <c r="A141" s="20">
        <v>8</v>
      </c>
      <c r="B141" s="20" t="s">
        <v>9</v>
      </c>
      <c r="C141" s="20">
        <v>40</v>
      </c>
      <c r="D141" s="20" t="s">
        <v>73</v>
      </c>
      <c r="E141" s="20" t="s">
        <v>60</v>
      </c>
      <c r="F141" s="20"/>
      <c r="G141" s="21"/>
      <c r="H141" s="18" t="s">
        <v>45</v>
      </c>
      <c r="K141" s="20"/>
      <c r="L141" s="20"/>
      <c r="M141" s="20"/>
      <c r="N141" s="20">
        <v>1</v>
      </c>
      <c r="O141" s="20" t="s">
        <v>9</v>
      </c>
      <c r="P141" s="20">
        <v>90</v>
      </c>
      <c r="Q141" s="20" t="s">
        <v>73</v>
      </c>
    </row>
    <row r="142" spans="1:17" s="18" customFormat="1" x14ac:dyDescent="0.3">
      <c r="A142" s="20">
        <v>3</v>
      </c>
      <c r="B142" s="20" t="s">
        <v>9</v>
      </c>
      <c r="C142" s="20">
        <v>60</v>
      </c>
      <c r="D142" s="20" t="s">
        <v>73</v>
      </c>
      <c r="E142" s="20" t="s">
        <v>60</v>
      </c>
      <c r="F142" s="20"/>
      <c r="G142" s="21"/>
      <c r="H142" s="18" t="s">
        <v>14</v>
      </c>
      <c r="I142" s="18" t="s">
        <v>231</v>
      </c>
      <c r="K142" s="20"/>
      <c r="L142" s="20"/>
      <c r="M142" s="20"/>
      <c r="N142" s="20">
        <v>1</v>
      </c>
      <c r="O142" s="20" t="s">
        <v>9</v>
      </c>
      <c r="P142" s="20">
        <v>80</v>
      </c>
      <c r="Q142" s="20" t="s">
        <v>73</v>
      </c>
    </row>
    <row r="143" spans="1:17" s="18" customFormat="1" x14ac:dyDescent="0.3">
      <c r="A143" s="20">
        <v>3</v>
      </c>
      <c r="B143" s="20" t="s">
        <v>188</v>
      </c>
      <c r="C143" s="20">
        <v>30</v>
      </c>
      <c r="D143" s="20" t="s">
        <v>73</v>
      </c>
      <c r="E143" s="20" t="s">
        <v>60</v>
      </c>
      <c r="F143" s="20"/>
      <c r="G143" s="21"/>
      <c r="H143" s="18" t="s">
        <v>14</v>
      </c>
      <c r="K143" s="20"/>
      <c r="L143" s="20"/>
      <c r="M143" s="20"/>
      <c r="N143" s="20">
        <v>2</v>
      </c>
      <c r="O143" s="20" t="s">
        <v>9</v>
      </c>
      <c r="P143" s="20">
        <v>60</v>
      </c>
      <c r="Q143" s="20" t="s">
        <v>73</v>
      </c>
    </row>
    <row r="144" spans="1:17" s="18" customFormat="1" x14ac:dyDescent="0.3">
      <c r="A144" s="20">
        <v>4</v>
      </c>
      <c r="B144" s="20" t="s">
        <v>188</v>
      </c>
      <c r="C144" s="20">
        <v>40</v>
      </c>
      <c r="D144" s="20" t="s">
        <v>73</v>
      </c>
      <c r="E144" s="20" t="s">
        <v>60</v>
      </c>
      <c r="F144" s="20"/>
      <c r="G144" s="21"/>
      <c r="H144" s="18" t="s">
        <v>14</v>
      </c>
      <c r="I144" s="18" t="s">
        <v>231</v>
      </c>
      <c r="K144" s="20"/>
      <c r="L144" s="20"/>
      <c r="M144" s="20"/>
      <c r="N144" s="20">
        <v>2</v>
      </c>
      <c r="O144" s="20" t="s">
        <v>9</v>
      </c>
      <c r="P144" s="20">
        <v>50</v>
      </c>
      <c r="Q144" s="20" t="s">
        <v>73</v>
      </c>
    </row>
    <row r="145" spans="1:17" s="18" customFormat="1" x14ac:dyDescent="0.3">
      <c r="A145" s="20">
        <v>1</v>
      </c>
      <c r="B145" s="20" t="s">
        <v>9</v>
      </c>
      <c r="C145" s="20">
        <v>50</v>
      </c>
      <c r="D145" s="20" t="s">
        <v>73</v>
      </c>
      <c r="E145" s="20" t="s">
        <v>60</v>
      </c>
      <c r="F145" s="20"/>
      <c r="G145" s="21"/>
      <c r="H145" s="18" t="s">
        <v>14</v>
      </c>
      <c r="K145" s="20"/>
      <c r="L145" s="20"/>
      <c r="M145" s="20"/>
      <c r="N145" s="20">
        <v>1</v>
      </c>
      <c r="O145" s="20" t="s">
        <v>9</v>
      </c>
      <c r="P145" s="20">
        <v>40</v>
      </c>
      <c r="Q145" s="20" t="s">
        <v>73</v>
      </c>
    </row>
    <row r="146" spans="1:17" s="18" customFormat="1" x14ac:dyDescent="0.3">
      <c r="A146" s="20">
        <v>1</v>
      </c>
      <c r="B146" s="20" t="s">
        <v>9</v>
      </c>
      <c r="C146" s="20">
        <v>100</v>
      </c>
      <c r="D146" s="20" t="s">
        <v>73</v>
      </c>
      <c r="E146" s="20" t="s">
        <v>60</v>
      </c>
      <c r="F146" s="20" t="s">
        <v>46</v>
      </c>
      <c r="G146" s="21"/>
      <c r="H146" s="18" t="s">
        <v>45</v>
      </c>
      <c r="K146" s="20"/>
      <c r="L146" s="20"/>
      <c r="M146" s="20"/>
      <c r="N146" s="20">
        <v>1</v>
      </c>
      <c r="O146" s="20" t="s">
        <v>9</v>
      </c>
      <c r="P146" s="20">
        <v>50</v>
      </c>
      <c r="Q146" s="20" t="s">
        <v>73</v>
      </c>
    </row>
    <row r="147" spans="1:17" s="18" customFormat="1" x14ac:dyDescent="0.3">
      <c r="A147" s="20">
        <v>1</v>
      </c>
      <c r="B147" s="20" t="s">
        <v>9</v>
      </c>
      <c r="C147" s="20">
        <v>180</v>
      </c>
      <c r="D147" s="20" t="s">
        <v>73</v>
      </c>
      <c r="E147" s="20" t="s">
        <v>60</v>
      </c>
      <c r="F147" s="20"/>
      <c r="G147" s="21"/>
      <c r="H147" s="18" t="s">
        <v>45</v>
      </c>
      <c r="K147" s="20"/>
      <c r="L147" s="20"/>
      <c r="M147" s="20"/>
      <c r="N147" s="20">
        <v>2</v>
      </c>
      <c r="O147" s="20" t="s">
        <v>9</v>
      </c>
      <c r="P147" s="20">
        <v>40</v>
      </c>
      <c r="Q147" s="20" t="s">
        <v>73</v>
      </c>
    </row>
    <row r="148" spans="1:17" s="18" customFormat="1" x14ac:dyDescent="0.3">
      <c r="A148" s="20">
        <v>1</v>
      </c>
      <c r="B148" s="20" t="s">
        <v>9</v>
      </c>
      <c r="C148" s="20">
        <v>120</v>
      </c>
      <c r="D148" s="20" t="s">
        <v>73</v>
      </c>
      <c r="E148" s="20" t="s">
        <v>60</v>
      </c>
      <c r="F148" s="20"/>
      <c r="G148" s="21"/>
      <c r="H148" s="18" t="s">
        <v>45</v>
      </c>
      <c r="K148" s="20"/>
      <c r="L148" s="20"/>
      <c r="M148" s="20"/>
      <c r="N148" s="20">
        <v>2</v>
      </c>
      <c r="O148" s="20" t="s">
        <v>9</v>
      </c>
      <c r="P148" s="20">
        <v>30</v>
      </c>
      <c r="Q148" s="20" t="s">
        <v>73</v>
      </c>
    </row>
    <row r="149" spans="1:17" s="18" customFormat="1" x14ac:dyDescent="0.3">
      <c r="A149" s="20">
        <v>1</v>
      </c>
      <c r="B149" s="20" t="s">
        <v>13</v>
      </c>
      <c r="C149" s="20">
        <v>100</v>
      </c>
      <c r="D149" s="20" t="s">
        <v>73</v>
      </c>
      <c r="E149" s="20" t="s">
        <v>60</v>
      </c>
      <c r="F149" s="20" t="s">
        <v>46</v>
      </c>
      <c r="G149" s="21"/>
      <c r="H149" s="18" t="s">
        <v>45</v>
      </c>
      <c r="K149" s="20"/>
      <c r="L149" s="20"/>
      <c r="M149" s="20"/>
      <c r="N149" s="20">
        <v>1</v>
      </c>
      <c r="O149" s="20" t="s">
        <v>9</v>
      </c>
      <c r="P149" s="20">
        <v>50</v>
      </c>
      <c r="Q149" s="20" t="s">
        <v>73</v>
      </c>
    </row>
    <row r="150" spans="1:17" s="18" customFormat="1" x14ac:dyDescent="0.3">
      <c r="A150" s="20">
        <v>1</v>
      </c>
      <c r="B150" s="20" t="s">
        <v>9</v>
      </c>
      <c r="C150" s="20">
        <v>30</v>
      </c>
      <c r="D150" s="20" t="s">
        <v>73</v>
      </c>
      <c r="E150" s="20" t="s">
        <v>60</v>
      </c>
      <c r="F150" s="20"/>
      <c r="G150" s="21"/>
      <c r="H150" s="18" t="s">
        <v>14</v>
      </c>
      <c r="K150" s="20"/>
      <c r="L150" s="20"/>
      <c r="M150" s="20"/>
      <c r="N150" s="20">
        <v>8</v>
      </c>
      <c r="O150" s="20" t="s">
        <v>9</v>
      </c>
      <c r="P150" s="20">
        <v>40</v>
      </c>
      <c r="Q150" s="20" t="s">
        <v>73</v>
      </c>
    </row>
    <row r="151" spans="1:17" s="18" customFormat="1" x14ac:dyDescent="0.3">
      <c r="A151" s="20">
        <v>3</v>
      </c>
      <c r="B151" s="20" t="s">
        <v>9</v>
      </c>
      <c r="C151" s="20">
        <v>40</v>
      </c>
      <c r="D151" s="20" t="s">
        <v>73</v>
      </c>
      <c r="E151" s="20" t="s">
        <v>60</v>
      </c>
      <c r="F151" s="20"/>
      <c r="G151" s="21"/>
      <c r="H151" s="18" t="s">
        <v>14</v>
      </c>
      <c r="K151" s="20"/>
      <c r="L151" s="20"/>
      <c r="M151" s="20"/>
      <c r="N151" s="20">
        <v>3</v>
      </c>
      <c r="O151" s="20" t="s">
        <v>9</v>
      </c>
      <c r="P151" s="20">
        <v>60</v>
      </c>
      <c r="Q151" s="20" t="s">
        <v>73</v>
      </c>
    </row>
    <row r="152" spans="1:17" s="18" customFormat="1" x14ac:dyDescent="0.3">
      <c r="A152" s="20">
        <v>1</v>
      </c>
      <c r="B152" s="20" t="s">
        <v>9</v>
      </c>
      <c r="C152" s="20">
        <v>50</v>
      </c>
      <c r="D152" s="20" t="s">
        <v>73</v>
      </c>
      <c r="E152" s="20" t="s">
        <v>60</v>
      </c>
      <c r="F152" s="20"/>
      <c r="G152" s="21"/>
      <c r="H152" s="18" t="s">
        <v>14</v>
      </c>
      <c r="I152" s="18" t="s">
        <v>231</v>
      </c>
      <c r="K152" s="20"/>
      <c r="L152" s="20"/>
      <c r="M152" s="20"/>
      <c r="N152" s="20">
        <v>1</v>
      </c>
      <c r="O152" s="20" t="s">
        <v>9</v>
      </c>
      <c r="P152" s="20">
        <v>50</v>
      </c>
      <c r="Q152" s="20" t="s">
        <v>73</v>
      </c>
    </row>
    <row r="153" spans="1:17" s="18" customFormat="1" x14ac:dyDescent="0.3">
      <c r="A153" s="20">
        <v>1</v>
      </c>
      <c r="B153" s="20" t="s">
        <v>13</v>
      </c>
      <c r="C153" s="20">
        <v>80</v>
      </c>
      <c r="D153" s="20" t="s">
        <v>73</v>
      </c>
      <c r="E153" s="20" t="s">
        <v>60</v>
      </c>
      <c r="F153" s="20" t="s">
        <v>46</v>
      </c>
      <c r="G153" s="21"/>
      <c r="H153" s="18" t="s">
        <v>45</v>
      </c>
      <c r="K153" s="20"/>
      <c r="L153" s="20"/>
      <c r="M153" s="20"/>
      <c r="N153" s="20">
        <v>1</v>
      </c>
      <c r="O153" s="20" t="s">
        <v>9</v>
      </c>
      <c r="P153" s="20">
        <v>100</v>
      </c>
      <c r="Q153" s="20" t="s">
        <v>73</v>
      </c>
    </row>
    <row r="154" spans="1:17" s="18" customFormat="1" x14ac:dyDescent="0.3">
      <c r="A154" s="20">
        <v>3</v>
      </c>
      <c r="B154" s="20" t="s">
        <v>9</v>
      </c>
      <c r="C154" s="20">
        <v>40</v>
      </c>
      <c r="D154" s="20" t="s">
        <v>73</v>
      </c>
      <c r="E154" s="20" t="s">
        <v>60</v>
      </c>
      <c r="F154" s="20"/>
      <c r="G154" s="21"/>
      <c r="H154" s="18" t="s">
        <v>14</v>
      </c>
      <c r="K154" s="20"/>
      <c r="L154" s="20"/>
      <c r="M154" s="20"/>
      <c r="N154" s="20">
        <v>1</v>
      </c>
      <c r="O154" s="20" t="s">
        <v>9</v>
      </c>
      <c r="P154" s="20">
        <v>180</v>
      </c>
      <c r="Q154" s="20" t="s">
        <v>73</v>
      </c>
    </row>
    <row r="155" spans="1:17" s="18" customFormat="1" x14ac:dyDescent="0.3">
      <c r="A155" s="20">
        <v>3</v>
      </c>
      <c r="B155" s="20" t="s">
        <v>9</v>
      </c>
      <c r="C155" s="20">
        <v>50</v>
      </c>
      <c r="D155" s="20" t="s">
        <v>73</v>
      </c>
      <c r="E155" s="20" t="s">
        <v>60</v>
      </c>
      <c r="F155" s="20"/>
      <c r="G155" s="21"/>
      <c r="H155" s="18" t="s">
        <v>14</v>
      </c>
      <c r="K155" s="20"/>
      <c r="L155" s="20"/>
      <c r="M155" s="20"/>
      <c r="N155" s="20">
        <v>1</v>
      </c>
      <c r="O155" s="20" t="s">
        <v>9</v>
      </c>
      <c r="P155" s="20">
        <v>120</v>
      </c>
      <c r="Q155" s="20" t="s">
        <v>73</v>
      </c>
    </row>
    <row r="156" spans="1:17" s="18" customFormat="1" x14ac:dyDescent="0.3">
      <c r="A156" s="20">
        <v>2</v>
      </c>
      <c r="B156" s="20" t="s">
        <v>9</v>
      </c>
      <c r="C156" s="20">
        <v>60</v>
      </c>
      <c r="D156" s="20" t="s">
        <v>73</v>
      </c>
      <c r="E156" s="20" t="s">
        <v>60</v>
      </c>
      <c r="F156" s="20" t="s">
        <v>46</v>
      </c>
      <c r="G156" s="21"/>
      <c r="H156" s="18" t="s">
        <v>45</v>
      </c>
      <c r="I156" s="18" t="s">
        <v>231</v>
      </c>
      <c r="K156" s="20"/>
      <c r="L156" s="20"/>
      <c r="M156" s="20"/>
      <c r="N156" s="20">
        <v>1</v>
      </c>
      <c r="O156" s="20" t="s">
        <v>9</v>
      </c>
      <c r="P156" s="20">
        <v>30</v>
      </c>
      <c r="Q156" s="20" t="s">
        <v>73</v>
      </c>
    </row>
    <row r="157" spans="1:17" s="18" customFormat="1" x14ac:dyDescent="0.3">
      <c r="A157" s="20">
        <v>1</v>
      </c>
      <c r="B157" s="20" t="s">
        <v>13</v>
      </c>
      <c r="C157" s="20">
        <v>70</v>
      </c>
      <c r="D157" s="20" t="s">
        <v>73</v>
      </c>
      <c r="E157" s="20" t="s">
        <v>60</v>
      </c>
      <c r="F157" s="20" t="s">
        <v>46</v>
      </c>
      <c r="G157" s="21"/>
      <c r="H157" s="18" t="s">
        <v>45</v>
      </c>
      <c r="K157" s="20"/>
      <c r="L157" s="20"/>
      <c r="M157" s="20"/>
      <c r="N157" s="20">
        <v>3</v>
      </c>
      <c r="O157" s="20" t="s">
        <v>9</v>
      </c>
      <c r="P157" s="20">
        <v>40</v>
      </c>
      <c r="Q157" s="20" t="s">
        <v>73</v>
      </c>
    </row>
    <row r="158" spans="1:17" s="18" customFormat="1" x14ac:dyDescent="0.3">
      <c r="A158" s="20">
        <v>8</v>
      </c>
      <c r="B158" s="20" t="s">
        <v>9</v>
      </c>
      <c r="C158" s="20">
        <v>60</v>
      </c>
      <c r="D158" s="20" t="s">
        <v>73</v>
      </c>
      <c r="E158" s="20" t="s">
        <v>60</v>
      </c>
      <c r="F158" s="20"/>
      <c r="G158" s="21"/>
      <c r="H158" s="18" t="s">
        <v>14</v>
      </c>
      <c r="K158" s="20"/>
      <c r="L158" s="20"/>
      <c r="M158" s="20"/>
      <c r="N158" s="20">
        <v>1</v>
      </c>
      <c r="O158" s="20" t="s">
        <v>9</v>
      </c>
      <c r="P158" s="20">
        <v>50</v>
      </c>
      <c r="Q158" s="20" t="s">
        <v>73</v>
      </c>
    </row>
    <row r="159" spans="1:17" s="18" customFormat="1" x14ac:dyDescent="0.3">
      <c r="A159" s="20">
        <v>6</v>
      </c>
      <c r="B159" s="20" t="s">
        <v>9</v>
      </c>
      <c r="C159" s="20">
        <v>40</v>
      </c>
      <c r="D159" s="20" t="s">
        <v>73</v>
      </c>
      <c r="E159" s="20" t="s">
        <v>60</v>
      </c>
      <c r="F159" s="20" t="s">
        <v>232</v>
      </c>
      <c r="G159" s="21"/>
      <c r="H159" s="18" t="s">
        <v>45</v>
      </c>
      <c r="K159" s="20"/>
      <c r="L159" s="20"/>
      <c r="M159" s="20"/>
      <c r="N159" s="20">
        <v>3</v>
      </c>
      <c r="O159" s="20" t="s">
        <v>9</v>
      </c>
      <c r="P159" s="20">
        <v>40</v>
      </c>
      <c r="Q159" s="20" t="s">
        <v>73</v>
      </c>
    </row>
    <row r="160" spans="1:17" s="18" customFormat="1" x14ac:dyDescent="0.3">
      <c r="A160" s="20">
        <v>6</v>
      </c>
      <c r="B160" s="20" t="s">
        <v>9</v>
      </c>
      <c r="C160" s="20">
        <v>50</v>
      </c>
      <c r="D160" s="20" t="s">
        <v>73</v>
      </c>
      <c r="E160" s="20" t="s">
        <v>60</v>
      </c>
      <c r="F160" s="20"/>
      <c r="G160" s="21"/>
      <c r="H160" s="18" t="s">
        <v>45</v>
      </c>
      <c r="K160" s="20"/>
      <c r="L160" s="20"/>
      <c r="M160" s="20"/>
      <c r="N160" s="20">
        <v>3</v>
      </c>
      <c r="O160" s="20" t="s">
        <v>9</v>
      </c>
      <c r="P160" s="20">
        <v>50</v>
      </c>
      <c r="Q160" s="20" t="s">
        <v>73</v>
      </c>
    </row>
    <row r="161" spans="1:17" s="18" customFormat="1" x14ac:dyDescent="0.3">
      <c r="A161" s="20">
        <v>6</v>
      </c>
      <c r="B161" s="20" t="s">
        <v>9</v>
      </c>
      <c r="C161" s="20">
        <v>40</v>
      </c>
      <c r="D161" s="20" t="s">
        <v>73</v>
      </c>
      <c r="E161" s="20" t="s">
        <v>60</v>
      </c>
      <c r="F161" s="20"/>
      <c r="G161" s="21"/>
      <c r="H161" s="18" t="s">
        <v>14</v>
      </c>
      <c r="K161" s="20"/>
      <c r="L161" s="20"/>
      <c r="M161" s="20"/>
      <c r="N161" s="20">
        <v>2</v>
      </c>
      <c r="O161" s="20" t="s">
        <v>9</v>
      </c>
      <c r="P161" s="20">
        <v>60</v>
      </c>
      <c r="Q161" s="20" t="s">
        <v>73</v>
      </c>
    </row>
    <row r="162" spans="1:17" s="18" customFormat="1" x14ac:dyDescent="0.3">
      <c r="A162" s="20">
        <v>1</v>
      </c>
      <c r="B162" s="20" t="s">
        <v>13</v>
      </c>
      <c r="C162" s="20">
        <v>90</v>
      </c>
      <c r="D162" s="20" t="s">
        <v>73</v>
      </c>
      <c r="E162" s="20" t="s">
        <v>60</v>
      </c>
      <c r="F162" s="20"/>
      <c r="G162" s="21"/>
      <c r="H162" s="18" t="s">
        <v>14</v>
      </c>
      <c r="K162" s="20"/>
      <c r="L162" s="20"/>
      <c r="M162" s="20"/>
      <c r="N162" s="20">
        <v>8</v>
      </c>
      <c r="O162" s="20" t="s">
        <v>9</v>
      </c>
      <c r="P162" s="20">
        <v>60</v>
      </c>
      <c r="Q162" s="20" t="s">
        <v>73</v>
      </c>
    </row>
    <row r="163" spans="1:17" s="18" customFormat="1" x14ac:dyDescent="0.3">
      <c r="A163" s="20">
        <v>2</v>
      </c>
      <c r="B163" s="20" t="s">
        <v>13</v>
      </c>
      <c r="C163" s="20">
        <v>80</v>
      </c>
      <c r="D163" s="20" t="s">
        <v>73</v>
      </c>
      <c r="E163" s="20" t="s">
        <v>60</v>
      </c>
      <c r="F163" s="20"/>
      <c r="G163" s="21"/>
      <c r="H163" s="18" t="s">
        <v>14</v>
      </c>
      <c r="K163" s="20"/>
      <c r="L163" s="20"/>
      <c r="M163" s="20"/>
      <c r="N163" s="20">
        <v>6</v>
      </c>
      <c r="O163" s="20" t="s">
        <v>9</v>
      </c>
      <c r="P163" s="20">
        <v>40</v>
      </c>
      <c r="Q163" s="20" t="s">
        <v>73</v>
      </c>
    </row>
    <row r="164" spans="1:17" s="18" customFormat="1" x14ac:dyDescent="0.3">
      <c r="A164" s="20">
        <v>1</v>
      </c>
      <c r="B164" s="20" t="s">
        <v>9</v>
      </c>
      <c r="C164" s="20">
        <v>100</v>
      </c>
      <c r="D164" s="20" t="s">
        <v>73</v>
      </c>
      <c r="E164" s="20" t="s">
        <v>60</v>
      </c>
      <c r="F164" s="20"/>
      <c r="G164" s="21"/>
      <c r="H164" s="18" t="s">
        <v>14</v>
      </c>
      <c r="K164" s="20"/>
      <c r="L164" s="20"/>
      <c r="M164" s="20"/>
      <c r="N164" s="20">
        <v>6</v>
      </c>
      <c r="O164" s="20" t="s">
        <v>9</v>
      </c>
      <c r="P164" s="20">
        <v>50</v>
      </c>
      <c r="Q164" s="20" t="s">
        <v>73</v>
      </c>
    </row>
    <row r="165" spans="1:17" s="18" customFormat="1" x14ac:dyDescent="0.3">
      <c r="A165" s="20">
        <v>1</v>
      </c>
      <c r="B165" s="20" t="s">
        <v>9</v>
      </c>
      <c r="C165" s="20">
        <v>30</v>
      </c>
      <c r="D165" s="20" t="s">
        <v>73</v>
      </c>
      <c r="E165" s="20" t="s">
        <v>60</v>
      </c>
      <c r="F165" s="20"/>
      <c r="G165" s="21"/>
      <c r="H165" s="18" t="s">
        <v>14</v>
      </c>
      <c r="K165" s="20"/>
      <c r="L165" s="20"/>
      <c r="M165" s="20"/>
      <c r="N165" s="20">
        <v>6</v>
      </c>
      <c r="O165" s="20" t="s">
        <v>9</v>
      </c>
      <c r="P165" s="20">
        <v>40</v>
      </c>
      <c r="Q165" s="20" t="s">
        <v>73</v>
      </c>
    </row>
    <row r="166" spans="1:17" s="18" customFormat="1" x14ac:dyDescent="0.3">
      <c r="A166" s="20">
        <v>3</v>
      </c>
      <c r="B166" s="20" t="s">
        <v>9</v>
      </c>
      <c r="C166" s="20">
        <v>90</v>
      </c>
      <c r="D166" s="20" t="s">
        <v>73</v>
      </c>
      <c r="E166" s="20" t="s">
        <v>60</v>
      </c>
      <c r="F166" s="20"/>
      <c r="G166" s="21"/>
      <c r="H166" s="18" t="s">
        <v>14</v>
      </c>
      <c r="K166" s="20"/>
      <c r="L166" s="20"/>
      <c r="M166" s="20"/>
      <c r="N166" s="20">
        <v>1</v>
      </c>
      <c r="O166" s="20" t="s">
        <v>9</v>
      </c>
      <c r="P166" s="20">
        <v>100</v>
      </c>
      <c r="Q166" s="20" t="s">
        <v>73</v>
      </c>
    </row>
    <row r="167" spans="1:17" s="18" customFormat="1" x14ac:dyDescent="0.3">
      <c r="A167" s="20">
        <v>2</v>
      </c>
      <c r="B167" s="20" t="s">
        <v>9</v>
      </c>
      <c r="C167" s="20">
        <v>120</v>
      </c>
      <c r="D167" s="20" t="s">
        <v>73</v>
      </c>
      <c r="E167" s="20" t="s">
        <v>60</v>
      </c>
      <c r="F167" s="20" t="s">
        <v>46</v>
      </c>
      <c r="G167" s="21">
        <v>0.51527777777777783</v>
      </c>
      <c r="H167" s="18" t="s">
        <v>45</v>
      </c>
      <c r="I167" s="18" t="s">
        <v>233</v>
      </c>
      <c r="K167" s="20"/>
      <c r="L167" s="20"/>
      <c r="M167" s="20"/>
      <c r="N167" s="20">
        <v>1</v>
      </c>
      <c r="O167" s="20" t="s">
        <v>9</v>
      </c>
      <c r="P167" s="20">
        <v>30</v>
      </c>
      <c r="Q167" s="20" t="s">
        <v>73</v>
      </c>
    </row>
    <row r="168" spans="1:17" s="18" customFormat="1" x14ac:dyDescent="0.3">
      <c r="A168" s="20">
        <v>1</v>
      </c>
      <c r="B168" s="20" t="s">
        <v>9</v>
      </c>
      <c r="C168" s="20">
        <v>40</v>
      </c>
      <c r="D168" s="20" t="s">
        <v>73</v>
      </c>
      <c r="E168" s="20" t="s">
        <v>60</v>
      </c>
      <c r="F168" s="20"/>
      <c r="G168" s="21"/>
      <c r="H168" s="18" t="s">
        <v>45</v>
      </c>
      <c r="K168" s="20"/>
      <c r="L168" s="20"/>
      <c r="M168" s="20"/>
      <c r="N168" s="20">
        <v>3</v>
      </c>
      <c r="O168" s="20" t="s">
        <v>9</v>
      </c>
      <c r="P168" s="20">
        <v>90</v>
      </c>
      <c r="Q168" s="20" t="s">
        <v>73</v>
      </c>
    </row>
    <row r="169" spans="1:17" s="18" customFormat="1" x14ac:dyDescent="0.3">
      <c r="A169" s="20">
        <v>2</v>
      </c>
      <c r="B169" s="20" t="s">
        <v>9</v>
      </c>
      <c r="C169" s="20">
        <v>40</v>
      </c>
      <c r="D169" s="20" t="s">
        <v>73</v>
      </c>
      <c r="E169" s="20" t="s">
        <v>60</v>
      </c>
      <c r="F169" s="20"/>
      <c r="G169" s="21"/>
      <c r="H169" s="18" t="s">
        <v>45</v>
      </c>
      <c r="K169" s="20"/>
      <c r="L169" s="20"/>
      <c r="M169" s="20"/>
      <c r="N169" s="20">
        <v>2</v>
      </c>
      <c r="O169" s="20" t="s">
        <v>9</v>
      </c>
      <c r="P169" s="20">
        <v>120</v>
      </c>
      <c r="Q169" s="20" t="s">
        <v>73</v>
      </c>
    </row>
    <row r="170" spans="1:17" s="18" customFormat="1" x14ac:dyDescent="0.3">
      <c r="A170" s="20">
        <v>4</v>
      </c>
      <c r="B170" s="20" t="s">
        <v>9</v>
      </c>
      <c r="C170" s="20">
        <v>40</v>
      </c>
      <c r="D170" s="20" t="s">
        <v>73</v>
      </c>
      <c r="E170" s="20" t="s">
        <v>60</v>
      </c>
      <c r="F170" s="20"/>
      <c r="G170" s="21"/>
      <c r="H170" s="18" t="s">
        <v>234</v>
      </c>
      <c r="I170" s="18" t="s">
        <v>8</v>
      </c>
      <c r="K170" s="20"/>
      <c r="L170" s="20"/>
      <c r="M170" s="20"/>
      <c r="N170" s="20">
        <v>1</v>
      </c>
      <c r="O170" s="20" t="s">
        <v>9</v>
      </c>
      <c r="P170" s="20">
        <v>40</v>
      </c>
      <c r="Q170" s="20" t="s">
        <v>73</v>
      </c>
    </row>
    <row r="171" spans="1:17" s="18" customFormat="1" x14ac:dyDescent="0.3">
      <c r="A171" s="20">
        <v>5</v>
      </c>
      <c r="B171" s="20" t="s">
        <v>9</v>
      </c>
      <c r="C171" s="20">
        <v>40</v>
      </c>
      <c r="D171" s="20" t="s">
        <v>73</v>
      </c>
      <c r="E171" s="20" t="s">
        <v>60</v>
      </c>
      <c r="F171" s="20"/>
      <c r="G171" s="21"/>
      <c r="H171" s="18" t="s">
        <v>14</v>
      </c>
      <c r="K171" s="20"/>
      <c r="L171" s="20"/>
      <c r="M171" s="20"/>
      <c r="N171" s="20">
        <v>2</v>
      </c>
      <c r="O171" s="20" t="s">
        <v>9</v>
      </c>
      <c r="P171" s="20">
        <v>40</v>
      </c>
      <c r="Q171" s="20" t="s">
        <v>73</v>
      </c>
    </row>
    <row r="172" spans="1:17" s="18" customFormat="1" x14ac:dyDescent="0.3">
      <c r="A172" s="20">
        <v>3</v>
      </c>
      <c r="B172" s="20" t="s">
        <v>13</v>
      </c>
      <c r="C172" s="20">
        <v>90</v>
      </c>
      <c r="D172" s="20" t="s">
        <v>73</v>
      </c>
      <c r="E172" s="20" t="s">
        <v>60</v>
      </c>
      <c r="F172" s="20"/>
      <c r="G172" s="21"/>
      <c r="H172" s="18" t="s">
        <v>14</v>
      </c>
      <c r="K172" s="20"/>
      <c r="L172" s="20"/>
      <c r="M172" s="20"/>
      <c r="N172" s="20">
        <v>4</v>
      </c>
      <c r="O172" s="20" t="s">
        <v>9</v>
      </c>
      <c r="P172" s="20">
        <v>40</v>
      </c>
      <c r="Q172" s="20" t="s">
        <v>73</v>
      </c>
    </row>
    <row r="173" spans="1:17" s="18" customFormat="1" x14ac:dyDescent="0.3">
      <c r="A173" s="20">
        <v>1</v>
      </c>
      <c r="B173" s="20" t="s">
        <v>211</v>
      </c>
      <c r="C173" s="20">
        <v>120</v>
      </c>
      <c r="D173" s="20" t="s">
        <v>73</v>
      </c>
      <c r="E173" s="20" t="s">
        <v>60</v>
      </c>
      <c r="F173" s="20"/>
      <c r="G173" s="21"/>
      <c r="H173" s="18" t="s">
        <v>14</v>
      </c>
      <c r="K173" s="20"/>
      <c r="L173" s="20"/>
      <c r="M173" s="20"/>
      <c r="N173" s="20">
        <v>5</v>
      </c>
      <c r="O173" s="20" t="s">
        <v>9</v>
      </c>
      <c r="P173" s="20">
        <v>40</v>
      </c>
      <c r="Q173" s="20" t="s">
        <v>73</v>
      </c>
    </row>
    <row r="174" spans="1:17" s="18" customFormat="1" x14ac:dyDescent="0.3">
      <c r="A174" s="20">
        <v>1</v>
      </c>
      <c r="B174" s="20" t="s">
        <v>9</v>
      </c>
      <c r="C174" s="20">
        <v>150</v>
      </c>
      <c r="D174" s="20" t="s">
        <v>73</v>
      </c>
      <c r="E174" s="20" t="s">
        <v>60</v>
      </c>
      <c r="F174" s="20"/>
      <c r="G174" s="21"/>
      <c r="H174" s="18" t="s">
        <v>14</v>
      </c>
      <c r="K174" s="20"/>
      <c r="L174" s="20"/>
      <c r="M174" s="20"/>
      <c r="N174" s="20">
        <v>1</v>
      </c>
      <c r="O174" s="20" t="s">
        <v>9</v>
      </c>
      <c r="P174" s="20">
        <v>150</v>
      </c>
      <c r="Q174" s="20" t="s">
        <v>73</v>
      </c>
    </row>
    <row r="175" spans="1:17" s="18" customFormat="1" x14ac:dyDescent="0.3">
      <c r="A175" s="20">
        <v>8</v>
      </c>
      <c r="B175" s="20" t="s">
        <v>9</v>
      </c>
      <c r="C175" s="20">
        <v>40</v>
      </c>
      <c r="D175" s="20" t="s">
        <v>73</v>
      </c>
      <c r="E175" s="20" t="s">
        <v>60</v>
      </c>
      <c r="F175" s="20"/>
      <c r="G175" s="21"/>
      <c r="H175" s="18" t="s">
        <v>45</v>
      </c>
      <c r="K175" s="20"/>
      <c r="L175" s="20"/>
      <c r="M175" s="20"/>
      <c r="N175" s="20">
        <v>8</v>
      </c>
      <c r="O175" s="20" t="s">
        <v>9</v>
      </c>
      <c r="P175" s="20">
        <v>40</v>
      </c>
      <c r="Q175" s="20" t="s">
        <v>73</v>
      </c>
    </row>
    <row r="176" spans="1:17" s="18" customFormat="1" x14ac:dyDescent="0.3">
      <c r="A176" s="20">
        <v>2</v>
      </c>
      <c r="B176" s="20" t="s">
        <v>9</v>
      </c>
      <c r="C176" s="20">
        <v>80</v>
      </c>
      <c r="D176" s="20" t="s">
        <v>73</v>
      </c>
      <c r="E176" s="20" t="s">
        <v>60</v>
      </c>
      <c r="F176" s="20"/>
      <c r="G176" s="21"/>
      <c r="H176" s="18" t="s">
        <v>45</v>
      </c>
      <c r="K176" s="20"/>
      <c r="L176" s="20"/>
      <c r="M176" s="20"/>
      <c r="N176" s="20">
        <v>2</v>
      </c>
      <c r="O176" s="20" t="s">
        <v>9</v>
      </c>
      <c r="P176" s="20">
        <v>80</v>
      </c>
      <c r="Q176" s="20" t="s">
        <v>73</v>
      </c>
    </row>
    <row r="177" spans="1:17" s="18" customFormat="1" x14ac:dyDescent="0.3">
      <c r="A177" s="20">
        <v>1</v>
      </c>
      <c r="B177" s="20" t="s">
        <v>9</v>
      </c>
      <c r="C177" s="20">
        <v>50</v>
      </c>
      <c r="D177" s="20" t="s">
        <v>73</v>
      </c>
      <c r="E177" s="20" t="s">
        <v>60</v>
      </c>
      <c r="F177" s="20"/>
      <c r="G177" s="21"/>
      <c r="H177" s="18" t="s">
        <v>45</v>
      </c>
      <c r="K177" s="20"/>
      <c r="L177" s="20"/>
      <c r="M177" s="20"/>
      <c r="N177" s="20">
        <v>1</v>
      </c>
      <c r="O177" s="20" t="s">
        <v>9</v>
      </c>
      <c r="P177" s="20">
        <v>50</v>
      </c>
      <c r="Q177" s="20" t="s">
        <v>73</v>
      </c>
    </row>
    <row r="178" spans="1:17" s="18" customFormat="1" x14ac:dyDescent="0.3">
      <c r="A178" s="20">
        <v>2</v>
      </c>
      <c r="B178" s="20" t="s">
        <v>9</v>
      </c>
      <c r="C178" s="20">
        <v>50</v>
      </c>
      <c r="D178" s="20" t="s">
        <v>73</v>
      </c>
      <c r="E178" s="20" t="s">
        <v>60</v>
      </c>
      <c r="F178" s="20"/>
      <c r="G178" s="21"/>
      <c r="H178" s="18" t="s">
        <v>45</v>
      </c>
      <c r="K178" s="20"/>
      <c r="L178" s="20"/>
      <c r="M178" s="20"/>
      <c r="N178" s="20">
        <v>2</v>
      </c>
      <c r="O178" s="20" t="s">
        <v>9</v>
      </c>
      <c r="P178" s="20">
        <v>50</v>
      </c>
      <c r="Q178" s="20" t="s">
        <v>73</v>
      </c>
    </row>
    <row r="179" spans="1:17" s="18" customFormat="1" x14ac:dyDescent="0.3">
      <c r="A179" s="20">
        <v>1</v>
      </c>
      <c r="B179" s="20" t="s">
        <v>13</v>
      </c>
      <c r="C179" s="20">
        <v>80</v>
      </c>
      <c r="D179" s="20" t="s">
        <v>73</v>
      </c>
      <c r="E179" s="20" t="s">
        <v>60</v>
      </c>
      <c r="F179" s="20"/>
      <c r="G179" s="21"/>
      <c r="H179" s="18" t="s">
        <v>14</v>
      </c>
      <c r="K179" s="20"/>
      <c r="L179" s="20"/>
      <c r="M179" s="20"/>
      <c r="N179" s="20">
        <v>6</v>
      </c>
      <c r="O179" s="20" t="s">
        <v>9</v>
      </c>
      <c r="P179" s="20">
        <v>50</v>
      </c>
      <c r="Q179" s="20" t="s">
        <v>73</v>
      </c>
    </row>
    <row r="180" spans="1:17" s="18" customFormat="1" x14ac:dyDescent="0.3">
      <c r="A180" s="20">
        <v>6</v>
      </c>
      <c r="B180" s="20" t="s">
        <v>9</v>
      </c>
      <c r="C180" s="20">
        <v>50</v>
      </c>
      <c r="D180" s="20" t="s">
        <v>73</v>
      </c>
      <c r="E180" s="20" t="s">
        <v>60</v>
      </c>
      <c r="F180" s="20"/>
      <c r="G180" s="21"/>
      <c r="H180" s="18" t="s">
        <v>14</v>
      </c>
      <c r="I180" s="18" t="s">
        <v>235</v>
      </c>
      <c r="K180" s="20"/>
      <c r="L180" s="20"/>
      <c r="M180" s="20"/>
      <c r="N180" s="20">
        <v>10</v>
      </c>
      <c r="O180" s="20" t="s">
        <v>9</v>
      </c>
      <c r="P180" s="20">
        <v>50</v>
      </c>
      <c r="Q180" s="20" t="s">
        <v>73</v>
      </c>
    </row>
    <row r="181" spans="1:17" s="18" customFormat="1" x14ac:dyDescent="0.3">
      <c r="A181" s="20"/>
      <c r="B181" s="20"/>
      <c r="C181" s="20"/>
      <c r="D181" s="20" t="s">
        <v>74</v>
      </c>
      <c r="E181" s="20" t="s">
        <v>217</v>
      </c>
      <c r="F181" s="20" t="s">
        <v>236</v>
      </c>
      <c r="G181" s="21"/>
      <c r="I181" s="18" t="s">
        <v>237</v>
      </c>
      <c r="K181" s="20"/>
      <c r="L181" s="20"/>
      <c r="M181" s="20"/>
      <c r="N181" s="20">
        <v>20</v>
      </c>
      <c r="O181" s="20" t="s">
        <v>9</v>
      </c>
      <c r="P181" s="20">
        <v>30</v>
      </c>
      <c r="Q181" s="20" t="s">
        <v>73</v>
      </c>
    </row>
    <row r="182" spans="1:17" s="18" customFormat="1" x14ac:dyDescent="0.3">
      <c r="A182" s="20">
        <v>10</v>
      </c>
      <c r="B182" s="20" t="s">
        <v>9</v>
      </c>
      <c r="C182" s="20">
        <v>50</v>
      </c>
      <c r="D182" s="20" t="s">
        <v>73</v>
      </c>
      <c r="E182" s="20" t="s">
        <v>60</v>
      </c>
      <c r="F182" s="20"/>
      <c r="G182" s="21"/>
      <c r="H182" s="18" t="s">
        <v>14</v>
      </c>
      <c r="K182" s="20"/>
      <c r="L182" s="20"/>
      <c r="M182" s="20"/>
      <c r="N182" s="20">
        <v>10</v>
      </c>
      <c r="O182" s="20" t="s">
        <v>9</v>
      </c>
      <c r="P182" s="20">
        <v>40</v>
      </c>
      <c r="Q182" s="20" t="s">
        <v>74</v>
      </c>
    </row>
    <row r="183" spans="1:17" s="18" customFormat="1" x14ac:dyDescent="0.3">
      <c r="A183" s="20">
        <v>20</v>
      </c>
      <c r="B183" s="20" t="s">
        <v>9</v>
      </c>
      <c r="C183" s="20">
        <v>30</v>
      </c>
      <c r="D183" s="20" t="s">
        <v>73</v>
      </c>
      <c r="E183" s="20" t="s">
        <v>60</v>
      </c>
      <c r="F183" s="20"/>
      <c r="G183" s="21"/>
      <c r="H183" s="18" t="s">
        <v>14</v>
      </c>
      <c r="K183" s="20"/>
      <c r="L183" s="20"/>
      <c r="M183" s="20"/>
      <c r="N183" s="20">
        <v>3</v>
      </c>
      <c r="O183" s="20" t="s">
        <v>9</v>
      </c>
      <c r="P183" s="20">
        <v>20</v>
      </c>
      <c r="Q183" s="20" t="s">
        <v>74</v>
      </c>
    </row>
    <row r="184" spans="1:17" s="18" customFormat="1" x14ac:dyDescent="0.3">
      <c r="A184" s="20">
        <v>10</v>
      </c>
      <c r="B184" s="20" t="s">
        <v>9</v>
      </c>
      <c r="C184" s="20">
        <v>40</v>
      </c>
      <c r="D184" s="20" t="s">
        <v>74</v>
      </c>
      <c r="E184" s="20"/>
      <c r="F184" s="20"/>
      <c r="G184" s="21"/>
      <c r="H184" s="18" t="s">
        <v>14</v>
      </c>
      <c r="K184" s="20"/>
      <c r="L184" s="20"/>
      <c r="M184" s="20"/>
      <c r="N184" s="20">
        <v>2</v>
      </c>
      <c r="O184" s="20" t="s">
        <v>9</v>
      </c>
      <c r="P184" s="20">
        <v>50</v>
      </c>
      <c r="Q184" s="20" t="s">
        <v>74</v>
      </c>
    </row>
    <row r="185" spans="1:17" s="18" customFormat="1" x14ac:dyDescent="0.3">
      <c r="A185" s="20">
        <v>3</v>
      </c>
      <c r="B185" s="20" t="s">
        <v>9</v>
      </c>
      <c r="C185" s="20">
        <v>20</v>
      </c>
      <c r="D185" s="20" t="s">
        <v>74</v>
      </c>
      <c r="E185" s="20"/>
      <c r="F185" s="20"/>
      <c r="G185" s="21"/>
      <c r="H185" s="18" t="s">
        <v>14</v>
      </c>
      <c r="K185" s="20"/>
      <c r="L185" s="20"/>
      <c r="M185" s="20"/>
      <c r="N185" s="20">
        <v>15</v>
      </c>
      <c r="O185" s="20" t="s">
        <v>9</v>
      </c>
      <c r="P185" s="20">
        <v>30</v>
      </c>
      <c r="Q185" s="20" t="s">
        <v>74</v>
      </c>
    </row>
    <row r="186" spans="1:17" s="18" customFormat="1" x14ac:dyDescent="0.3">
      <c r="A186" s="20">
        <v>2</v>
      </c>
      <c r="B186" s="20" t="s">
        <v>9</v>
      </c>
      <c r="C186" s="20">
        <v>50</v>
      </c>
      <c r="D186" s="20" t="s">
        <v>74</v>
      </c>
      <c r="E186" s="20"/>
      <c r="F186" s="20"/>
      <c r="G186" s="21"/>
      <c r="H186" s="18" t="s">
        <v>14</v>
      </c>
      <c r="K186" s="20"/>
      <c r="L186" s="20"/>
      <c r="M186" s="20"/>
      <c r="N186" s="20">
        <v>10</v>
      </c>
      <c r="O186" s="20" t="s">
        <v>9</v>
      </c>
      <c r="P186" s="20">
        <v>50</v>
      </c>
      <c r="Q186" s="20" t="s">
        <v>74</v>
      </c>
    </row>
    <row r="187" spans="1:17" s="18" customFormat="1" x14ac:dyDescent="0.3">
      <c r="A187" s="20">
        <v>15</v>
      </c>
      <c r="B187" s="20" t="s">
        <v>9</v>
      </c>
      <c r="C187" s="20">
        <v>30</v>
      </c>
      <c r="D187" s="20" t="s">
        <v>74</v>
      </c>
      <c r="E187" s="20"/>
      <c r="F187" s="20"/>
      <c r="G187" s="21"/>
      <c r="H187" s="18" t="s">
        <v>14</v>
      </c>
      <c r="K187" s="20"/>
      <c r="L187" s="20"/>
      <c r="M187" s="20"/>
      <c r="N187" s="20">
        <v>1</v>
      </c>
      <c r="O187" s="20" t="s">
        <v>9</v>
      </c>
      <c r="P187" s="20">
        <v>70</v>
      </c>
      <c r="Q187" s="20" t="s">
        <v>74</v>
      </c>
    </row>
    <row r="188" spans="1:17" s="18" customFormat="1" x14ac:dyDescent="0.3">
      <c r="A188" s="20">
        <v>10</v>
      </c>
      <c r="B188" s="20" t="s">
        <v>9</v>
      </c>
      <c r="C188" s="20">
        <v>50</v>
      </c>
      <c r="D188" s="20" t="s">
        <v>74</v>
      </c>
      <c r="E188" s="20"/>
      <c r="F188" s="20"/>
      <c r="G188" s="21"/>
      <c r="H188" s="18" t="s">
        <v>14</v>
      </c>
      <c r="K188" s="20"/>
      <c r="L188" s="20"/>
      <c r="M188" s="20"/>
      <c r="N188" s="20">
        <v>9</v>
      </c>
      <c r="O188" s="20" t="s">
        <v>9</v>
      </c>
      <c r="P188" s="20">
        <v>50</v>
      </c>
      <c r="Q188" s="20" t="s">
        <v>75</v>
      </c>
    </row>
    <row r="189" spans="1:17" s="18" customFormat="1" x14ac:dyDescent="0.3">
      <c r="A189" s="20">
        <v>1</v>
      </c>
      <c r="B189" s="20" t="s">
        <v>9</v>
      </c>
      <c r="C189" s="20">
        <v>70</v>
      </c>
      <c r="D189" s="20" t="s">
        <v>74</v>
      </c>
      <c r="E189" s="20"/>
      <c r="F189" s="20"/>
      <c r="G189" s="21"/>
      <c r="H189" s="18" t="s">
        <v>14</v>
      </c>
      <c r="K189" s="20"/>
      <c r="L189" s="20"/>
      <c r="M189" s="20"/>
      <c r="N189" s="2">
        <v>3</v>
      </c>
      <c r="O189" s="2" t="s">
        <v>9</v>
      </c>
      <c r="P189" s="2">
        <v>40</v>
      </c>
      <c r="Q189" s="2" t="s">
        <v>75</v>
      </c>
    </row>
    <row r="190" spans="1:17" x14ac:dyDescent="0.3">
      <c r="A190" s="2">
        <v>3</v>
      </c>
      <c r="B190" s="2" t="s">
        <v>13</v>
      </c>
      <c r="C190" s="2">
        <v>70</v>
      </c>
      <c r="D190" s="2" t="s">
        <v>75</v>
      </c>
      <c r="E190" s="2" t="s">
        <v>60</v>
      </c>
      <c r="H190" t="s">
        <v>45</v>
      </c>
      <c r="N190" s="2">
        <v>1</v>
      </c>
      <c r="O190" s="2" t="s">
        <v>9</v>
      </c>
      <c r="P190" s="2">
        <v>40</v>
      </c>
      <c r="Q190" s="2" t="s">
        <v>75</v>
      </c>
    </row>
    <row r="191" spans="1:17" x14ac:dyDescent="0.3">
      <c r="A191" s="2">
        <v>9</v>
      </c>
      <c r="B191" s="2" t="s">
        <v>9</v>
      </c>
      <c r="C191" s="2">
        <v>50</v>
      </c>
      <c r="D191" s="2" t="s">
        <v>75</v>
      </c>
      <c r="E191" s="2" t="s">
        <v>60</v>
      </c>
      <c r="H191" t="s">
        <v>45</v>
      </c>
      <c r="I191" t="s">
        <v>238</v>
      </c>
      <c r="N191" s="2">
        <v>2</v>
      </c>
      <c r="O191" s="2" t="s">
        <v>9</v>
      </c>
      <c r="P191" s="2">
        <v>30</v>
      </c>
      <c r="Q191" s="2" t="s">
        <v>76</v>
      </c>
    </row>
    <row r="192" spans="1:17" x14ac:dyDescent="0.3">
      <c r="A192" s="2">
        <v>3</v>
      </c>
      <c r="B192" s="2" t="s">
        <v>9</v>
      </c>
      <c r="C192" s="2">
        <v>40</v>
      </c>
      <c r="D192" s="2" t="s">
        <v>75</v>
      </c>
      <c r="E192" s="2" t="s">
        <v>60</v>
      </c>
      <c r="H192" t="s">
        <v>45</v>
      </c>
      <c r="N192" s="2">
        <v>1</v>
      </c>
      <c r="O192" s="2" t="s">
        <v>9</v>
      </c>
      <c r="P192" s="2">
        <v>40</v>
      </c>
      <c r="Q192" s="2" t="s">
        <v>76</v>
      </c>
    </row>
    <row r="193" spans="1:17" x14ac:dyDescent="0.3">
      <c r="A193" s="2">
        <v>1</v>
      </c>
      <c r="B193" s="2" t="s">
        <v>182</v>
      </c>
      <c r="C193" s="2">
        <v>50</v>
      </c>
      <c r="D193" s="2" t="s">
        <v>75</v>
      </c>
      <c r="E193" s="2" t="s">
        <v>60</v>
      </c>
      <c r="H193" t="s">
        <v>45</v>
      </c>
      <c r="N193" s="2">
        <v>2</v>
      </c>
      <c r="O193" s="2" t="s">
        <v>9</v>
      </c>
      <c r="P193" s="2">
        <v>20</v>
      </c>
      <c r="Q193" s="2" t="s">
        <v>71</v>
      </c>
    </row>
    <row r="194" spans="1:17" x14ac:dyDescent="0.3">
      <c r="A194" s="2">
        <v>1</v>
      </c>
      <c r="B194" s="2" t="s">
        <v>9</v>
      </c>
      <c r="C194" s="2">
        <v>40</v>
      </c>
      <c r="D194" s="2" t="s">
        <v>75</v>
      </c>
      <c r="E194" s="2" t="s">
        <v>60</v>
      </c>
      <c r="H194" t="s">
        <v>45</v>
      </c>
      <c r="N194" s="2">
        <v>9</v>
      </c>
      <c r="O194" s="2" t="s">
        <v>9</v>
      </c>
      <c r="P194" s="2">
        <v>40</v>
      </c>
      <c r="Q194" s="2" t="s">
        <v>71</v>
      </c>
    </row>
    <row r="195" spans="1:17" x14ac:dyDescent="0.3">
      <c r="A195" s="2">
        <v>2</v>
      </c>
      <c r="B195" s="2" t="s">
        <v>9</v>
      </c>
      <c r="C195" s="2">
        <v>30</v>
      </c>
      <c r="D195" s="2" t="s">
        <v>76</v>
      </c>
      <c r="E195" s="2" t="s">
        <v>210</v>
      </c>
      <c r="H195" t="s">
        <v>45</v>
      </c>
      <c r="N195" s="2">
        <v>1</v>
      </c>
      <c r="O195" s="2" t="s">
        <v>9</v>
      </c>
      <c r="P195" s="2">
        <v>50</v>
      </c>
      <c r="Q195" s="2" t="s">
        <v>71</v>
      </c>
    </row>
    <row r="196" spans="1:17" x14ac:dyDescent="0.3">
      <c r="A196" s="2">
        <v>1</v>
      </c>
      <c r="B196" s="2" t="s">
        <v>9</v>
      </c>
      <c r="C196" s="2">
        <v>40</v>
      </c>
      <c r="D196" s="2" t="s">
        <v>76</v>
      </c>
      <c r="E196" s="2" t="s">
        <v>210</v>
      </c>
      <c r="H196" t="s">
        <v>45</v>
      </c>
      <c r="N196" s="2">
        <v>2</v>
      </c>
      <c r="O196" s="2" t="s">
        <v>9</v>
      </c>
      <c r="P196" s="2">
        <v>50</v>
      </c>
      <c r="Q196" s="2" t="s">
        <v>71</v>
      </c>
    </row>
    <row r="197" spans="1:17" x14ac:dyDescent="0.3">
      <c r="A197" s="2">
        <v>2</v>
      </c>
      <c r="B197" s="2" t="s">
        <v>9</v>
      </c>
      <c r="C197" s="2">
        <v>20</v>
      </c>
      <c r="D197" s="2" t="s">
        <v>71</v>
      </c>
      <c r="E197" s="2" t="s">
        <v>60</v>
      </c>
      <c r="H197" t="s">
        <v>45</v>
      </c>
      <c r="N197" s="2">
        <v>4</v>
      </c>
      <c r="O197" s="2" t="s">
        <v>9</v>
      </c>
      <c r="P197" s="2">
        <v>50</v>
      </c>
      <c r="Q197" s="2" t="s">
        <v>71</v>
      </c>
    </row>
    <row r="198" spans="1:17" x14ac:dyDescent="0.3">
      <c r="A198" s="2">
        <v>9</v>
      </c>
      <c r="B198" s="2" t="s">
        <v>9</v>
      </c>
      <c r="C198" s="2">
        <v>40</v>
      </c>
      <c r="D198" s="2" t="s">
        <v>71</v>
      </c>
      <c r="E198" s="2" t="s">
        <v>60</v>
      </c>
      <c r="H198" t="s">
        <v>45</v>
      </c>
      <c r="N198" s="2">
        <v>2</v>
      </c>
      <c r="O198" s="2" t="s">
        <v>9</v>
      </c>
      <c r="P198" s="2">
        <v>40</v>
      </c>
      <c r="Q198" s="2" t="s">
        <v>71</v>
      </c>
    </row>
    <row r="199" spans="1:17" x14ac:dyDescent="0.3">
      <c r="A199" s="2">
        <v>1</v>
      </c>
      <c r="B199" s="2" t="s">
        <v>9</v>
      </c>
      <c r="C199" s="2">
        <v>50</v>
      </c>
      <c r="D199" s="2" t="s">
        <v>71</v>
      </c>
      <c r="E199" s="2" t="s">
        <v>60</v>
      </c>
      <c r="H199" t="s">
        <v>45</v>
      </c>
      <c r="N199" s="2">
        <v>8</v>
      </c>
      <c r="O199" s="2" t="s">
        <v>9</v>
      </c>
      <c r="P199" s="2">
        <v>40</v>
      </c>
      <c r="Q199" s="2" t="s">
        <v>81</v>
      </c>
    </row>
    <row r="200" spans="1:17" x14ac:dyDescent="0.3">
      <c r="A200" s="2">
        <v>2</v>
      </c>
      <c r="B200" s="2" t="s">
        <v>9</v>
      </c>
      <c r="C200" s="2">
        <v>50</v>
      </c>
      <c r="D200" s="2" t="s">
        <v>71</v>
      </c>
      <c r="E200" s="2" t="s">
        <v>60</v>
      </c>
      <c r="H200" t="s">
        <v>45</v>
      </c>
      <c r="I200" t="s">
        <v>239</v>
      </c>
      <c r="N200" s="2">
        <v>1</v>
      </c>
      <c r="O200" s="2" t="s">
        <v>9</v>
      </c>
      <c r="P200" s="2">
        <v>30</v>
      </c>
      <c r="Q200" s="2" t="s">
        <v>81</v>
      </c>
    </row>
    <row r="201" spans="1:17" x14ac:dyDescent="0.3">
      <c r="A201" s="2">
        <v>2</v>
      </c>
      <c r="B201" s="2" t="s">
        <v>13</v>
      </c>
      <c r="C201" s="2">
        <v>70</v>
      </c>
      <c r="D201" s="2" t="s">
        <v>71</v>
      </c>
      <c r="E201" s="2" t="s">
        <v>60</v>
      </c>
      <c r="H201" t="s">
        <v>45</v>
      </c>
      <c r="N201" s="2">
        <v>1</v>
      </c>
      <c r="O201" s="2" t="s">
        <v>9</v>
      </c>
      <c r="P201" s="2">
        <v>50</v>
      </c>
      <c r="Q201" s="2" t="s">
        <v>81</v>
      </c>
    </row>
    <row r="202" spans="1:17" x14ac:dyDescent="0.3">
      <c r="A202" s="2">
        <v>2</v>
      </c>
      <c r="B202" s="2" t="s">
        <v>13</v>
      </c>
      <c r="C202" s="2">
        <v>90</v>
      </c>
      <c r="D202" s="2" t="s">
        <v>71</v>
      </c>
      <c r="E202" s="2" t="s">
        <v>60</v>
      </c>
      <c r="H202" t="s">
        <v>45</v>
      </c>
      <c r="N202" s="2">
        <v>6</v>
      </c>
      <c r="O202" s="2" t="s">
        <v>9</v>
      </c>
      <c r="P202" s="2">
        <v>40</v>
      </c>
      <c r="Q202" s="2" t="s">
        <v>81</v>
      </c>
    </row>
    <row r="203" spans="1:17" x14ac:dyDescent="0.3">
      <c r="A203" s="2">
        <v>1</v>
      </c>
      <c r="B203" s="2" t="s">
        <v>13</v>
      </c>
      <c r="C203" s="2">
        <v>80</v>
      </c>
      <c r="D203" s="2" t="s">
        <v>71</v>
      </c>
      <c r="E203" s="2" t="s">
        <v>60</v>
      </c>
      <c r="F203" s="2" t="s">
        <v>46</v>
      </c>
      <c r="H203" t="s">
        <v>45</v>
      </c>
      <c r="N203" s="2">
        <v>2</v>
      </c>
      <c r="O203" s="2" t="s">
        <v>9</v>
      </c>
      <c r="P203" s="2">
        <v>30</v>
      </c>
      <c r="Q203" s="2" t="s">
        <v>81</v>
      </c>
    </row>
    <row r="204" spans="1:17" x14ac:dyDescent="0.3">
      <c r="A204" s="2">
        <v>4</v>
      </c>
      <c r="B204" s="2" t="s">
        <v>9</v>
      </c>
      <c r="C204" s="2">
        <v>50</v>
      </c>
      <c r="D204" s="2" t="s">
        <v>71</v>
      </c>
      <c r="E204" s="2" t="s">
        <v>60</v>
      </c>
      <c r="F204" s="2" t="s">
        <v>46</v>
      </c>
      <c r="H204" t="s">
        <v>45</v>
      </c>
      <c r="N204" s="2">
        <v>9</v>
      </c>
      <c r="O204" s="2" t="s">
        <v>9</v>
      </c>
      <c r="P204" s="2">
        <v>40</v>
      </c>
      <c r="Q204" s="2" t="s">
        <v>81</v>
      </c>
    </row>
    <row r="205" spans="1:17" x14ac:dyDescent="0.3">
      <c r="A205" s="2">
        <v>2</v>
      </c>
      <c r="B205" s="2" t="s">
        <v>9</v>
      </c>
      <c r="C205" s="2">
        <v>40</v>
      </c>
      <c r="D205" s="2" t="s">
        <v>71</v>
      </c>
      <c r="E205" s="2" t="s">
        <v>60</v>
      </c>
      <c r="F205" s="2" t="s">
        <v>46</v>
      </c>
      <c r="H205" t="s">
        <v>45</v>
      </c>
      <c r="N205" s="2">
        <v>2</v>
      </c>
      <c r="O205" s="2" t="s">
        <v>9</v>
      </c>
      <c r="P205" s="2">
        <v>30</v>
      </c>
      <c r="Q205" s="2" t="s">
        <v>81</v>
      </c>
    </row>
    <row r="206" spans="1:17" x14ac:dyDescent="0.3">
      <c r="A206" s="2">
        <v>8</v>
      </c>
      <c r="B206" s="2" t="s">
        <v>9</v>
      </c>
      <c r="C206" s="2">
        <v>40</v>
      </c>
      <c r="D206" s="2" t="s">
        <v>81</v>
      </c>
      <c r="E206" s="2" t="s">
        <v>60</v>
      </c>
      <c r="H206" t="s">
        <v>45</v>
      </c>
      <c r="N206" s="2">
        <v>1</v>
      </c>
      <c r="O206" s="2" t="s">
        <v>9</v>
      </c>
      <c r="P206" s="2">
        <v>20</v>
      </c>
      <c r="Q206" s="2" t="s">
        <v>81</v>
      </c>
    </row>
    <row r="207" spans="1:17" x14ac:dyDescent="0.3">
      <c r="A207" s="2">
        <v>1</v>
      </c>
      <c r="B207" s="2" t="s">
        <v>9</v>
      </c>
      <c r="C207" s="2">
        <v>30</v>
      </c>
      <c r="D207" s="2" t="s">
        <v>81</v>
      </c>
      <c r="E207" s="2" t="s">
        <v>60</v>
      </c>
      <c r="H207" t="s">
        <v>45</v>
      </c>
      <c r="N207" s="2">
        <v>1</v>
      </c>
      <c r="O207" s="2" t="s">
        <v>9</v>
      </c>
      <c r="P207" s="2">
        <v>50</v>
      </c>
      <c r="Q207" s="2" t="s">
        <v>81</v>
      </c>
    </row>
    <row r="208" spans="1:17" x14ac:dyDescent="0.3">
      <c r="A208" s="2">
        <v>1</v>
      </c>
      <c r="B208" s="2" t="s">
        <v>9</v>
      </c>
      <c r="C208" s="2">
        <v>50</v>
      </c>
      <c r="D208" s="2" t="s">
        <v>81</v>
      </c>
      <c r="E208" s="2" t="s">
        <v>60</v>
      </c>
      <c r="H208" t="s">
        <v>45</v>
      </c>
      <c r="N208" s="2">
        <v>10</v>
      </c>
      <c r="O208" s="2" t="s">
        <v>9</v>
      </c>
      <c r="P208" s="2">
        <v>30</v>
      </c>
      <c r="Q208" s="2" t="s">
        <v>83</v>
      </c>
    </row>
    <row r="209" spans="1:17" x14ac:dyDescent="0.3">
      <c r="A209" s="2">
        <v>6</v>
      </c>
      <c r="B209" s="2" t="s">
        <v>9</v>
      </c>
      <c r="C209" s="2">
        <v>40</v>
      </c>
      <c r="D209" s="2" t="s">
        <v>81</v>
      </c>
      <c r="E209" s="2" t="s">
        <v>60</v>
      </c>
      <c r="F209" s="2" t="s">
        <v>46</v>
      </c>
      <c r="H209" t="s">
        <v>45</v>
      </c>
      <c r="N209" s="2">
        <v>3</v>
      </c>
      <c r="O209" s="2" t="s">
        <v>9</v>
      </c>
      <c r="P209" s="2">
        <v>40</v>
      </c>
      <c r="Q209" s="2" t="s">
        <v>83</v>
      </c>
    </row>
    <row r="210" spans="1:17" x14ac:dyDescent="0.3">
      <c r="A210" s="2">
        <v>2</v>
      </c>
      <c r="B210" s="2" t="s">
        <v>9</v>
      </c>
      <c r="C210" s="2">
        <v>30</v>
      </c>
      <c r="D210" s="2" t="s">
        <v>81</v>
      </c>
      <c r="E210" s="2" t="s">
        <v>60</v>
      </c>
      <c r="F210" s="2" t="s">
        <v>46</v>
      </c>
      <c r="H210" t="s">
        <v>45</v>
      </c>
      <c r="N210" s="2">
        <v>4</v>
      </c>
      <c r="O210" s="2" t="s">
        <v>9</v>
      </c>
      <c r="P210" s="2">
        <v>50</v>
      </c>
      <c r="Q210" s="2" t="s">
        <v>83</v>
      </c>
    </row>
    <row r="211" spans="1:17" x14ac:dyDescent="0.3">
      <c r="A211" s="2">
        <v>9</v>
      </c>
      <c r="B211" s="2" t="s">
        <v>9</v>
      </c>
      <c r="C211" s="2">
        <v>40</v>
      </c>
      <c r="D211" s="2" t="s">
        <v>81</v>
      </c>
      <c r="E211" s="2" t="s">
        <v>60</v>
      </c>
      <c r="H211" t="s">
        <v>45</v>
      </c>
      <c r="N211" s="2">
        <v>12</v>
      </c>
      <c r="O211" s="2" t="s">
        <v>9</v>
      </c>
      <c r="P211" s="2">
        <v>40</v>
      </c>
      <c r="Q211" s="2" t="s">
        <v>83</v>
      </c>
    </row>
    <row r="212" spans="1:17" x14ac:dyDescent="0.3">
      <c r="A212" s="2">
        <v>2</v>
      </c>
      <c r="B212" s="2" t="s">
        <v>9</v>
      </c>
      <c r="C212" s="2">
        <v>30</v>
      </c>
      <c r="D212" s="2" t="s">
        <v>81</v>
      </c>
      <c r="E212" s="2" t="s">
        <v>60</v>
      </c>
      <c r="H212" t="s">
        <v>45</v>
      </c>
      <c r="N212" s="2">
        <v>3</v>
      </c>
      <c r="O212" s="2" t="s">
        <v>9</v>
      </c>
      <c r="P212" s="2">
        <v>30</v>
      </c>
      <c r="Q212" s="2" t="s">
        <v>83</v>
      </c>
    </row>
    <row r="213" spans="1:17" x14ac:dyDescent="0.3">
      <c r="A213" s="2">
        <v>1</v>
      </c>
      <c r="B213" s="2" t="s">
        <v>9</v>
      </c>
      <c r="C213" s="2">
        <v>20</v>
      </c>
      <c r="D213" s="2" t="s">
        <v>81</v>
      </c>
      <c r="E213" s="2" t="s">
        <v>60</v>
      </c>
      <c r="H213" t="s">
        <v>45</v>
      </c>
      <c r="N213" s="2">
        <v>2</v>
      </c>
      <c r="O213" s="2" t="s">
        <v>9</v>
      </c>
      <c r="P213" s="2">
        <v>50</v>
      </c>
      <c r="Q213" s="2" t="s">
        <v>83</v>
      </c>
    </row>
    <row r="214" spans="1:17" x14ac:dyDescent="0.3">
      <c r="A214" s="2">
        <v>1</v>
      </c>
      <c r="B214" s="2" t="s">
        <v>9</v>
      </c>
      <c r="C214" s="2">
        <v>50</v>
      </c>
      <c r="D214" s="2" t="s">
        <v>81</v>
      </c>
      <c r="E214" s="2" t="s">
        <v>60</v>
      </c>
      <c r="H214" t="s">
        <v>45</v>
      </c>
      <c r="N214" s="2">
        <v>2</v>
      </c>
      <c r="O214" s="2" t="s">
        <v>9</v>
      </c>
      <c r="P214" s="2">
        <v>30</v>
      </c>
      <c r="Q214" s="2" t="s">
        <v>82</v>
      </c>
    </row>
    <row r="215" spans="1:17" x14ac:dyDescent="0.3">
      <c r="A215" s="2">
        <v>10</v>
      </c>
      <c r="B215" s="2" t="s">
        <v>9</v>
      </c>
      <c r="C215" s="2">
        <v>30</v>
      </c>
      <c r="D215" s="2" t="s">
        <v>83</v>
      </c>
      <c r="E215" s="2" t="s">
        <v>60</v>
      </c>
      <c r="H215" t="s">
        <v>45</v>
      </c>
      <c r="I215" t="s">
        <v>240</v>
      </c>
      <c r="N215" s="2">
        <v>10</v>
      </c>
      <c r="O215" s="2" t="s">
        <v>9</v>
      </c>
      <c r="P215" s="2">
        <v>30</v>
      </c>
      <c r="Q215" s="2" t="s">
        <v>84</v>
      </c>
    </row>
    <row r="216" spans="1:17" x14ac:dyDescent="0.3">
      <c r="A216" s="2">
        <v>3</v>
      </c>
      <c r="B216" s="2" t="s">
        <v>9</v>
      </c>
      <c r="C216" s="2">
        <v>40</v>
      </c>
      <c r="D216" s="2" t="s">
        <v>83</v>
      </c>
      <c r="E216" s="2" t="s">
        <v>60</v>
      </c>
      <c r="H216" t="s">
        <v>45</v>
      </c>
      <c r="I216" t="s">
        <v>240</v>
      </c>
      <c r="N216" s="2">
        <v>6</v>
      </c>
      <c r="O216" s="2" t="s">
        <v>9</v>
      </c>
      <c r="P216" s="2">
        <v>50</v>
      </c>
      <c r="Q216" s="2" t="s">
        <v>84</v>
      </c>
    </row>
    <row r="217" spans="1:17" x14ac:dyDescent="0.3">
      <c r="A217" s="2">
        <v>4</v>
      </c>
      <c r="B217" s="2" t="s">
        <v>9</v>
      </c>
      <c r="C217" s="2">
        <v>50</v>
      </c>
      <c r="D217" s="2" t="s">
        <v>83</v>
      </c>
      <c r="E217" s="2" t="s">
        <v>60</v>
      </c>
      <c r="H217" t="s">
        <v>45</v>
      </c>
      <c r="I217" t="s">
        <v>239</v>
      </c>
      <c r="N217" s="2">
        <v>12</v>
      </c>
      <c r="O217" s="2" t="s">
        <v>9</v>
      </c>
      <c r="P217" s="2">
        <v>30</v>
      </c>
      <c r="Q217" s="2" t="s">
        <v>85</v>
      </c>
    </row>
    <row r="218" spans="1:17" x14ac:dyDescent="0.3">
      <c r="A218" s="2">
        <v>12</v>
      </c>
      <c r="B218" s="2" t="s">
        <v>9</v>
      </c>
      <c r="C218" s="2">
        <v>40</v>
      </c>
      <c r="D218" s="2" t="s">
        <v>83</v>
      </c>
      <c r="E218" s="2" t="s">
        <v>60</v>
      </c>
      <c r="H218" t="s">
        <v>45</v>
      </c>
      <c r="N218" s="2">
        <v>40</v>
      </c>
      <c r="O218" s="2" t="s">
        <v>9</v>
      </c>
      <c r="P218" s="2">
        <v>40</v>
      </c>
      <c r="Q218" s="2" t="s">
        <v>85</v>
      </c>
    </row>
    <row r="219" spans="1:17" x14ac:dyDescent="0.3">
      <c r="A219" s="2">
        <v>3</v>
      </c>
      <c r="B219" s="2" t="s">
        <v>9</v>
      </c>
      <c r="C219" s="2">
        <v>30</v>
      </c>
      <c r="D219" s="2" t="s">
        <v>83</v>
      </c>
      <c r="E219" s="2" t="s">
        <v>60</v>
      </c>
      <c r="H219" t="s">
        <v>45</v>
      </c>
      <c r="N219" s="2">
        <v>1</v>
      </c>
      <c r="O219" s="2" t="s">
        <v>9</v>
      </c>
      <c r="P219" s="2">
        <v>50</v>
      </c>
      <c r="Q219" s="2" t="s">
        <v>85</v>
      </c>
    </row>
    <row r="220" spans="1:17" x14ac:dyDescent="0.3">
      <c r="A220" s="2">
        <v>2</v>
      </c>
      <c r="B220" s="2" t="s">
        <v>9</v>
      </c>
      <c r="C220" s="2">
        <v>50</v>
      </c>
      <c r="D220" s="2" t="s">
        <v>83</v>
      </c>
      <c r="E220" s="2" t="s">
        <v>60</v>
      </c>
      <c r="H220" t="s">
        <v>45</v>
      </c>
      <c r="N220" s="2">
        <v>8</v>
      </c>
      <c r="O220" s="2" t="s">
        <v>9</v>
      </c>
      <c r="P220" s="2">
        <v>40</v>
      </c>
      <c r="Q220" s="2" t="s">
        <v>79</v>
      </c>
    </row>
    <row r="221" spans="1:17" x14ac:dyDescent="0.3">
      <c r="A221" s="2">
        <v>2</v>
      </c>
      <c r="B221" s="2" t="s">
        <v>9</v>
      </c>
      <c r="C221" s="2">
        <v>30</v>
      </c>
      <c r="D221" s="2" t="s">
        <v>82</v>
      </c>
      <c r="E221" s="2" t="s">
        <v>217</v>
      </c>
      <c r="F221" s="2" t="s">
        <v>46</v>
      </c>
      <c r="H221" t="s">
        <v>14</v>
      </c>
      <c r="I221" t="s">
        <v>241</v>
      </c>
      <c r="N221" s="2">
        <v>4</v>
      </c>
      <c r="O221" s="2" t="s">
        <v>9</v>
      </c>
      <c r="P221" s="2">
        <v>50</v>
      </c>
      <c r="Q221" s="2" t="s">
        <v>79</v>
      </c>
    </row>
    <row r="222" spans="1:17" x14ac:dyDescent="0.3">
      <c r="A222" s="2">
        <v>2</v>
      </c>
      <c r="B222" s="2" t="s">
        <v>13</v>
      </c>
      <c r="C222" s="2">
        <v>70</v>
      </c>
      <c r="D222" s="2" t="s">
        <v>84</v>
      </c>
      <c r="E222" s="2" t="s">
        <v>60</v>
      </c>
      <c r="H222" t="s">
        <v>45</v>
      </c>
      <c r="N222" s="2">
        <v>4</v>
      </c>
      <c r="O222" s="2" t="s">
        <v>9</v>
      </c>
      <c r="P222" s="2">
        <v>40</v>
      </c>
      <c r="Q222" s="2" t="s">
        <v>79</v>
      </c>
    </row>
    <row r="223" spans="1:17" x14ac:dyDescent="0.3">
      <c r="A223" s="2">
        <v>10</v>
      </c>
      <c r="B223" s="2" t="s">
        <v>9</v>
      </c>
      <c r="C223" s="2">
        <v>30</v>
      </c>
      <c r="D223" s="2" t="s">
        <v>84</v>
      </c>
      <c r="E223" s="2" t="s">
        <v>60</v>
      </c>
      <c r="H223" t="s">
        <v>45</v>
      </c>
      <c r="N223" s="2">
        <v>4</v>
      </c>
      <c r="O223" s="2" t="s">
        <v>9</v>
      </c>
      <c r="P223" s="2">
        <v>30</v>
      </c>
      <c r="Q223" s="2" t="s">
        <v>79</v>
      </c>
    </row>
    <row r="224" spans="1:17" x14ac:dyDescent="0.3">
      <c r="A224" s="2">
        <v>6</v>
      </c>
      <c r="B224" s="2" t="s">
        <v>9</v>
      </c>
      <c r="C224" s="2">
        <v>50</v>
      </c>
      <c r="D224" s="2" t="s">
        <v>84</v>
      </c>
      <c r="E224" s="2" t="s">
        <v>60</v>
      </c>
      <c r="H224" t="s">
        <v>45</v>
      </c>
      <c r="I224" t="s">
        <v>242</v>
      </c>
      <c r="N224" s="2">
        <v>16</v>
      </c>
      <c r="O224" s="2" t="s">
        <v>9</v>
      </c>
      <c r="P224" s="2">
        <v>30</v>
      </c>
      <c r="Q224" s="2" t="s">
        <v>87</v>
      </c>
    </row>
    <row r="225" spans="1:17" x14ac:dyDescent="0.3">
      <c r="A225" s="2">
        <v>12</v>
      </c>
      <c r="B225" s="2" t="s">
        <v>9</v>
      </c>
      <c r="C225" s="2">
        <v>30</v>
      </c>
      <c r="D225" s="2" t="s">
        <v>85</v>
      </c>
      <c r="E225" s="2" t="s">
        <v>11</v>
      </c>
      <c r="H225" t="s">
        <v>45</v>
      </c>
      <c r="N225" s="2">
        <v>7</v>
      </c>
      <c r="O225" s="2" t="s">
        <v>9</v>
      </c>
      <c r="P225" s="2">
        <v>60</v>
      </c>
      <c r="Q225" s="2" t="s">
        <v>87</v>
      </c>
    </row>
    <row r="226" spans="1:17" x14ac:dyDescent="0.3">
      <c r="A226" s="2">
        <v>40</v>
      </c>
      <c r="B226" s="2" t="s">
        <v>9</v>
      </c>
      <c r="C226" s="2">
        <v>40</v>
      </c>
      <c r="D226" s="2" t="s">
        <v>85</v>
      </c>
      <c r="E226" s="2" t="s">
        <v>11</v>
      </c>
      <c r="H226" t="s">
        <v>45</v>
      </c>
      <c r="N226" s="2">
        <v>19</v>
      </c>
      <c r="O226" s="2" t="s">
        <v>9</v>
      </c>
      <c r="P226" s="2">
        <v>40</v>
      </c>
      <c r="Q226" s="2" t="s">
        <v>88</v>
      </c>
    </row>
    <row r="227" spans="1:17" x14ac:dyDescent="0.3">
      <c r="A227" s="2">
        <v>1</v>
      </c>
      <c r="B227" s="2" t="s">
        <v>9</v>
      </c>
      <c r="C227" s="2">
        <v>50</v>
      </c>
      <c r="D227" s="2" t="s">
        <v>85</v>
      </c>
      <c r="E227" s="2" t="s">
        <v>11</v>
      </c>
      <c r="H227" t="s">
        <v>45</v>
      </c>
      <c r="I227" t="s">
        <v>239</v>
      </c>
      <c r="N227" s="2">
        <v>5</v>
      </c>
      <c r="O227" s="2" t="s">
        <v>9</v>
      </c>
      <c r="P227" s="2">
        <v>50</v>
      </c>
      <c r="Q227" s="2" t="s">
        <v>88</v>
      </c>
    </row>
    <row r="228" spans="1:17" x14ac:dyDescent="0.3">
      <c r="A228" s="2">
        <v>8</v>
      </c>
      <c r="B228" s="2" t="s">
        <v>9</v>
      </c>
      <c r="C228" s="2">
        <v>40</v>
      </c>
      <c r="D228" s="2" t="s">
        <v>79</v>
      </c>
      <c r="E228" s="2" t="s">
        <v>217</v>
      </c>
      <c r="H228" t="s">
        <v>14</v>
      </c>
      <c r="I228" t="s">
        <v>241</v>
      </c>
      <c r="N228" s="2">
        <v>1</v>
      </c>
      <c r="O228" s="2" t="s">
        <v>9</v>
      </c>
      <c r="P228" s="2">
        <v>130</v>
      </c>
      <c r="Q228" s="2" t="s">
        <v>88</v>
      </c>
    </row>
    <row r="229" spans="1:17" x14ac:dyDescent="0.3">
      <c r="A229" s="2">
        <v>4</v>
      </c>
      <c r="B229" s="2" t="s">
        <v>9</v>
      </c>
      <c r="C229" s="2">
        <v>50</v>
      </c>
      <c r="D229" s="2" t="s">
        <v>79</v>
      </c>
      <c r="E229" s="2" t="s">
        <v>217</v>
      </c>
      <c r="H229" t="s">
        <v>14</v>
      </c>
      <c r="N229" s="2">
        <v>12</v>
      </c>
      <c r="O229" s="2" t="s">
        <v>9</v>
      </c>
      <c r="P229" s="2">
        <v>30</v>
      </c>
      <c r="Q229" s="2" t="s">
        <v>88</v>
      </c>
    </row>
    <row r="230" spans="1:17" x14ac:dyDescent="0.3">
      <c r="A230" s="2">
        <v>4</v>
      </c>
      <c r="B230" s="2" t="s">
        <v>9</v>
      </c>
      <c r="C230" s="2">
        <v>40</v>
      </c>
      <c r="D230" s="2" t="s">
        <v>79</v>
      </c>
      <c r="E230" s="2" t="s">
        <v>217</v>
      </c>
      <c r="H230" t="s">
        <v>14</v>
      </c>
      <c r="N230" s="2">
        <v>10</v>
      </c>
      <c r="O230" s="2" t="s">
        <v>9</v>
      </c>
      <c r="P230" s="2">
        <v>40</v>
      </c>
      <c r="Q230" s="2" t="s">
        <v>88</v>
      </c>
    </row>
    <row r="231" spans="1:17" x14ac:dyDescent="0.3">
      <c r="A231" s="2">
        <v>4</v>
      </c>
      <c r="B231" s="2" t="s">
        <v>9</v>
      </c>
      <c r="C231" s="2">
        <v>30</v>
      </c>
      <c r="D231" s="2" t="s">
        <v>79</v>
      </c>
      <c r="E231" s="2" t="s">
        <v>217</v>
      </c>
      <c r="H231" t="s">
        <v>14</v>
      </c>
      <c r="N231" s="2">
        <v>8</v>
      </c>
      <c r="O231" s="2" t="s">
        <v>9</v>
      </c>
      <c r="P231" s="2">
        <v>40</v>
      </c>
      <c r="Q231" s="2" t="s">
        <v>89</v>
      </c>
    </row>
    <row r="232" spans="1:17" x14ac:dyDescent="0.3">
      <c r="A232" s="2">
        <v>16</v>
      </c>
      <c r="B232" s="2" t="s">
        <v>9</v>
      </c>
      <c r="C232" s="2">
        <v>30</v>
      </c>
      <c r="D232" s="2" t="s">
        <v>87</v>
      </c>
      <c r="H232" t="s">
        <v>14</v>
      </c>
      <c r="N232" s="2">
        <v>5</v>
      </c>
      <c r="O232" s="2" t="s">
        <v>9</v>
      </c>
      <c r="P232" s="2">
        <v>50</v>
      </c>
      <c r="Q232" s="2" t="s">
        <v>89</v>
      </c>
    </row>
    <row r="233" spans="1:17" x14ac:dyDescent="0.3">
      <c r="A233" s="2">
        <v>7</v>
      </c>
      <c r="B233" s="2" t="s">
        <v>9</v>
      </c>
      <c r="C233" s="2">
        <v>60</v>
      </c>
      <c r="D233" s="2" t="s">
        <v>87</v>
      </c>
      <c r="H233" t="s">
        <v>14</v>
      </c>
      <c r="N233" s="2">
        <v>15</v>
      </c>
      <c r="O233" s="2" t="s">
        <v>9</v>
      </c>
      <c r="P233" s="2">
        <v>50</v>
      </c>
      <c r="Q233" s="2" t="s">
        <v>89</v>
      </c>
    </row>
    <row r="234" spans="1:17" x14ac:dyDescent="0.3">
      <c r="A234" s="2">
        <v>19</v>
      </c>
      <c r="B234" s="2" t="s">
        <v>9</v>
      </c>
      <c r="C234" s="2">
        <v>40</v>
      </c>
      <c r="D234" s="2" t="s">
        <v>88</v>
      </c>
      <c r="E234" s="2" t="s">
        <v>60</v>
      </c>
      <c r="H234" t="s">
        <v>45</v>
      </c>
      <c r="I234" t="s">
        <v>239</v>
      </c>
      <c r="N234" s="2">
        <v>2</v>
      </c>
      <c r="O234" s="2" t="s">
        <v>9</v>
      </c>
      <c r="P234" s="2">
        <v>30</v>
      </c>
      <c r="Q234" s="2" t="s">
        <v>91</v>
      </c>
    </row>
    <row r="235" spans="1:17" x14ac:dyDescent="0.3">
      <c r="A235" s="2">
        <v>5</v>
      </c>
      <c r="B235" s="2" t="s">
        <v>9</v>
      </c>
      <c r="C235" s="2">
        <v>50</v>
      </c>
      <c r="D235" s="2" t="s">
        <v>88</v>
      </c>
      <c r="E235" s="2" t="s">
        <v>60</v>
      </c>
      <c r="H235" t="s">
        <v>45</v>
      </c>
      <c r="I235" t="s">
        <v>231</v>
      </c>
      <c r="N235" s="4">
        <f>SUM(N42:N234)</f>
        <v>804</v>
      </c>
    </row>
    <row r="236" spans="1:17" x14ac:dyDescent="0.3">
      <c r="A236" s="2">
        <v>1</v>
      </c>
      <c r="B236" s="2" t="s">
        <v>9</v>
      </c>
      <c r="C236" s="2">
        <v>130</v>
      </c>
      <c r="D236" s="2" t="s">
        <v>88</v>
      </c>
      <c r="E236" s="2" t="s">
        <v>60</v>
      </c>
      <c r="H236" t="s">
        <v>45</v>
      </c>
    </row>
    <row r="237" spans="1:17" x14ac:dyDescent="0.3">
      <c r="A237" s="2">
        <v>12</v>
      </c>
      <c r="B237" s="2" t="s">
        <v>9</v>
      </c>
      <c r="C237" s="2">
        <v>30</v>
      </c>
      <c r="D237" s="2" t="s">
        <v>88</v>
      </c>
      <c r="E237" s="2" t="s">
        <v>60</v>
      </c>
      <c r="H237" t="s">
        <v>45</v>
      </c>
    </row>
    <row r="238" spans="1:17" x14ac:dyDescent="0.3">
      <c r="A238" s="2">
        <v>10</v>
      </c>
      <c r="B238" s="2" t="s">
        <v>9</v>
      </c>
      <c r="C238" s="2">
        <v>40</v>
      </c>
      <c r="D238" s="2" t="s">
        <v>88</v>
      </c>
      <c r="E238" s="2" t="s">
        <v>60</v>
      </c>
      <c r="H238" t="s">
        <v>45</v>
      </c>
    </row>
    <row r="239" spans="1:17" x14ac:dyDescent="0.3">
      <c r="A239" s="2">
        <v>8</v>
      </c>
      <c r="B239" s="2" t="s">
        <v>9</v>
      </c>
      <c r="C239" s="2">
        <v>40</v>
      </c>
      <c r="D239" s="2" t="s">
        <v>89</v>
      </c>
      <c r="E239" s="2" t="s">
        <v>11</v>
      </c>
      <c r="H239" t="s">
        <v>45</v>
      </c>
      <c r="I239" t="s">
        <v>238</v>
      </c>
    </row>
    <row r="240" spans="1:17" x14ac:dyDescent="0.3">
      <c r="A240" s="2">
        <v>5</v>
      </c>
      <c r="B240" s="2" t="s">
        <v>9</v>
      </c>
      <c r="C240" s="2">
        <v>50</v>
      </c>
      <c r="D240" s="2" t="s">
        <v>89</v>
      </c>
      <c r="E240" s="2" t="s">
        <v>11</v>
      </c>
      <c r="H240" t="s">
        <v>45</v>
      </c>
    </row>
    <row r="241" spans="1:8" x14ac:dyDescent="0.3">
      <c r="A241" s="2">
        <v>15</v>
      </c>
      <c r="B241" s="2" t="s">
        <v>9</v>
      </c>
      <c r="C241" s="2">
        <v>50</v>
      </c>
      <c r="D241" s="2" t="s">
        <v>89</v>
      </c>
      <c r="E241" s="2" t="s">
        <v>11</v>
      </c>
      <c r="H241" t="s">
        <v>45</v>
      </c>
    </row>
    <row r="242" spans="1:8" x14ac:dyDescent="0.3">
      <c r="D242" s="2" t="s">
        <v>90</v>
      </c>
      <c r="E242" s="2" t="s">
        <v>210</v>
      </c>
      <c r="F242" s="2" t="s">
        <v>186</v>
      </c>
      <c r="H242" t="s">
        <v>45</v>
      </c>
    </row>
    <row r="243" spans="1:8" x14ac:dyDescent="0.3">
      <c r="A243" s="2">
        <v>2</v>
      </c>
      <c r="B243" s="2" t="s">
        <v>9</v>
      </c>
      <c r="C243" s="2">
        <v>30</v>
      </c>
      <c r="D243" s="2" t="s">
        <v>91</v>
      </c>
      <c r="E243" s="2" t="s">
        <v>11</v>
      </c>
      <c r="H243" t="s">
        <v>45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89"/>
  <sheetViews>
    <sheetView workbookViewId="0">
      <selection activeCell="D2" sqref="D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26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476</v>
      </c>
      <c r="E4" s="4"/>
    </row>
    <row r="5" spans="1:17" x14ac:dyDescent="0.3">
      <c r="A5" s="8" t="s">
        <v>347</v>
      </c>
      <c r="B5" s="10">
        <v>42220</v>
      </c>
      <c r="E5" s="4"/>
    </row>
    <row r="6" spans="1:17" x14ac:dyDescent="0.3">
      <c r="A6" s="8" t="s">
        <v>348</v>
      </c>
      <c r="B6" s="9" t="s">
        <v>92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39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/>
      <c r="B10" s="15"/>
      <c r="C10" s="15"/>
      <c r="D10" s="15" t="s">
        <v>10</v>
      </c>
      <c r="E10" s="15" t="s">
        <v>60</v>
      </c>
      <c r="F10" s="15"/>
      <c r="G10" s="28" t="s">
        <v>380</v>
      </c>
      <c r="H10" s="17" t="s">
        <v>21</v>
      </c>
      <c r="I10" s="17" t="s">
        <v>367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9</v>
      </c>
      <c r="P10" s="20">
        <v>90</v>
      </c>
      <c r="Q10" s="20" t="s">
        <v>30</v>
      </c>
    </row>
    <row r="11" spans="1:17" s="18" customFormat="1" x14ac:dyDescent="0.3">
      <c r="A11" s="15"/>
      <c r="B11" s="15"/>
      <c r="C11" s="15"/>
      <c r="D11" s="15" t="s">
        <v>19</v>
      </c>
      <c r="E11" s="15" t="s">
        <v>20</v>
      </c>
      <c r="F11" s="15"/>
      <c r="G11" s="28" t="s">
        <v>381</v>
      </c>
      <c r="H11" s="17" t="s">
        <v>21</v>
      </c>
      <c r="I11" s="17" t="s">
        <v>368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2</v>
      </c>
      <c r="O11" s="20" t="s">
        <v>9</v>
      </c>
      <c r="P11" s="20">
        <v>80</v>
      </c>
      <c r="Q11" s="20" t="s">
        <v>30</v>
      </c>
    </row>
    <row r="12" spans="1:17" s="18" customFormat="1" x14ac:dyDescent="0.3">
      <c r="A12" s="15"/>
      <c r="B12" s="15"/>
      <c r="C12" s="15"/>
      <c r="D12" s="15" t="s">
        <v>28</v>
      </c>
      <c r="E12" s="15" t="s">
        <v>60</v>
      </c>
      <c r="F12" s="15"/>
      <c r="G12" s="28"/>
      <c r="H12" s="17" t="s">
        <v>21</v>
      </c>
      <c r="I12" s="17" t="s">
        <v>368</v>
      </c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9</v>
      </c>
      <c r="P12" s="20">
        <v>60</v>
      </c>
      <c r="Q12" s="20" t="s">
        <v>31</v>
      </c>
    </row>
    <row r="13" spans="1:17" s="18" customFormat="1" x14ac:dyDescent="0.3">
      <c r="A13" s="15"/>
      <c r="B13" s="15"/>
      <c r="C13" s="15"/>
      <c r="D13" s="15" t="s">
        <v>29</v>
      </c>
      <c r="E13" s="15" t="s">
        <v>142</v>
      </c>
      <c r="F13" s="15"/>
      <c r="G13" s="28"/>
      <c r="H13" s="17" t="s">
        <v>21</v>
      </c>
      <c r="I13" s="17" t="s">
        <v>368</v>
      </c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9</v>
      </c>
      <c r="P13" s="20">
        <v>40</v>
      </c>
      <c r="Q13" s="20" t="s">
        <v>55</v>
      </c>
    </row>
    <row r="14" spans="1:17" s="18" customFormat="1" x14ac:dyDescent="0.3">
      <c r="A14" s="15">
        <v>1</v>
      </c>
      <c r="B14" s="15" t="s">
        <v>9</v>
      </c>
      <c r="C14" s="15">
        <v>90</v>
      </c>
      <c r="D14" s="15" t="s">
        <v>30</v>
      </c>
      <c r="E14" s="15" t="s">
        <v>20</v>
      </c>
      <c r="F14" s="15" t="s">
        <v>22</v>
      </c>
      <c r="G14" s="28" t="s">
        <v>382</v>
      </c>
      <c r="H14" s="17" t="s">
        <v>21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9</v>
      </c>
      <c r="P14" s="20">
        <v>70</v>
      </c>
      <c r="Q14" s="20" t="s">
        <v>56</v>
      </c>
    </row>
    <row r="15" spans="1:17" s="18" customFormat="1" x14ac:dyDescent="0.3">
      <c r="A15" s="15">
        <v>2</v>
      </c>
      <c r="B15" s="15" t="s">
        <v>9</v>
      </c>
      <c r="C15" s="15">
        <v>80</v>
      </c>
      <c r="D15" s="15" t="s">
        <v>30</v>
      </c>
      <c r="E15" s="15" t="s">
        <v>20</v>
      </c>
      <c r="F15" s="15" t="s">
        <v>373</v>
      </c>
      <c r="G15" s="28"/>
      <c r="H15" s="17" t="s">
        <v>21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9</v>
      </c>
      <c r="P15" s="20">
        <v>60</v>
      </c>
      <c r="Q15" s="20" t="s">
        <v>58</v>
      </c>
    </row>
    <row r="16" spans="1:17" s="18" customFormat="1" x14ac:dyDescent="0.3">
      <c r="A16" s="15">
        <v>1</v>
      </c>
      <c r="B16" s="15" t="s">
        <v>9</v>
      </c>
      <c r="C16" s="15">
        <v>60</v>
      </c>
      <c r="D16" s="15" t="s">
        <v>31</v>
      </c>
      <c r="E16" s="15" t="s">
        <v>370</v>
      </c>
      <c r="F16" s="15" t="s">
        <v>302</v>
      </c>
      <c r="G16" s="28" t="s">
        <v>383</v>
      </c>
      <c r="H16" s="17" t="s">
        <v>21</v>
      </c>
      <c r="I16" s="17" t="s">
        <v>401</v>
      </c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9</v>
      </c>
      <c r="P16" s="20">
        <v>60</v>
      </c>
      <c r="Q16" s="20" t="s">
        <v>58</v>
      </c>
    </row>
    <row r="17" spans="1:17" s="18" customFormat="1" x14ac:dyDescent="0.3">
      <c r="A17" s="15"/>
      <c r="B17" s="15"/>
      <c r="C17" s="15"/>
      <c r="D17" s="15" t="s">
        <v>51</v>
      </c>
      <c r="E17" s="15" t="s">
        <v>142</v>
      </c>
      <c r="F17" s="15"/>
      <c r="G17" s="28" t="s">
        <v>384</v>
      </c>
      <c r="H17" s="17" t="s">
        <v>21</v>
      </c>
      <c r="I17" s="17" t="s">
        <v>186</v>
      </c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9</v>
      </c>
      <c r="P17" s="20">
        <v>80</v>
      </c>
      <c r="Q17" s="20" t="s">
        <v>58</v>
      </c>
    </row>
    <row r="18" spans="1:17" s="18" customFormat="1" x14ac:dyDescent="0.3">
      <c r="A18" s="15"/>
      <c r="B18" s="15"/>
      <c r="C18" s="15"/>
      <c r="D18" s="15" t="s">
        <v>52</v>
      </c>
      <c r="E18" s="15" t="s">
        <v>20</v>
      </c>
      <c r="F18" s="15"/>
      <c r="G18" s="28"/>
      <c r="H18" s="17" t="s">
        <v>21</v>
      </c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1</v>
      </c>
      <c r="O18" s="20" t="s">
        <v>9</v>
      </c>
      <c r="P18" s="20">
        <v>100</v>
      </c>
      <c r="Q18" s="20" t="s">
        <v>58</v>
      </c>
    </row>
    <row r="19" spans="1:17" s="18" customFormat="1" x14ac:dyDescent="0.3">
      <c r="A19" s="15">
        <v>1</v>
      </c>
      <c r="B19" s="15" t="s">
        <v>34</v>
      </c>
      <c r="C19" s="15">
        <v>80</v>
      </c>
      <c r="D19" s="15" t="s">
        <v>55</v>
      </c>
      <c r="E19" s="15" t="s">
        <v>371</v>
      </c>
      <c r="F19" s="15" t="s">
        <v>283</v>
      </c>
      <c r="G19" s="28" t="s">
        <v>385</v>
      </c>
      <c r="H19" s="17" t="s">
        <v>21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9</v>
      </c>
      <c r="P19" s="20">
        <v>60</v>
      </c>
      <c r="Q19" s="20" t="s">
        <v>58</v>
      </c>
    </row>
    <row r="20" spans="1:17" s="18" customFormat="1" x14ac:dyDescent="0.3">
      <c r="A20" s="15">
        <v>1</v>
      </c>
      <c r="B20" s="15" t="s">
        <v>9</v>
      </c>
      <c r="C20" s="15">
        <v>40</v>
      </c>
      <c r="D20" s="15" t="s">
        <v>55</v>
      </c>
      <c r="E20" s="15" t="s">
        <v>371</v>
      </c>
      <c r="F20" s="15" t="s">
        <v>374</v>
      </c>
      <c r="G20" s="28"/>
      <c r="H20" s="17" t="s">
        <v>21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9</v>
      </c>
      <c r="P20" s="20">
        <v>50</v>
      </c>
      <c r="Q20" s="20" t="s">
        <v>58</v>
      </c>
    </row>
    <row r="21" spans="1:17" s="18" customFormat="1" x14ac:dyDescent="0.3">
      <c r="A21" s="15">
        <v>1</v>
      </c>
      <c r="B21" s="15" t="s">
        <v>9</v>
      </c>
      <c r="C21" s="15">
        <v>70</v>
      </c>
      <c r="D21" s="15" t="s">
        <v>56</v>
      </c>
      <c r="E21" s="15" t="s">
        <v>20</v>
      </c>
      <c r="F21" s="15" t="s">
        <v>283</v>
      </c>
      <c r="G21" s="28" t="s">
        <v>386</v>
      </c>
      <c r="H21" s="17" t="s">
        <v>21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9</v>
      </c>
      <c r="P21" s="20">
        <v>40</v>
      </c>
      <c r="Q21" s="20" t="s">
        <v>58</v>
      </c>
    </row>
    <row r="22" spans="1:17" s="18" customFormat="1" x14ac:dyDescent="0.3">
      <c r="A22" s="15">
        <v>1</v>
      </c>
      <c r="B22" s="15" t="s">
        <v>9</v>
      </c>
      <c r="C22" s="15">
        <v>60</v>
      </c>
      <c r="D22" s="15" t="s">
        <v>58</v>
      </c>
      <c r="E22" s="15" t="s">
        <v>247</v>
      </c>
      <c r="F22" s="15" t="s">
        <v>374</v>
      </c>
      <c r="G22" s="28" t="s">
        <v>387</v>
      </c>
      <c r="H22" s="17" t="s">
        <v>21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9</v>
      </c>
      <c r="P22" s="20">
        <v>80</v>
      </c>
      <c r="Q22" s="20" t="s">
        <v>63</v>
      </c>
    </row>
    <row r="23" spans="1:17" s="18" customFormat="1" x14ac:dyDescent="0.3">
      <c r="A23" s="15">
        <v>1</v>
      </c>
      <c r="B23" s="15" t="s">
        <v>34</v>
      </c>
      <c r="C23" s="15">
        <v>40</v>
      </c>
      <c r="D23" s="15" t="s">
        <v>58</v>
      </c>
      <c r="E23" s="15" t="s">
        <v>247</v>
      </c>
      <c r="F23" s="15" t="s">
        <v>374</v>
      </c>
      <c r="G23" s="28"/>
      <c r="H23" s="17" t="s">
        <v>21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1</v>
      </c>
      <c r="O23" s="20" t="s">
        <v>9</v>
      </c>
      <c r="P23" s="20">
        <v>60</v>
      </c>
      <c r="Q23" s="20" t="s">
        <v>67</v>
      </c>
    </row>
    <row r="24" spans="1:17" s="18" customFormat="1" x14ac:dyDescent="0.3">
      <c r="A24" s="15">
        <v>1</v>
      </c>
      <c r="B24" s="15" t="s">
        <v>9</v>
      </c>
      <c r="C24" s="15">
        <v>60</v>
      </c>
      <c r="D24" s="15" t="s">
        <v>58</v>
      </c>
      <c r="E24" s="15" t="s">
        <v>247</v>
      </c>
      <c r="F24" s="15" t="s">
        <v>375</v>
      </c>
      <c r="G24" s="28"/>
      <c r="H24" s="17" t="s">
        <v>21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1</v>
      </c>
      <c r="O24" s="20" t="s">
        <v>9</v>
      </c>
      <c r="P24" s="20">
        <v>100</v>
      </c>
      <c r="Q24" s="20" t="s">
        <v>67</v>
      </c>
    </row>
    <row r="25" spans="1:17" s="18" customFormat="1" x14ac:dyDescent="0.3">
      <c r="A25" s="15">
        <v>1</v>
      </c>
      <c r="B25" s="15" t="s">
        <v>9</v>
      </c>
      <c r="C25" s="15">
        <v>80</v>
      </c>
      <c r="D25" s="15" t="s">
        <v>58</v>
      </c>
      <c r="E25" s="15" t="s">
        <v>247</v>
      </c>
      <c r="F25" s="15" t="s">
        <v>376</v>
      </c>
      <c r="G25" s="28"/>
      <c r="H25" s="17" t="s">
        <v>21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1</v>
      </c>
      <c r="O25" s="20" t="s">
        <v>9</v>
      </c>
      <c r="P25" s="20">
        <v>50</v>
      </c>
      <c r="Q25" s="20" t="s">
        <v>67</v>
      </c>
    </row>
    <row r="26" spans="1:17" s="18" customFormat="1" x14ac:dyDescent="0.3">
      <c r="A26" s="15">
        <v>1</v>
      </c>
      <c r="B26" s="15" t="s">
        <v>9</v>
      </c>
      <c r="C26" s="15">
        <v>100</v>
      </c>
      <c r="D26" s="15" t="s">
        <v>58</v>
      </c>
      <c r="E26" s="15" t="s">
        <v>247</v>
      </c>
      <c r="F26" s="15" t="s">
        <v>374</v>
      </c>
      <c r="G26" s="28"/>
      <c r="H26" s="17" t="s">
        <v>21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1</v>
      </c>
      <c r="O26" s="20" t="s">
        <v>9</v>
      </c>
      <c r="P26" s="20">
        <v>150</v>
      </c>
      <c r="Q26" s="20" t="s">
        <v>66</v>
      </c>
    </row>
    <row r="27" spans="1:17" s="18" customFormat="1" x14ac:dyDescent="0.3">
      <c r="A27" s="15">
        <v>1</v>
      </c>
      <c r="B27" s="15" t="s">
        <v>9</v>
      </c>
      <c r="C27" s="15">
        <v>60</v>
      </c>
      <c r="D27" s="15" t="s">
        <v>58</v>
      </c>
      <c r="E27" s="15" t="s">
        <v>247</v>
      </c>
      <c r="F27" s="15" t="s">
        <v>283</v>
      </c>
      <c r="G27" s="28"/>
      <c r="H27" s="17" t="s">
        <v>21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1</v>
      </c>
      <c r="O27" s="20" t="s">
        <v>9</v>
      </c>
      <c r="P27" s="20">
        <v>80</v>
      </c>
      <c r="Q27" s="20" t="s">
        <v>66</v>
      </c>
    </row>
    <row r="28" spans="1:17" s="18" customFormat="1" x14ac:dyDescent="0.3">
      <c r="A28" s="15">
        <v>1</v>
      </c>
      <c r="B28" s="15" t="s">
        <v>9</v>
      </c>
      <c r="C28" s="15">
        <v>50</v>
      </c>
      <c r="D28" s="15" t="s">
        <v>58</v>
      </c>
      <c r="E28" s="15" t="s">
        <v>247</v>
      </c>
      <c r="F28" s="15" t="s">
        <v>374</v>
      </c>
      <c r="G28" s="28"/>
      <c r="H28" s="17" t="s">
        <v>21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0">
        <v>1</v>
      </c>
      <c r="O28" s="20" t="s">
        <v>9</v>
      </c>
      <c r="P28" s="20">
        <v>40</v>
      </c>
      <c r="Q28" s="20" t="s">
        <v>66</v>
      </c>
    </row>
    <row r="29" spans="1:17" s="18" customFormat="1" x14ac:dyDescent="0.3">
      <c r="A29" s="15">
        <v>1</v>
      </c>
      <c r="B29" s="15" t="s">
        <v>9</v>
      </c>
      <c r="C29" s="15">
        <v>40</v>
      </c>
      <c r="D29" s="15" t="s">
        <v>58</v>
      </c>
      <c r="E29" s="15" t="s">
        <v>247</v>
      </c>
      <c r="F29" s="15" t="s">
        <v>374</v>
      </c>
      <c r="G29" s="28"/>
      <c r="H29" s="17" t="s">
        <v>21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5">
        <f>SUM(N10:N28)</f>
        <v>20</v>
      </c>
      <c r="O29" s="20"/>
      <c r="P29" s="20"/>
      <c r="Q29" s="20"/>
    </row>
    <row r="30" spans="1:17" s="18" customFormat="1" x14ac:dyDescent="0.3">
      <c r="A30" s="15">
        <v>1</v>
      </c>
      <c r="B30" s="15" t="s">
        <v>34</v>
      </c>
      <c r="C30" s="15">
        <v>60</v>
      </c>
      <c r="D30" s="15" t="s">
        <v>58</v>
      </c>
      <c r="E30" s="15" t="s">
        <v>247</v>
      </c>
      <c r="F30" s="15" t="s">
        <v>374</v>
      </c>
      <c r="G30" s="28"/>
      <c r="H30" s="17" t="s">
        <v>21</v>
      </c>
      <c r="I30" s="17"/>
      <c r="K30" s="25">
        <f>SUM(K10:K29)</f>
        <v>0</v>
      </c>
      <c r="L30" s="25"/>
      <c r="M30" s="25"/>
      <c r="N30" s="20"/>
      <c r="O30" s="20"/>
      <c r="P30" s="20"/>
      <c r="Q30" s="20"/>
    </row>
    <row r="31" spans="1:17" s="18" customFormat="1" x14ac:dyDescent="0.3">
      <c r="A31" s="15">
        <v>1</v>
      </c>
      <c r="B31" s="15" t="s">
        <v>34</v>
      </c>
      <c r="C31" s="15">
        <v>80</v>
      </c>
      <c r="D31" s="15" t="s">
        <v>58</v>
      </c>
      <c r="E31" s="15" t="s">
        <v>247</v>
      </c>
      <c r="F31" s="15" t="s">
        <v>374</v>
      </c>
      <c r="G31" s="28"/>
      <c r="H31" s="17" t="s">
        <v>21</v>
      </c>
      <c r="I31" s="17" t="s">
        <v>398</v>
      </c>
      <c r="K31" s="25"/>
      <c r="L31" s="25"/>
      <c r="M31" s="25"/>
      <c r="N31" s="20"/>
      <c r="O31" s="20"/>
      <c r="P31" s="20"/>
      <c r="Q31" s="20"/>
    </row>
    <row r="32" spans="1:17" s="18" customFormat="1" x14ac:dyDescent="0.3">
      <c r="A32" s="15">
        <v>1</v>
      </c>
      <c r="B32" s="15" t="s">
        <v>9</v>
      </c>
      <c r="C32" s="15">
        <v>80</v>
      </c>
      <c r="D32" s="15" t="s">
        <v>63</v>
      </c>
      <c r="E32" s="15" t="s">
        <v>60</v>
      </c>
      <c r="F32" s="15" t="s">
        <v>376</v>
      </c>
      <c r="G32" s="28" t="s">
        <v>388</v>
      </c>
      <c r="H32" s="17" t="s">
        <v>21</v>
      </c>
      <c r="I32" s="17"/>
      <c r="K32" s="25">
        <f>SUMIFS($A$10:$A$400,$B$10:$B$400,"RT",$D$10:$D$400,"U1")</f>
        <v>0</v>
      </c>
      <c r="L32" s="25" t="s">
        <v>9</v>
      </c>
      <c r="M32" s="25" t="s">
        <v>10</v>
      </c>
      <c r="N32" s="20"/>
      <c r="O32" s="20"/>
      <c r="P32" s="20"/>
      <c r="Q32" s="20"/>
    </row>
    <row r="33" spans="1:17" s="18" customFormat="1" x14ac:dyDescent="0.3">
      <c r="A33" s="15"/>
      <c r="B33" s="15"/>
      <c r="C33" s="15"/>
      <c r="D33" s="15" t="s">
        <v>64</v>
      </c>
      <c r="E33" s="15" t="s">
        <v>142</v>
      </c>
      <c r="F33" s="15"/>
      <c r="G33" s="28" t="s">
        <v>389</v>
      </c>
      <c r="H33" s="17" t="s">
        <v>21</v>
      </c>
      <c r="I33" s="17" t="s">
        <v>368</v>
      </c>
      <c r="K33" s="25">
        <f>SUMIFS($A$10:$A$400,$B$10:$B$400,"RT",$D$10:$D$400,"U2")</f>
        <v>0</v>
      </c>
      <c r="L33" s="25" t="s">
        <v>9</v>
      </c>
      <c r="M33" s="25" t="s">
        <v>19</v>
      </c>
      <c r="N33" s="20"/>
      <c r="O33" s="20"/>
      <c r="P33" s="20"/>
      <c r="Q33" s="20"/>
    </row>
    <row r="34" spans="1:17" s="18" customFormat="1" x14ac:dyDescent="0.3">
      <c r="A34" s="15">
        <v>1</v>
      </c>
      <c r="B34" s="15" t="s">
        <v>9</v>
      </c>
      <c r="C34" s="15">
        <v>60</v>
      </c>
      <c r="D34" s="15" t="s">
        <v>67</v>
      </c>
      <c r="E34" s="15" t="s">
        <v>20</v>
      </c>
      <c r="F34" s="15" t="s">
        <v>377</v>
      </c>
      <c r="G34" s="28" t="s">
        <v>390</v>
      </c>
      <c r="H34" s="17" t="s">
        <v>21</v>
      </c>
      <c r="I34" s="17"/>
      <c r="K34" s="25">
        <f>SUMIFS($A$10:$A$400,$B$10:$B$400,"RT",$D$10:$D$400,"U3")</f>
        <v>0</v>
      </c>
      <c r="L34" s="25" t="s">
        <v>9</v>
      </c>
      <c r="M34" s="25" t="s">
        <v>28</v>
      </c>
      <c r="N34" s="20"/>
      <c r="O34" s="20"/>
      <c r="P34" s="20"/>
      <c r="Q34" s="20"/>
    </row>
    <row r="35" spans="1:17" s="18" customFormat="1" x14ac:dyDescent="0.3">
      <c r="A35" s="15">
        <v>1</v>
      </c>
      <c r="B35" s="15" t="s">
        <v>9</v>
      </c>
      <c r="C35" s="15">
        <v>100</v>
      </c>
      <c r="D35" s="15" t="s">
        <v>67</v>
      </c>
      <c r="E35" s="15"/>
      <c r="F35" s="15" t="s">
        <v>374</v>
      </c>
      <c r="G35" s="28"/>
      <c r="H35" s="17" t="s">
        <v>21</v>
      </c>
      <c r="I35" s="17"/>
      <c r="K35" s="25">
        <f>SUMIFS($A$10:$A$400,$B$10:$B$400,"RT",$D$10:$D$400,"U4")</f>
        <v>0</v>
      </c>
      <c r="L35" s="25" t="s">
        <v>9</v>
      </c>
      <c r="M35" s="25" t="s">
        <v>29</v>
      </c>
      <c r="N35" s="20"/>
      <c r="O35" s="20"/>
      <c r="P35" s="20"/>
      <c r="Q35" s="20"/>
    </row>
    <row r="36" spans="1:17" s="18" customFormat="1" x14ac:dyDescent="0.3">
      <c r="A36" s="15">
        <v>1</v>
      </c>
      <c r="B36" s="15" t="s">
        <v>9</v>
      </c>
      <c r="C36" s="15">
        <v>50</v>
      </c>
      <c r="D36" s="15" t="s">
        <v>67</v>
      </c>
      <c r="E36" s="15"/>
      <c r="F36" s="15" t="s">
        <v>374</v>
      </c>
      <c r="G36" s="28"/>
      <c r="H36" s="17" t="s">
        <v>21</v>
      </c>
      <c r="I36" s="17"/>
      <c r="K36" s="25">
        <f>SUMIFS($A$10:$A$400,$B$10:$B$400,"RT",$D$10:$D$400,"U5")</f>
        <v>3</v>
      </c>
      <c r="L36" s="25" t="s">
        <v>9</v>
      </c>
      <c r="M36" s="25" t="s">
        <v>30</v>
      </c>
      <c r="N36" s="20"/>
      <c r="O36" s="20"/>
      <c r="P36" s="20"/>
      <c r="Q36" s="20"/>
    </row>
    <row r="37" spans="1:17" s="18" customFormat="1" x14ac:dyDescent="0.3">
      <c r="A37" s="15">
        <v>1</v>
      </c>
      <c r="B37" s="15" t="s">
        <v>34</v>
      </c>
      <c r="C37" s="15">
        <v>60</v>
      </c>
      <c r="D37" s="15" t="s">
        <v>67</v>
      </c>
      <c r="E37" s="15"/>
      <c r="F37" s="15" t="s">
        <v>283</v>
      </c>
      <c r="G37" s="28"/>
      <c r="H37" s="17" t="s">
        <v>21</v>
      </c>
      <c r="I37" s="17"/>
      <c r="K37" s="25">
        <f>SUMIFS($A$10:$A$400,$B$10:$B$400,"RT",$D$10:$D$400,"U6")</f>
        <v>1</v>
      </c>
      <c r="L37" s="25" t="s">
        <v>9</v>
      </c>
      <c r="M37" s="25" t="s">
        <v>31</v>
      </c>
      <c r="N37" s="20"/>
      <c r="O37" s="20"/>
      <c r="P37" s="20"/>
      <c r="Q37" s="20"/>
    </row>
    <row r="38" spans="1:17" s="18" customFormat="1" x14ac:dyDescent="0.3">
      <c r="A38" s="15">
        <v>1</v>
      </c>
      <c r="B38" s="15" t="s">
        <v>34</v>
      </c>
      <c r="C38" s="15">
        <v>40</v>
      </c>
      <c r="D38" s="15" t="s">
        <v>68</v>
      </c>
      <c r="E38" s="15" t="s">
        <v>60</v>
      </c>
      <c r="F38" s="15" t="s">
        <v>378</v>
      </c>
      <c r="G38" s="28" t="s">
        <v>391</v>
      </c>
      <c r="H38" s="17" t="s">
        <v>21</v>
      </c>
      <c r="I38" s="17"/>
      <c r="K38" s="25">
        <f>SUMIFS($A$10:$A$400,$B$10:$B$400,"RT",$D$10:$D$400,"U7")</f>
        <v>0</v>
      </c>
      <c r="L38" s="25" t="s">
        <v>9</v>
      </c>
      <c r="M38" s="25" t="s">
        <v>51</v>
      </c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 t="s">
        <v>69</v>
      </c>
      <c r="E39" s="15" t="s">
        <v>20</v>
      </c>
      <c r="F39" s="15"/>
      <c r="G39" s="28" t="s">
        <v>392</v>
      </c>
      <c r="H39" s="17" t="s">
        <v>21</v>
      </c>
      <c r="I39" s="17" t="s">
        <v>368</v>
      </c>
      <c r="K39" s="25">
        <f>SUMIFS($A$10:$A$400,$B$10:$B$400,"RT",$D$10:$D$400,"U8")</f>
        <v>0</v>
      </c>
      <c r="L39" s="25" t="s">
        <v>9</v>
      </c>
      <c r="M39" s="25" t="s">
        <v>52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 t="s">
        <v>70</v>
      </c>
      <c r="E40" s="15" t="s">
        <v>20</v>
      </c>
      <c r="F40" s="15"/>
      <c r="G40" s="28" t="s">
        <v>393</v>
      </c>
      <c r="H40" s="17" t="s">
        <v>21</v>
      </c>
      <c r="I40" s="17" t="s">
        <v>399</v>
      </c>
      <c r="K40" s="25">
        <f>SUMIFS($A$10:$A$400,$B$10:$B$400,"RT",$D$10:$D$400,"U9")</f>
        <v>1</v>
      </c>
      <c r="L40" s="25" t="s">
        <v>9</v>
      </c>
      <c r="M40" s="25" t="s">
        <v>55</v>
      </c>
      <c r="N40" s="20"/>
      <c r="O40" s="20"/>
      <c r="P40" s="20"/>
      <c r="Q40" s="20"/>
    </row>
    <row r="41" spans="1:17" s="18" customFormat="1" x14ac:dyDescent="0.3">
      <c r="A41" s="15">
        <v>1</v>
      </c>
      <c r="B41" s="15" t="s">
        <v>9</v>
      </c>
      <c r="C41" s="15">
        <v>150</v>
      </c>
      <c r="D41" s="15" t="s">
        <v>66</v>
      </c>
      <c r="E41" s="15" t="s">
        <v>372</v>
      </c>
      <c r="F41" s="15" t="s">
        <v>379</v>
      </c>
      <c r="G41" s="28" t="s">
        <v>394</v>
      </c>
      <c r="H41" s="17" t="s">
        <v>21</v>
      </c>
      <c r="I41" s="17" t="s">
        <v>400</v>
      </c>
      <c r="K41" s="25">
        <f>SUMIFS($A$10:$A$400,$B$10:$B$400,"RT",$D$10:$D$400,"U10")</f>
        <v>1</v>
      </c>
      <c r="L41" s="25" t="s">
        <v>9</v>
      </c>
      <c r="M41" s="25" t="s">
        <v>56</v>
      </c>
      <c r="N41" s="20"/>
      <c r="O41" s="20"/>
      <c r="P41" s="20"/>
      <c r="Q41" s="20"/>
    </row>
    <row r="42" spans="1:17" s="18" customFormat="1" x14ac:dyDescent="0.3">
      <c r="A42" s="15">
        <v>1</v>
      </c>
      <c r="B42" s="15" t="s">
        <v>9</v>
      </c>
      <c r="C42" s="15">
        <v>80</v>
      </c>
      <c r="D42" s="15" t="s">
        <v>66</v>
      </c>
      <c r="E42" s="15" t="s">
        <v>372</v>
      </c>
      <c r="F42" s="15" t="s">
        <v>379</v>
      </c>
      <c r="G42" s="28"/>
      <c r="H42" s="17" t="s">
        <v>21</v>
      </c>
      <c r="I42" s="17"/>
      <c r="K42" s="25">
        <f>SUMIFS($A$10:$A$400,$B$10:$B$400,"RT",$D$10:$D$400,"U11")</f>
        <v>7</v>
      </c>
      <c r="L42" s="25" t="s">
        <v>9</v>
      </c>
      <c r="M42" s="25" t="s">
        <v>58</v>
      </c>
      <c r="N42" s="20"/>
      <c r="O42" s="20"/>
      <c r="P42" s="20"/>
      <c r="Q42" s="20"/>
    </row>
    <row r="43" spans="1:17" s="18" customFormat="1" x14ac:dyDescent="0.3">
      <c r="A43" s="15">
        <v>1</v>
      </c>
      <c r="B43" s="15" t="s">
        <v>9</v>
      </c>
      <c r="C43" s="15">
        <v>40</v>
      </c>
      <c r="D43" s="15" t="s">
        <v>66</v>
      </c>
      <c r="E43" s="15" t="s">
        <v>372</v>
      </c>
      <c r="F43" s="15" t="s">
        <v>379</v>
      </c>
      <c r="G43" s="28"/>
      <c r="H43" s="17" t="s">
        <v>21</v>
      </c>
      <c r="I43" s="17"/>
      <c r="K43" s="25">
        <f>SUMIFS($A$10:$A$400,$B$10:$B$400,"RT",$D$10:$D$400,"U12")</f>
        <v>1</v>
      </c>
      <c r="L43" s="25" t="s">
        <v>9</v>
      </c>
      <c r="M43" s="25" t="s">
        <v>63</v>
      </c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 t="s">
        <v>62</v>
      </c>
      <c r="E44" s="15" t="s">
        <v>11</v>
      </c>
      <c r="F44" s="15"/>
      <c r="G44" s="28" t="s">
        <v>395</v>
      </c>
      <c r="H44" s="17" t="s">
        <v>21</v>
      </c>
      <c r="I44" s="17" t="s">
        <v>186</v>
      </c>
      <c r="K44" s="25">
        <f>SUMIFS($A$10:$A$400,$B$10:$B$400,"RT",$D$10:$D$400,"U13")</f>
        <v>0</v>
      </c>
      <c r="L44" s="25" t="s">
        <v>9</v>
      </c>
      <c r="M44" s="25" t="s">
        <v>64</v>
      </c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 t="s">
        <v>72</v>
      </c>
      <c r="E45" s="15" t="s">
        <v>20</v>
      </c>
      <c r="F45" s="15"/>
      <c r="G45" s="28" t="s">
        <v>396</v>
      </c>
      <c r="H45" s="17" t="s">
        <v>21</v>
      </c>
      <c r="I45" s="17" t="s">
        <v>186</v>
      </c>
      <c r="K45" s="25">
        <f>SUMIFS($A$10:$A$400,$B$10:$B$400,"RT",$D$10:$D$400,"U14")</f>
        <v>3</v>
      </c>
      <c r="L45" s="25" t="s">
        <v>9</v>
      </c>
      <c r="M45" s="25" t="s">
        <v>67</v>
      </c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28" t="s">
        <v>397</v>
      </c>
      <c r="H46" s="17"/>
      <c r="I46" s="17" t="s">
        <v>369</v>
      </c>
      <c r="K46" s="25">
        <f>SUMIFS($A$10:$A$400,$B$10:$B$400,"RT",$D$10:$D$400,"U15")</f>
        <v>0</v>
      </c>
      <c r="L46" s="25" t="s">
        <v>9</v>
      </c>
      <c r="M46" s="25" t="s">
        <v>68</v>
      </c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28"/>
      <c r="H47" s="17"/>
      <c r="I47" s="17"/>
      <c r="K47" s="25">
        <f>SUMIFS($A$10:$A$400,$B$10:$B$400,"RT",$D$10:$D$400,"U16")</f>
        <v>0</v>
      </c>
      <c r="L47" s="25" t="s">
        <v>9</v>
      </c>
      <c r="M47" s="25" t="s">
        <v>69</v>
      </c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28"/>
      <c r="H48" s="17"/>
      <c r="I48" s="17"/>
      <c r="K48" s="25">
        <f>SUMIFS($A$10:$A$400,$B$10:$B$400,"RT",$D$10:$D$400,"U17")</f>
        <v>0</v>
      </c>
      <c r="L48" s="25" t="s">
        <v>9</v>
      </c>
      <c r="M48" s="25" t="s">
        <v>70</v>
      </c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28"/>
      <c r="H49" s="17"/>
      <c r="I49" s="17"/>
      <c r="K49" s="25">
        <f>SUMIFS($A$10:$A$400,$B$10:$B$400,"RT",$D$10:$D$400,"U18")</f>
        <v>3</v>
      </c>
      <c r="L49" s="25" t="s">
        <v>9</v>
      </c>
      <c r="M49" s="25" t="s">
        <v>66</v>
      </c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28"/>
      <c r="H50" s="17"/>
      <c r="I50" s="17"/>
      <c r="K50" s="25">
        <f>SUMIFS($A$10:$A$400,$B$10:$B$400,"RT",$D$10:$D$400,"U19")</f>
        <v>0</v>
      </c>
      <c r="L50" s="25" t="s">
        <v>9</v>
      </c>
      <c r="M50" s="25" t="s">
        <v>62</v>
      </c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28"/>
      <c r="H51" s="17"/>
      <c r="I51" s="17"/>
      <c r="K51" s="25">
        <f>SUMIFS($A$10:$A$400,$B$10:$B$400,"RT",$D$10:$D$400,"U20")</f>
        <v>0</v>
      </c>
      <c r="L51" s="25" t="s">
        <v>9</v>
      </c>
      <c r="M51" s="25" t="s">
        <v>72</v>
      </c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28"/>
      <c r="H52" s="17"/>
      <c r="I52" s="17"/>
      <c r="K52" s="25">
        <f>SUM(K32:K51)</f>
        <v>20</v>
      </c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28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28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28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28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28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28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28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28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28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28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28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28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28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28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28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28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28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28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28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28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28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28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28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28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28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28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28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28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28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28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28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28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28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28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28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28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28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28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28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28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28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28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28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28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28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28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28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9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9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9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9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9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9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9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9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9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9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9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9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9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9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9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9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9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9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9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9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9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9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9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9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9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9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9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9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9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9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9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9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9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9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9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9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9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9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9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9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9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9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9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9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9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9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9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9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9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9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9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9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9"/>
      <c r="K152" s="20"/>
      <c r="L152" s="20"/>
      <c r="M152" s="20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9"/>
      <c r="K153" s="20"/>
      <c r="L153" s="20"/>
      <c r="M153" s="20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9"/>
      <c r="K154" s="20"/>
      <c r="L154" s="20"/>
      <c r="M154" s="20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9"/>
      <c r="K155" s="20"/>
      <c r="L155" s="20"/>
      <c r="M155" s="20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9"/>
      <c r="K156" s="20"/>
      <c r="L156" s="20"/>
      <c r="M156" s="20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9"/>
      <c r="K157" s="20"/>
      <c r="L157" s="20"/>
      <c r="M157" s="20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9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9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9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9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9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9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9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9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9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9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9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9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9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9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9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9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9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9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9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9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9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9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9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9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9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9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9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9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9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9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9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9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189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3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4" x14ac:dyDescent="0.3">
      <c r="A1" s="5" t="s">
        <v>354</v>
      </c>
      <c r="B1" s="6"/>
      <c r="E1" s="4"/>
    </row>
    <row r="2" spans="1:14" x14ac:dyDescent="0.3">
      <c r="A2" s="8" t="s">
        <v>345</v>
      </c>
      <c r="B2" s="9" t="s">
        <v>46</v>
      </c>
      <c r="E2" s="4"/>
    </row>
    <row r="3" spans="1:14" x14ac:dyDescent="0.3">
      <c r="A3" s="11" t="s">
        <v>350</v>
      </c>
      <c r="B3" s="23">
        <v>3</v>
      </c>
    </row>
    <row r="4" spans="1:14" x14ac:dyDescent="0.3">
      <c r="A4" s="8" t="s">
        <v>346</v>
      </c>
      <c r="B4" s="9" t="s">
        <v>477</v>
      </c>
      <c r="E4" s="4"/>
    </row>
    <row r="5" spans="1:14" x14ac:dyDescent="0.3">
      <c r="A5" s="8" t="s">
        <v>347</v>
      </c>
      <c r="B5" s="10">
        <v>42220</v>
      </c>
      <c r="E5" s="4"/>
    </row>
    <row r="6" spans="1:14" x14ac:dyDescent="0.3">
      <c r="A6" s="8" t="s">
        <v>348</v>
      </c>
      <c r="B6" s="9" t="s">
        <v>8</v>
      </c>
      <c r="E6" s="4"/>
    </row>
    <row r="7" spans="1:14" x14ac:dyDescent="0.3">
      <c r="A7" s="11" t="s">
        <v>349</v>
      </c>
      <c r="B7" s="3">
        <v>1</v>
      </c>
    </row>
    <row r="8" spans="1:14" x14ac:dyDescent="0.3">
      <c r="A8" s="11" t="s">
        <v>351</v>
      </c>
      <c r="B8" s="3"/>
      <c r="K8" s="4" t="s">
        <v>356</v>
      </c>
    </row>
    <row r="9" spans="1:14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/>
    </row>
    <row r="10" spans="1:14" s="18" customFormat="1" x14ac:dyDescent="0.3">
      <c r="A10" s="15"/>
      <c r="B10" s="15"/>
      <c r="C10" s="15"/>
      <c r="D10" s="15" t="s">
        <v>10</v>
      </c>
      <c r="E10" s="15" t="s">
        <v>210</v>
      </c>
      <c r="F10" s="15"/>
      <c r="G10" s="16">
        <v>0.72430555555555554</v>
      </c>
      <c r="H10" s="17"/>
      <c r="I10" s="17" t="s">
        <v>186</v>
      </c>
      <c r="K10" s="25">
        <f>SUMIFS($A$10:$A$400,$B$10:$B$400,"CH",$D$10:$D$400,"U1")</f>
        <v>0</v>
      </c>
      <c r="L10" s="25" t="s">
        <v>13</v>
      </c>
      <c r="M10" s="25" t="s">
        <v>10</v>
      </c>
    </row>
    <row r="11" spans="1:14" s="18" customFormat="1" x14ac:dyDescent="0.3">
      <c r="A11" s="15"/>
      <c r="B11" s="15"/>
      <c r="C11" s="15"/>
      <c r="D11" s="15" t="s">
        <v>19</v>
      </c>
      <c r="E11" s="15" t="s">
        <v>60</v>
      </c>
      <c r="F11" s="15"/>
      <c r="G11" s="16"/>
      <c r="H11" s="17"/>
      <c r="I11" s="17" t="s">
        <v>186</v>
      </c>
      <c r="K11" s="25">
        <f>SUMIFS($A$10:$A$400,$B$10:$B$400,"CH",$D$10:$D$400,"U2")</f>
        <v>0</v>
      </c>
      <c r="L11" s="25" t="s">
        <v>13</v>
      </c>
      <c r="M11" s="25" t="s">
        <v>19</v>
      </c>
    </row>
    <row r="12" spans="1:14" s="18" customFormat="1" x14ac:dyDescent="0.3">
      <c r="A12" s="15"/>
      <c r="B12" s="15"/>
      <c r="C12" s="15"/>
      <c r="D12" s="15" t="s">
        <v>28</v>
      </c>
      <c r="E12" s="15" t="s">
        <v>60</v>
      </c>
      <c r="F12" s="15"/>
      <c r="G12" s="16"/>
      <c r="H12" s="17"/>
      <c r="I12" s="17" t="s">
        <v>186</v>
      </c>
      <c r="K12" s="25">
        <f>SUMIFS($A$10:$A$400,$B$10:$B$400,"CH",$D$10:$D$400,"U3")</f>
        <v>0</v>
      </c>
      <c r="L12" s="25" t="s">
        <v>13</v>
      </c>
      <c r="M12" s="25" t="s">
        <v>28</v>
      </c>
    </row>
    <row r="13" spans="1:14" s="18" customFormat="1" x14ac:dyDescent="0.3">
      <c r="A13" s="15"/>
      <c r="B13" s="15"/>
      <c r="C13" s="15"/>
      <c r="D13" s="15" t="s">
        <v>29</v>
      </c>
      <c r="E13" s="15" t="s">
        <v>210</v>
      </c>
      <c r="F13" s="15"/>
      <c r="G13" s="16"/>
      <c r="H13" s="17"/>
      <c r="I13" s="17" t="s">
        <v>186</v>
      </c>
      <c r="K13" s="25">
        <f>SUMIFS($A$10:$A$400,$B$10:$B$400,"CH",$D$10:$D$400,"U4")</f>
        <v>0</v>
      </c>
      <c r="L13" s="25" t="s">
        <v>13</v>
      </c>
      <c r="M13" s="25" t="s">
        <v>29</v>
      </c>
    </row>
    <row r="14" spans="1:14" s="18" customFormat="1" x14ac:dyDescent="0.3">
      <c r="A14" s="15"/>
      <c r="B14" s="15"/>
      <c r="C14" s="15"/>
      <c r="D14" s="15" t="s">
        <v>30</v>
      </c>
      <c r="E14" s="15" t="s">
        <v>60</v>
      </c>
      <c r="F14" s="15"/>
      <c r="G14" s="16"/>
      <c r="H14" s="17"/>
      <c r="I14" s="17" t="s">
        <v>186</v>
      </c>
      <c r="K14" s="25">
        <f>SUMIFS($A$10:$A$400,$B$10:$B$400,"CH",$D$10:$D$400,"U5")</f>
        <v>0</v>
      </c>
      <c r="L14" s="25" t="s">
        <v>13</v>
      </c>
      <c r="M14" s="25" t="s">
        <v>30</v>
      </c>
    </row>
    <row r="15" spans="1:14" s="18" customFormat="1" x14ac:dyDescent="0.3">
      <c r="A15" s="15"/>
      <c r="B15" s="15"/>
      <c r="C15" s="15"/>
      <c r="D15" s="15" t="s">
        <v>31</v>
      </c>
      <c r="E15" s="15" t="s">
        <v>210</v>
      </c>
      <c r="F15" s="15"/>
      <c r="G15" s="16"/>
      <c r="H15" s="17"/>
      <c r="I15" s="17" t="s">
        <v>186</v>
      </c>
      <c r="K15" s="25">
        <f>SUMIFS($A$10:$A$400,$B$10:$B$400,"CH",$D$10:$D$400,"U6")</f>
        <v>0</v>
      </c>
      <c r="L15" s="25" t="s">
        <v>13</v>
      </c>
      <c r="M15" s="25" t="s">
        <v>31</v>
      </c>
    </row>
    <row r="16" spans="1:14" s="18" customFormat="1" x14ac:dyDescent="0.3">
      <c r="A16" s="15"/>
      <c r="B16" s="15"/>
      <c r="C16" s="15"/>
      <c r="D16" s="15" t="s">
        <v>51</v>
      </c>
      <c r="E16" s="15" t="s">
        <v>214</v>
      </c>
      <c r="F16" s="15"/>
      <c r="G16" s="16"/>
      <c r="H16" s="17"/>
      <c r="I16" s="17" t="s">
        <v>186</v>
      </c>
      <c r="K16" s="25">
        <f>SUMIFS($A$10:$A$400,$B$10:$B$400,"CH",$D$10:$D$400,"U7")</f>
        <v>0</v>
      </c>
      <c r="L16" s="25" t="s">
        <v>13</v>
      </c>
      <c r="M16" s="25" t="s">
        <v>51</v>
      </c>
    </row>
    <row r="17" spans="1:13" s="18" customFormat="1" x14ac:dyDescent="0.3">
      <c r="A17" s="15"/>
      <c r="B17" s="15"/>
      <c r="C17" s="15"/>
      <c r="D17" s="15" t="s">
        <v>52</v>
      </c>
      <c r="E17" s="15" t="s">
        <v>11</v>
      </c>
      <c r="F17" s="15"/>
      <c r="G17" s="16"/>
      <c r="H17" s="17"/>
      <c r="I17" s="17" t="s">
        <v>186</v>
      </c>
      <c r="K17" s="25">
        <f>SUMIFS($A$10:$A$400,$B$10:$B$400,"CH",$D$10:$D$400,"U8")</f>
        <v>0</v>
      </c>
      <c r="L17" s="25" t="s">
        <v>13</v>
      </c>
      <c r="M17" s="25" t="s">
        <v>52</v>
      </c>
    </row>
    <row r="18" spans="1:13" s="18" customFormat="1" x14ac:dyDescent="0.3">
      <c r="A18" s="15"/>
      <c r="B18" s="15"/>
      <c r="C18" s="15"/>
      <c r="D18" s="15" t="s">
        <v>55</v>
      </c>
      <c r="E18" s="15" t="s">
        <v>210</v>
      </c>
      <c r="F18" s="15"/>
      <c r="G18" s="16"/>
      <c r="H18" s="17"/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</row>
    <row r="19" spans="1:13" s="18" customFormat="1" x14ac:dyDescent="0.3">
      <c r="A19" s="15"/>
      <c r="B19" s="15"/>
      <c r="C19" s="15"/>
      <c r="D19" s="15" t="s">
        <v>56</v>
      </c>
      <c r="E19" s="15" t="s">
        <v>60</v>
      </c>
      <c r="F19" s="15"/>
      <c r="G19" s="16"/>
      <c r="H19" s="17"/>
      <c r="I19" s="17" t="s">
        <v>186</v>
      </c>
      <c r="K19" s="25">
        <f>SUMIFS($A$10:$A$400,$B$10:$B$400,"CH",$D$10:$D$400,"U10")</f>
        <v>0</v>
      </c>
      <c r="L19" s="25" t="s">
        <v>13</v>
      </c>
      <c r="M19" s="25" t="s">
        <v>56</v>
      </c>
    </row>
    <row r="20" spans="1:13" s="18" customFormat="1" x14ac:dyDescent="0.3">
      <c r="A20" s="15"/>
      <c r="B20" s="15"/>
      <c r="C20" s="15"/>
      <c r="D20" s="15" t="s">
        <v>58</v>
      </c>
      <c r="E20" s="15" t="s">
        <v>210</v>
      </c>
      <c r="F20" s="15"/>
      <c r="G20" s="16"/>
      <c r="H20" s="17"/>
      <c r="I20" s="17" t="s">
        <v>186</v>
      </c>
      <c r="K20" s="25">
        <f>SUMIFS($A$10:$A$400,$B$10:$B$400,"CH",$D$10:$D$400,"U11")</f>
        <v>0</v>
      </c>
      <c r="L20" s="25" t="s">
        <v>13</v>
      </c>
      <c r="M20" s="25" t="s">
        <v>58</v>
      </c>
    </row>
    <row r="21" spans="1:13" s="18" customFormat="1" x14ac:dyDescent="0.3">
      <c r="A21" s="15"/>
      <c r="B21" s="15"/>
      <c r="C21" s="15"/>
      <c r="D21" s="15" t="s">
        <v>63</v>
      </c>
      <c r="E21" s="15" t="s">
        <v>11</v>
      </c>
      <c r="F21" s="15"/>
      <c r="G21" s="16"/>
      <c r="H21" s="17"/>
      <c r="I21" s="17" t="s">
        <v>186</v>
      </c>
      <c r="K21" s="25">
        <f>SUMIFS($A$10:$A$400,$B$10:$B$400,"CH",$D$10:$D$400,"U12")</f>
        <v>0</v>
      </c>
      <c r="L21" s="25" t="s">
        <v>13</v>
      </c>
      <c r="M21" s="25" t="s">
        <v>63</v>
      </c>
    </row>
    <row r="22" spans="1:13" s="18" customFormat="1" x14ac:dyDescent="0.3">
      <c r="A22" s="15"/>
      <c r="B22" s="15"/>
      <c r="C22" s="15"/>
      <c r="D22" s="15" t="s">
        <v>64</v>
      </c>
      <c r="E22" s="15" t="s">
        <v>210</v>
      </c>
      <c r="F22" s="15"/>
      <c r="G22" s="16">
        <v>0.74652777777777779</v>
      </c>
      <c r="H22" s="17"/>
      <c r="I22" s="17" t="s">
        <v>186</v>
      </c>
      <c r="K22" s="25">
        <f>SUMIFS($A$10:$A$400,$B$10:$B$400,"CH",$D$10:$D$400,"U13")</f>
        <v>0</v>
      </c>
      <c r="L22" s="25" t="s">
        <v>13</v>
      </c>
      <c r="M22" s="25" t="s">
        <v>64</v>
      </c>
    </row>
    <row r="23" spans="1:13" s="18" customFormat="1" x14ac:dyDescent="0.3">
      <c r="A23" s="15"/>
      <c r="B23" s="15"/>
      <c r="C23" s="15"/>
      <c r="D23" s="15"/>
      <c r="E23" s="15"/>
      <c r="F23" s="15"/>
      <c r="G23" s="16"/>
      <c r="H23" s="17"/>
      <c r="I23" s="17"/>
      <c r="K23" s="25">
        <f>SUM(K10:K22)</f>
        <v>0</v>
      </c>
      <c r="L23" s="25"/>
      <c r="M23" s="25"/>
    </row>
    <row r="24" spans="1:13" s="18" customFormat="1" x14ac:dyDescent="0.3">
      <c r="A24" s="15"/>
      <c r="B24" s="15"/>
      <c r="C24" s="15"/>
      <c r="D24" s="15"/>
      <c r="E24" s="15"/>
      <c r="F24" s="15"/>
      <c r="G24" s="16"/>
      <c r="H24" s="17"/>
      <c r="I24" s="17"/>
      <c r="K24" s="25"/>
      <c r="L24" s="25"/>
      <c r="M24" s="25"/>
    </row>
    <row r="25" spans="1:13" s="18" customFormat="1" x14ac:dyDescent="0.3">
      <c r="A25" s="15"/>
      <c r="B25" s="15"/>
      <c r="C25" s="15"/>
      <c r="D25" s="15"/>
      <c r="E25" s="15"/>
      <c r="F25" s="15"/>
      <c r="G25" s="16"/>
      <c r="H25" s="17"/>
      <c r="I25" s="17"/>
      <c r="K25" s="25">
        <f>SUMIFS($A$10:$A$400,$B$10:$B$400,"RT",$D$10:$D$400,"U1")</f>
        <v>0</v>
      </c>
      <c r="L25" s="25" t="s">
        <v>9</v>
      </c>
      <c r="M25" s="25" t="s">
        <v>10</v>
      </c>
    </row>
    <row r="26" spans="1:13" s="18" customFormat="1" x14ac:dyDescent="0.3">
      <c r="A26" s="15"/>
      <c r="B26" s="15"/>
      <c r="C26" s="15"/>
      <c r="D26" s="15"/>
      <c r="E26" s="15"/>
      <c r="F26" s="15"/>
      <c r="G26" s="16"/>
      <c r="H26" s="17"/>
      <c r="I26" s="17"/>
      <c r="K26" s="25">
        <f>SUMIFS($A$10:$A$400,$B$10:$B$400,"RT",$D$10:$D$400,"U2")</f>
        <v>0</v>
      </c>
      <c r="L26" s="25" t="s">
        <v>9</v>
      </c>
      <c r="M26" s="25" t="s">
        <v>19</v>
      </c>
    </row>
    <row r="27" spans="1:13" s="18" customFormat="1" x14ac:dyDescent="0.3">
      <c r="A27" s="15"/>
      <c r="B27" s="15"/>
      <c r="C27" s="15"/>
      <c r="D27" s="15"/>
      <c r="E27" s="15"/>
      <c r="F27" s="15"/>
      <c r="G27" s="16"/>
      <c r="H27" s="17"/>
      <c r="I27" s="17"/>
      <c r="K27" s="25">
        <f>SUMIFS($A$10:$A$400,$B$10:$B$400,"RT",$D$10:$D$400,"U3")</f>
        <v>0</v>
      </c>
      <c r="L27" s="25" t="s">
        <v>9</v>
      </c>
      <c r="M27" s="25" t="s">
        <v>28</v>
      </c>
    </row>
    <row r="28" spans="1:13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>
        <f>SUMIFS($A$10:$A$400,$B$10:$B$400,"RT",$D$10:$D$400,"U4")</f>
        <v>0</v>
      </c>
      <c r="L28" s="25" t="s">
        <v>9</v>
      </c>
      <c r="M28" s="25" t="s">
        <v>29</v>
      </c>
    </row>
    <row r="29" spans="1:13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SUMIFS($A$10:$A$400,$B$10:$B$400,"RT",$D$10:$D$400,"U5")</f>
        <v>0</v>
      </c>
      <c r="L29" s="25" t="s">
        <v>9</v>
      </c>
      <c r="M29" s="25" t="s">
        <v>30</v>
      </c>
    </row>
    <row r="30" spans="1:13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SUMIFS($A$10:$A$400,$B$10:$B$400,"RT",$D$10:$D$400,"U6")</f>
        <v>0</v>
      </c>
      <c r="L30" s="25" t="s">
        <v>9</v>
      </c>
      <c r="M30" s="25" t="s">
        <v>31</v>
      </c>
    </row>
    <row r="31" spans="1:13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SUMIFS($A$10:$A$400,$B$10:$B$400,"RT",$D$10:$D$400,"U7")</f>
        <v>0</v>
      </c>
      <c r="L31" s="25" t="s">
        <v>9</v>
      </c>
      <c r="M31" s="25" t="s">
        <v>51</v>
      </c>
    </row>
    <row r="32" spans="1:13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SUMIFS($A$10:$A$400,$B$10:$B$400,"RT",$D$10:$D$400,"U8")</f>
        <v>0</v>
      </c>
      <c r="L32" s="25" t="s">
        <v>9</v>
      </c>
      <c r="M32" s="25" t="s">
        <v>52</v>
      </c>
    </row>
    <row r="33" spans="1:13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SUMIFS($A$10:$A$400,$B$10:$B$400,"RT",$D$10:$D$400,"U9")</f>
        <v>0</v>
      </c>
      <c r="L33" s="25" t="s">
        <v>9</v>
      </c>
      <c r="M33" s="25" t="s">
        <v>55</v>
      </c>
    </row>
    <row r="34" spans="1:13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SUMIFS($A$10:$A$400,$B$10:$B$400,"RT",$D$10:$D$400,"U10")</f>
        <v>0</v>
      </c>
      <c r="L34" s="25" t="s">
        <v>9</v>
      </c>
      <c r="M34" s="25" t="s">
        <v>56</v>
      </c>
    </row>
    <row r="35" spans="1:13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SUMIFS($A$10:$A$400,$B$10:$B$400,"RT",$D$10:$D$400,"U11")</f>
        <v>0</v>
      </c>
      <c r="L35" s="25" t="s">
        <v>9</v>
      </c>
      <c r="M35" s="25" t="s">
        <v>58</v>
      </c>
    </row>
    <row r="36" spans="1:13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SUMIFS($A$10:$A$400,$B$10:$B$400,"RT",$D$10:$D$400,"U12")</f>
        <v>0</v>
      </c>
      <c r="L36" s="25" t="s">
        <v>9</v>
      </c>
      <c r="M36" s="25" t="s">
        <v>63</v>
      </c>
    </row>
    <row r="37" spans="1:13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SUMIFS($A$10:$A$400,$B$10:$B$400,"RT",$D$10:$D$400,"U13")</f>
        <v>0</v>
      </c>
      <c r="L37" s="25" t="s">
        <v>9</v>
      </c>
      <c r="M37" s="25" t="s">
        <v>64</v>
      </c>
    </row>
    <row r="38" spans="1:13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SUM(K25:K37)</f>
        <v>0</v>
      </c>
      <c r="L38" s="20"/>
      <c r="M38" s="20"/>
    </row>
    <row r="39" spans="1:13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0"/>
      <c r="L39" s="20"/>
      <c r="M39" s="20"/>
    </row>
    <row r="40" spans="1:13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0"/>
      <c r="L40" s="20"/>
      <c r="M40" s="20"/>
    </row>
    <row r="41" spans="1:13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0"/>
      <c r="L41" s="20"/>
      <c r="M41" s="20"/>
    </row>
    <row r="42" spans="1:13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0"/>
      <c r="L42" s="20"/>
      <c r="M42" s="20"/>
    </row>
    <row r="43" spans="1:13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</row>
    <row r="44" spans="1:13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</row>
    <row r="45" spans="1:13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</row>
    <row r="46" spans="1:13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</row>
    <row r="47" spans="1:13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</row>
    <row r="48" spans="1:13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</row>
    <row r="49" spans="1:13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</row>
    <row r="50" spans="1:13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</row>
    <row r="51" spans="1:13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</row>
    <row r="52" spans="1:13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</row>
    <row r="53" spans="1:13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</row>
    <row r="54" spans="1:13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</row>
    <row r="55" spans="1:13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</row>
    <row r="56" spans="1:13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</row>
    <row r="57" spans="1:13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</row>
    <row r="58" spans="1:13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</row>
    <row r="59" spans="1:13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</row>
    <row r="60" spans="1:13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</row>
    <row r="61" spans="1:13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</row>
    <row r="62" spans="1:13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</row>
    <row r="63" spans="1:13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</row>
    <row r="64" spans="1:13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</row>
    <row r="65" spans="1:13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</row>
    <row r="66" spans="1:13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</row>
    <row r="67" spans="1:13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</row>
    <row r="68" spans="1:13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</row>
    <row r="69" spans="1:13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</row>
    <row r="70" spans="1:13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</row>
    <row r="71" spans="1:13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</row>
    <row r="72" spans="1:13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</row>
    <row r="73" spans="1:13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</row>
    <row r="74" spans="1:13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</row>
    <row r="75" spans="1:13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</row>
    <row r="76" spans="1:13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</row>
    <row r="77" spans="1:13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</row>
    <row r="78" spans="1:13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</row>
    <row r="79" spans="1:13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</row>
    <row r="80" spans="1:13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</row>
    <row r="81" spans="1:13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</row>
    <row r="82" spans="1:13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</row>
    <row r="83" spans="1:13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</row>
    <row r="84" spans="1:13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</row>
    <row r="85" spans="1:13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</row>
    <row r="86" spans="1:13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</row>
    <row r="87" spans="1:13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</row>
    <row r="88" spans="1:13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</row>
    <row r="89" spans="1:13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</row>
    <row r="90" spans="1:13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</row>
    <row r="91" spans="1:13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</row>
    <row r="92" spans="1:13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</row>
    <row r="93" spans="1:13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</row>
    <row r="94" spans="1:13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</row>
    <row r="95" spans="1:13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</row>
    <row r="96" spans="1:13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</row>
    <row r="97" spans="1:13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</row>
    <row r="98" spans="1:13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</row>
    <row r="99" spans="1:13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</row>
    <row r="100" spans="1:13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</row>
    <row r="101" spans="1:13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</row>
    <row r="102" spans="1:13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</row>
    <row r="103" spans="1:13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</row>
    <row r="104" spans="1:13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</row>
    <row r="105" spans="1:13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</row>
    <row r="106" spans="1:13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</row>
    <row r="107" spans="1:13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</row>
    <row r="108" spans="1:13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</row>
    <row r="109" spans="1:13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</row>
    <row r="110" spans="1:13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</row>
    <row r="111" spans="1:13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</row>
    <row r="112" spans="1:13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</row>
    <row r="113" spans="1:13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</row>
    <row r="114" spans="1:13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</row>
    <row r="115" spans="1:13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</row>
    <row r="116" spans="1:13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</row>
    <row r="117" spans="1:13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</row>
    <row r="118" spans="1:13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</row>
    <row r="119" spans="1:13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</row>
    <row r="120" spans="1:13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</row>
    <row r="121" spans="1:13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</row>
    <row r="122" spans="1:13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</row>
    <row r="123" spans="1:13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</row>
    <row r="124" spans="1:13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</row>
    <row r="125" spans="1:13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</row>
    <row r="126" spans="1:13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</row>
    <row r="127" spans="1:13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</row>
    <row r="128" spans="1:13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</row>
    <row r="129" spans="1:13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</row>
    <row r="130" spans="1:13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</row>
    <row r="131" spans="1:13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</row>
    <row r="132" spans="1:13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</row>
    <row r="133" spans="1:13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</row>
    <row r="134" spans="1:13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</row>
    <row r="135" spans="1:13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</row>
    <row r="136" spans="1:13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</row>
    <row r="137" spans="1:13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</row>
    <row r="138" spans="1:13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</row>
    <row r="139" spans="1:13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</row>
    <row r="140" spans="1:13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</row>
    <row r="141" spans="1:13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</row>
    <row r="142" spans="1:13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</row>
    <row r="143" spans="1:13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</row>
    <row r="144" spans="1:13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</row>
    <row r="145" spans="1:13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</row>
    <row r="146" spans="1:13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</row>
    <row r="147" spans="1:13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</row>
    <row r="148" spans="1:13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</row>
    <row r="149" spans="1:13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</row>
    <row r="150" spans="1:13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</row>
    <row r="151" spans="1:13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</row>
    <row r="152" spans="1:13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</row>
    <row r="153" spans="1:13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</row>
    <row r="154" spans="1:13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</row>
    <row r="155" spans="1:13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</row>
    <row r="156" spans="1:13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</row>
    <row r="157" spans="1:13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</row>
    <row r="158" spans="1:13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</row>
    <row r="159" spans="1:13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</row>
    <row r="160" spans="1:13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</row>
    <row r="161" spans="1:13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</row>
    <row r="162" spans="1:13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</row>
    <row r="163" spans="1:13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</row>
    <row r="164" spans="1:13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</row>
    <row r="165" spans="1:13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</row>
    <row r="166" spans="1:13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</row>
    <row r="167" spans="1:13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</row>
    <row r="168" spans="1:13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</row>
    <row r="169" spans="1:13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</row>
    <row r="170" spans="1:13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</row>
    <row r="171" spans="1:13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</row>
    <row r="172" spans="1:13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</row>
    <row r="173" spans="1:13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</row>
    <row r="174" spans="1:13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</row>
    <row r="175" spans="1:13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</row>
    <row r="176" spans="1:13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</row>
    <row r="177" spans="1:13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</row>
    <row r="178" spans="1:13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</row>
    <row r="179" spans="1:13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</row>
    <row r="180" spans="1:13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</row>
    <row r="181" spans="1:13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</row>
    <row r="182" spans="1:13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</row>
    <row r="183" spans="1:13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</row>
    <row r="184" spans="1:13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</row>
    <row r="185" spans="1:13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</row>
    <row r="186" spans="1:13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</row>
    <row r="187" spans="1:13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</row>
    <row r="188" spans="1:13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</row>
    <row r="189" spans="1:13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89"/>
  <sheetViews>
    <sheetView workbookViewId="0">
      <selection activeCell="D6" sqref="D6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7" max="247" width="14.33203125" customWidth="1"/>
    <col min="248" max="248" width="15" customWidth="1"/>
    <col min="250" max="250" width="12.88671875" customWidth="1"/>
    <col min="251" max="251" width="12.33203125" customWidth="1"/>
    <col min="503" max="503" width="14.33203125" customWidth="1"/>
    <col min="504" max="504" width="15" customWidth="1"/>
    <col min="506" max="506" width="12.88671875" customWidth="1"/>
    <col min="507" max="507" width="12.33203125" customWidth="1"/>
    <col min="759" max="759" width="14.33203125" customWidth="1"/>
    <col min="760" max="760" width="15" customWidth="1"/>
    <col min="762" max="762" width="12.88671875" customWidth="1"/>
    <col min="763" max="763" width="12.33203125" customWidth="1"/>
    <col min="1015" max="1015" width="14.33203125" customWidth="1"/>
    <col min="1016" max="1016" width="15" customWidth="1"/>
    <col min="1018" max="1018" width="12.88671875" customWidth="1"/>
    <col min="1019" max="1019" width="12.33203125" customWidth="1"/>
    <col min="1271" max="1271" width="14.33203125" customWidth="1"/>
    <col min="1272" max="1272" width="15" customWidth="1"/>
    <col min="1274" max="1274" width="12.88671875" customWidth="1"/>
    <col min="1275" max="1275" width="12.33203125" customWidth="1"/>
    <col min="1527" max="1527" width="14.33203125" customWidth="1"/>
    <col min="1528" max="1528" width="15" customWidth="1"/>
    <col min="1530" max="1530" width="12.88671875" customWidth="1"/>
    <col min="1531" max="1531" width="12.33203125" customWidth="1"/>
    <col min="1783" max="1783" width="14.33203125" customWidth="1"/>
    <col min="1784" max="1784" width="15" customWidth="1"/>
    <col min="1786" max="1786" width="12.88671875" customWidth="1"/>
    <col min="1787" max="1787" width="12.33203125" customWidth="1"/>
    <col min="2039" max="2039" width="14.33203125" customWidth="1"/>
    <col min="2040" max="2040" width="15" customWidth="1"/>
    <col min="2042" max="2042" width="12.88671875" customWidth="1"/>
    <col min="2043" max="2043" width="12.33203125" customWidth="1"/>
    <col min="2295" max="2295" width="14.33203125" customWidth="1"/>
    <col min="2296" max="2296" width="15" customWidth="1"/>
    <col min="2298" max="2298" width="12.88671875" customWidth="1"/>
    <col min="2299" max="2299" width="12.33203125" customWidth="1"/>
    <col min="2551" max="2551" width="14.33203125" customWidth="1"/>
    <col min="2552" max="2552" width="15" customWidth="1"/>
    <col min="2554" max="2554" width="12.88671875" customWidth="1"/>
    <col min="2555" max="2555" width="12.33203125" customWidth="1"/>
    <col min="2807" max="2807" width="14.33203125" customWidth="1"/>
    <col min="2808" max="2808" width="15" customWidth="1"/>
    <col min="2810" max="2810" width="12.88671875" customWidth="1"/>
    <col min="2811" max="2811" width="12.33203125" customWidth="1"/>
    <col min="3063" max="3063" width="14.33203125" customWidth="1"/>
    <col min="3064" max="3064" width="15" customWidth="1"/>
    <col min="3066" max="3066" width="12.88671875" customWidth="1"/>
    <col min="3067" max="3067" width="12.33203125" customWidth="1"/>
    <col min="3319" max="3319" width="14.33203125" customWidth="1"/>
    <col min="3320" max="3320" width="15" customWidth="1"/>
    <col min="3322" max="3322" width="12.88671875" customWidth="1"/>
    <col min="3323" max="3323" width="12.33203125" customWidth="1"/>
    <col min="3575" max="3575" width="14.33203125" customWidth="1"/>
    <col min="3576" max="3576" width="15" customWidth="1"/>
    <col min="3578" max="3578" width="12.88671875" customWidth="1"/>
    <col min="3579" max="3579" width="12.33203125" customWidth="1"/>
    <col min="3831" max="3831" width="14.33203125" customWidth="1"/>
    <col min="3832" max="3832" width="15" customWidth="1"/>
    <col min="3834" max="3834" width="12.88671875" customWidth="1"/>
    <col min="3835" max="3835" width="12.33203125" customWidth="1"/>
    <col min="4087" max="4087" width="14.33203125" customWidth="1"/>
    <col min="4088" max="4088" width="15" customWidth="1"/>
    <col min="4090" max="4090" width="12.88671875" customWidth="1"/>
    <col min="4091" max="4091" width="12.33203125" customWidth="1"/>
    <col min="4343" max="4343" width="14.33203125" customWidth="1"/>
    <col min="4344" max="4344" width="15" customWidth="1"/>
    <col min="4346" max="4346" width="12.88671875" customWidth="1"/>
    <col min="4347" max="4347" width="12.33203125" customWidth="1"/>
    <col min="4599" max="4599" width="14.33203125" customWidth="1"/>
    <col min="4600" max="4600" width="15" customWidth="1"/>
    <col min="4602" max="4602" width="12.88671875" customWidth="1"/>
    <col min="4603" max="4603" width="12.33203125" customWidth="1"/>
    <col min="4855" max="4855" width="14.33203125" customWidth="1"/>
    <col min="4856" max="4856" width="15" customWidth="1"/>
    <col min="4858" max="4858" width="12.88671875" customWidth="1"/>
    <col min="4859" max="4859" width="12.33203125" customWidth="1"/>
    <col min="5111" max="5111" width="14.33203125" customWidth="1"/>
    <col min="5112" max="5112" width="15" customWidth="1"/>
    <col min="5114" max="5114" width="12.88671875" customWidth="1"/>
    <col min="5115" max="5115" width="12.33203125" customWidth="1"/>
    <col min="5367" max="5367" width="14.33203125" customWidth="1"/>
    <col min="5368" max="5368" width="15" customWidth="1"/>
    <col min="5370" max="5370" width="12.88671875" customWidth="1"/>
    <col min="5371" max="5371" width="12.33203125" customWidth="1"/>
    <col min="5623" max="5623" width="14.33203125" customWidth="1"/>
    <col min="5624" max="5624" width="15" customWidth="1"/>
    <col min="5626" max="5626" width="12.88671875" customWidth="1"/>
    <col min="5627" max="5627" width="12.33203125" customWidth="1"/>
    <col min="5879" max="5879" width="14.33203125" customWidth="1"/>
    <col min="5880" max="5880" width="15" customWidth="1"/>
    <col min="5882" max="5882" width="12.88671875" customWidth="1"/>
    <col min="5883" max="5883" width="12.33203125" customWidth="1"/>
    <col min="6135" max="6135" width="14.33203125" customWidth="1"/>
    <col min="6136" max="6136" width="15" customWidth="1"/>
    <col min="6138" max="6138" width="12.88671875" customWidth="1"/>
    <col min="6139" max="6139" width="12.33203125" customWidth="1"/>
    <col min="6391" max="6391" width="14.33203125" customWidth="1"/>
    <col min="6392" max="6392" width="15" customWidth="1"/>
    <col min="6394" max="6394" width="12.88671875" customWidth="1"/>
    <col min="6395" max="6395" width="12.33203125" customWidth="1"/>
    <col min="6647" max="6647" width="14.33203125" customWidth="1"/>
    <col min="6648" max="6648" width="15" customWidth="1"/>
    <col min="6650" max="6650" width="12.88671875" customWidth="1"/>
    <col min="6651" max="6651" width="12.33203125" customWidth="1"/>
    <col min="6903" max="6903" width="14.33203125" customWidth="1"/>
    <col min="6904" max="6904" width="15" customWidth="1"/>
    <col min="6906" max="6906" width="12.88671875" customWidth="1"/>
    <col min="6907" max="6907" width="12.33203125" customWidth="1"/>
    <col min="7159" max="7159" width="14.33203125" customWidth="1"/>
    <col min="7160" max="7160" width="15" customWidth="1"/>
    <col min="7162" max="7162" width="12.88671875" customWidth="1"/>
    <col min="7163" max="7163" width="12.33203125" customWidth="1"/>
    <col min="7415" max="7415" width="14.33203125" customWidth="1"/>
    <col min="7416" max="7416" width="15" customWidth="1"/>
    <col min="7418" max="7418" width="12.88671875" customWidth="1"/>
    <col min="7419" max="7419" width="12.33203125" customWidth="1"/>
    <col min="7671" max="7671" width="14.33203125" customWidth="1"/>
    <col min="7672" max="7672" width="15" customWidth="1"/>
    <col min="7674" max="7674" width="12.88671875" customWidth="1"/>
    <col min="7675" max="7675" width="12.33203125" customWidth="1"/>
    <col min="7927" max="7927" width="14.33203125" customWidth="1"/>
    <col min="7928" max="7928" width="15" customWidth="1"/>
    <col min="7930" max="7930" width="12.88671875" customWidth="1"/>
    <col min="7931" max="7931" width="12.33203125" customWidth="1"/>
    <col min="8183" max="8183" width="14.33203125" customWidth="1"/>
    <col min="8184" max="8184" width="15" customWidth="1"/>
    <col min="8186" max="8186" width="12.88671875" customWidth="1"/>
    <col min="8187" max="8187" width="12.33203125" customWidth="1"/>
    <col min="8439" max="8439" width="14.33203125" customWidth="1"/>
    <col min="8440" max="8440" width="15" customWidth="1"/>
    <col min="8442" max="8442" width="12.88671875" customWidth="1"/>
    <col min="8443" max="8443" width="12.33203125" customWidth="1"/>
    <col min="8695" max="8695" width="14.33203125" customWidth="1"/>
    <col min="8696" max="8696" width="15" customWidth="1"/>
    <col min="8698" max="8698" width="12.88671875" customWidth="1"/>
    <col min="8699" max="8699" width="12.33203125" customWidth="1"/>
    <col min="8951" max="8951" width="14.33203125" customWidth="1"/>
    <col min="8952" max="8952" width="15" customWidth="1"/>
    <col min="8954" max="8954" width="12.88671875" customWidth="1"/>
    <col min="8955" max="8955" width="12.33203125" customWidth="1"/>
    <col min="9207" max="9207" width="14.33203125" customWidth="1"/>
    <col min="9208" max="9208" width="15" customWidth="1"/>
    <col min="9210" max="9210" width="12.88671875" customWidth="1"/>
    <col min="9211" max="9211" width="12.33203125" customWidth="1"/>
    <col min="9463" max="9463" width="14.33203125" customWidth="1"/>
    <col min="9464" max="9464" width="15" customWidth="1"/>
    <col min="9466" max="9466" width="12.88671875" customWidth="1"/>
    <col min="9467" max="9467" width="12.33203125" customWidth="1"/>
    <col min="9719" max="9719" width="14.33203125" customWidth="1"/>
    <col min="9720" max="9720" width="15" customWidth="1"/>
    <col min="9722" max="9722" width="12.88671875" customWidth="1"/>
    <col min="9723" max="9723" width="12.33203125" customWidth="1"/>
    <col min="9975" max="9975" width="14.33203125" customWidth="1"/>
    <col min="9976" max="9976" width="15" customWidth="1"/>
    <col min="9978" max="9978" width="12.88671875" customWidth="1"/>
    <col min="9979" max="9979" width="12.33203125" customWidth="1"/>
    <col min="10231" max="10231" width="14.33203125" customWidth="1"/>
    <col min="10232" max="10232" width="15" customWidth="1"/>
    <col min="10234" max="10234" width="12.88671875" customWidth="1"/>
    <col min="10235" max="10235" width="12.33203125" customWidth="1"/>
    <col min="10487" max="10487" width="14.33203125" customWidth="1"/>
    <col min="10488" max="10488" width="15" customWidth="1"/>
    <col min="10490" max="10490" width="12.88671875" customWidth="1"/>
    <col min="10491" max="10491" width="12.33203125" customWidth="1"/>
    <col min="10743" max="10743" width="14.33203125" customWidth="1"/>
    <col min="10744" max="10744" width="15" customWidth="1"/>
    <col min="10746" max="10746" width="12.88671875" customWidth="1"/>
    <col min="10747" max="10747" width="12.33203125" customWidth="1"/>
    <col min="10999" max="10999" width="14.33203125" customWidth="1"/>
    <col min="11000" max="11000" width="15" customWidth="1"/>
    <col min="11002" max="11002" width="12.88671875" customWidth="1"/>
    <col min="11003" max="11003" width="12.33203125" customWidth="1"/>
    <col min="11255" max="11255" width="14.33203125" customWidth="1"/>
    <col min="11256" max="11256" width="15" customWidth="1"/>
    <col min="11258" max="11258" width="12.88671875" customWidth="1"/>
    <col min="11259" max="11259" width="12.33203125" customWidth="1"/>
    <col min="11511" max="11511" width="14.33203125" customWidth="1"/>
    <col min="11512" max="11512" width="15" customWidth="1"/>
    <col min="11514" max="11514" width="12.88671875" customWidth="1"/>
    <col min="11515" max="11515" width="12.33203125" customWidth="1"/>
    <col min="11767" max="11767" width="14.33203125" customWidth="1"/>
    <col min="11768" max="11768" width="15" customWidth="1"/>
    <col min="11770" max="11770" width="12.88671875" customWidth="1"/>
    <col min="11771" max="11771" width="12.33203125" customWidth="1"/>
    <col min="12023" max="12023" width="14.33203125" customWidth="1"/>
    <col min="12024" max="12024" width="15" customWidth="1"/>
    <col min="12026" max="12026" width="12.88671875" customWidth="1"/>
    <col min="12027" max="12027" width="12.33203125" customWidth="1"/>
    <col min="12279" max="12279" width="14.33203125" customWidth="1"/>
    <col min="12280" max="12280" width="15" customWidth="1"/>
    <col min="12282" max="12282" width="12.88671875" customWidth="1"/>
    <col min="12283" max="12283" width="12.33203125" customWidth="1"/>
    <col min="12535" max="12535" width="14.33203125" customWidth="1"/>
    <col min="12536" max="12536" width="15" customWidth="1"/>
    <col min="12538" max="12538" width="12.88671875" customWidth="1"/>
    <col min="12539" max="12539" width="12.33203125" customWidth="1"/>
    <col min="12791" max="12791" width="14.33203125" customWidth="1"/>
    <col min="12792" max="12792" width="15" customWidth="1"/>
    <col min="12794" max="12794" width="12.88671875" customWidth="1"/>
    <col min="12795" max="12795" width="12.33203125" customWidth="1"/>
    <col min="13047" max="13047" width="14.33203125" customWidth="1"/>
    <col min="13048" max="13048" width="15" customWidth="1"/>
    <col min="13050" max="13050" width="12.88671875" customWidth="1"/>
    <col min="13051" max="13051" width="12.33203125" customWidth="1"/>
    <col min="13303" max="13303" width="14.33203125" customWidth="1"/>
    <col min="13304" max="13304" width="15" customWidth="1"/>
    <col min="13306" max="13306" width="12.88671875" customWidth="1"/>
    <col min="13307" max="13307" width="12.33203125" customWidth="1"/>
    <col min="13559" max="13559" width="14.33203125" customWidth="1"/>
    <col min="13560" max="13560" width="15" customWidth="1"/>
    <col min="13562" max="13562" width="12.88671875" customWidth="1"/>
    <col min="13563" max="13563" width="12.33203125" customWidth="1"/>
    <col min="13815" max="13815" width="14.33203125" customWidth="1"/>
    <col min="13816" max="13816" width="15" customWidth="1"/>
    <col min="13818" max="13818" width="12.88671875" customWidth="1"/>
    <col min="13819" max="13819" width="12.33203125" customWidth="1"/>
    <col min="14071" max="14071" width="14.33203125" customWidth="1"/>
    <col min="14072" max="14072" width="15" customWidth="1"/>
    <col min="14074" max="14074" width="12.88671875" customWidth="1"/>
    <col min="14075" max="14075" width="12.33203125" customWidth="1"/>
    <col min="14327" max="14327" width="14.33203125" customWidth="1"/>
    <col min="14328" max="14328" width="15" customWidth="1"/>
    <col min="14330" max="14330" width="12.88671875" customWidth="1"/>
    <col min="14331" max="14331" width="12.33203125" customWidth="1"/>
    <col min="14583" max="14583" width="14.33203125" customWidth="1"/>
    <col min="14584" max="14584" width="15" customWidth="1"/>
    <col min="14586" max="14586" width="12.88671875" customWidth="1"/>
    <col min="14587" max="14587" width="12.33203125" customWidth="1"/>
    <col min="14839" max="14839" width="14.33203125" customWidth="1"/>
    <col min="14840" max="14840" width="15" customWidth="1"/>
    <col min="14842" max="14842" width="12.88671875" customWidth="1"/>
    <col min="14843" max="14843" width="12.33203125" customWidth="1"/>
    <col min="15095" max="15095" width="14.33203125" customWidth="1"/>
    <col min="15096" max="15096" width="15" customWidth="1"/>
    <col min="15098" max="15098" width="12.88671875" customWidth="1"/>
    <col min="15099" max="15099" width="12.33203125" customWidth="1"/>
    <col min="15351" max="15351" width="14.33203125" customWidth="1"/>
    <col min="15352" max="15352" width="15" customWidth="1"/>
    <col min="15354" max="15354" width="12.88671875" customWidth="1"/>
    <col min="15355" max="15355" width="12.33203125" customWidth="1"/>
    <col min="15607" max="15607" width="14.33203125" customWidth="1"/>
    <col min="15608" max="15608" width="15" customWidth="1"/>
    <col min="15610" max="15610" width="12.88671875" customWidth="1"/>
    <col min="15611" max="15611" width="12.33203125" customWidth="1"/>
    <col min="15863" max="15863" width="14.33203125" customWidth="1"/>
    <col min="15864" max="15864" width="15" customWidth="1"/>
    <col min="15866" max="15866" width="12.88671875" customWidth="1"/>
    <col min="15867" max="15867" width="12.33203125" customWidth="1"/>
    <col min="16119" max="16119" width="14.33203125" customWidth="1"/>
    <col min="16120" max="16120" width="15" customWidth="1"/>
    <col min="16122" max="16122" width="12.88671875" customWidth="1"/>
    <col min="16123" max="16123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2</v>
      </c>
    </row>
    <row r="4" spans="1:17" x14ac:dyDescent="0.3">
      <c r="A4" s="8" t="s">
        <v>346</v>
      </c>
      <c r="B4" s="9">
        <v>2159</v>
      </c>
      <c r="F4" s="7"/>
      <c r="G4"/>
      <c r="J4" s="2"/>
      <c r="Q4"/>
    </row>
    <row r="5" spans="1:17" x14ac:dyDescent="0.3">
      <c r="A5" s="8" t="s">
        <v>347</v>
      </c>
      <c r="B5" s="10">
        <v>42199</v>
      </c>
      <c r="E5" s="4"/>
    </row>
    <row r="6" spans="1:17" x14ac:dyDescent="0.3">
      <c r="A6" s="8" t="s">
        <v>348</v>
      </c>
      <c r="B6" s="9" t="s">
        <v>8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479</v>
      </c>
      <c r="F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15</v>
      </c>
      <c r="B10" s="15" t="s">
        <v>9</v>
      </c>
      <c r="C10" s="15">
        <v>30</v>
      </c>
      <c r="D10" s="15" t="s">
        <v>10</v>
      </c>
      <c r="E10" s="15" t="s">
        <v>11</v>
      </c>
      <c r="F10" s="15" t="s">
        <v>16</v>
      </c>
      <c r="G10" s="16">
        <v>0.50347222222222221</v>
      </c>
      <c r="H10" s="17" t="s">
        <v>12</v>
      </c>
      <c r="I10" s="17" t="s">
        <v>110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60</v>
      </c>
      <c r="Q10" s="20" t="s">
        <v>19</v>
      </c>
    </row>
    <row r="11" spans="1:17" s="18" customFormat="1" x14ac:dyDescent="0.3">
      <c r="A11" s="15">
        <v>1</v>
      </c>
      <c r="B11" s="15" t="s">
        <v>13</v>
      </c>
      <c r="C11" s="15">
        <v>60</v>
      </c>
      <c r="D11" s="15" t="s">
        <v>19</v>
      </c>
      <c r="E11" s="15" t="s">
        <v>50</v>
      </c>
      <c r="F11" s="15"/>
      <c r="G11" s="16"/>
      <c r="H11" s="17" t="s">
        <v>12</v>
      </c>
      <c r="I11" s="17"/>
      <c r="K11" s="25">
        <f>SUMIFS($A$10:$A$400,$B$10:$B$400,"CH",$D$10:$D$400,"U2")</f>
        <v>8</v>
      </c>
      <c r="L11" s="25" t="s">
        <v>13</v>
      </c>
      <c r="M11" s="25" t="s">
        <v>19</v>
      </c>
      <c r="N11" s="20">
        <v>5</v>
      </c>
      <c r="O11" s="20" t="s">
        <v>13</v>
      </c>
      <c r="P11" s="20">
        <v>40</v>
      </c>
      <c r="Q11" s="20" t="s">
        <v>19</v>
      </c>
    </row>
    <row r="12" spans="1:17" s="18" customFormat="1" x14ac:dyDescent="0.3">
      <c r="A12" s="15">
        <v>5</v>
      </c>
      <c r="B12" s="15" t="s">
        <v>13</v>
      </c>
      <c r="C12" s="15">
        <v>40</v>
      </c>
      <c r="D12" s="15" t="s">
        <v>19</v>
      </c>
      <c r="E12" s="15" t="s">
        <v>50</v>
      </c>
      <c r="F12" s="15" t="s">
        <v>46</v>
      </c>
      <c r="G12" s="16"/>
      <c r="H12" s="17" t="s">
        <v>12</v>
      </c>
      <c r="I12" s="17"/>
      <c r="K12" s="25">
        <f>SUMIFS($A$10:$A$400,$B$10:$B$400,"CH",$D$10:$D$400,"U3")</f>
        <v>15</v>
      </c>
      <c r="L12" s="25" t="s">
        <v>13</v>
      </c>
      <c r="M12" s="25" t="s">
        <v>28</v>
      </c>
      <c r="N12" s="20">
        <v>2</v>
      </c>
      <c r="O12" s="20" t="s">
        <v>13</v>
      </c>
      <c r="P12" s="20">
        <v>50</v>
      </c>
      <c r="Q12" s="20" t="s">
        <v>19</v>
      </c>
    </row>
    <row r="13" spans="1:17" s="18" customFormat="1" x14ac:dyDescent="0.3">
      <c r="A13" s="15">
        <v>2</v>
      </c>
      <c r="B13" s="15" t="s">
        <v>9</v>
      </c>
      <c r="C13" s="15">
        <v>20</v>
      </c>
      <c r="D13" s="15" t="s">
        <v>19</v>
      </c>
      <c r="E13" s="15" t="s">
        <v>50</v>
      </c>
      <c r="F13" s="15"/>
      <c r="G13" s="16"/>
      <c r="H13" s="17" t="s">
        <v>12</v>
      </c>
      <c r="I13" s="17"/>
      <c r="K13" s="25">
        <f>SUMIFS($A$10:$A$400,$B$10:$B$400,"CH",$D$10:$D$400,"U4")</f>
        <v>2</v>
      </c>
      <c r="L13" s="25" t="s">
        <v>13</v>
      </c>
      <c r="M13" s="25" t="s">
        <v>29</v>
      </c>
      <c r="N13" s="20">
        <v>10</v>
      </c>
      <c r="O13" s="20" t="s">
        <v>13</v>
      </c>
      <c r="P13" s="20">
        <v>20</v>
      </c>
      <c r="Q13" s="20" t="s">
        <v>28</v>
      </c>
    </row>
    <row r="14" spans="1:17" s="18" customFormat="1" x14ac:dyDescent="0.3">
      <c r="A14" s="15">
        <v>2</v>
      </c>
      <c r="B14" s="15" t="s">
        <v>13</v>
      </c>
      <c r="C14" s="15">
        <v>50</v>
      </c>
      <c r="D14" s="15" t="s">
        <v>19</v>
      </c>
      <c r="E14" s="15" t="s">
        <v>50</v>
      </c>
      <c r="F14" s="15" t="s">
        <v>103</v>
      </c>
      <c r="G14" s="16"/>
      <c r="H14" s="17" t="s">
        <v>12</v>
      </c>
      <c r="I14" s="17"/>
      <c r="K14" s="25">
        <f>SUMIFS($A$10:$A$400,$B$10:$B$400,"CH",$D$10:$D$400,"U5")</f>
        <v>1</v>
      </c>
      <c r="L14" s="25" t="s">
        <v>13</v>
      </c>
      <c r="M14" s="25" t="s">
        <v>30</v>
      </c>
      <c r="N14" s="20">
        <v>4</v>
      </c>
      <c r="O14" s="20" t="s">
        <v>13</v>
      </c>
      <c r="P14" s="20">
        <v>40</v>
      </c>
      <c r="Q14" s="20" t="s">
        <v>28</v>
      </c>
    </row>
    <row r="15" spans="1:17" s="18" customFormat="1" x14ac:dyDescent="0.3">
      <c r="A15" s="15">
        <v>6</v>
      </c>
      <c r="B15" s="15" t="s">
        <v>9</v>
      </c>
      <c r="C15" s="15">
        <v>30</v>
      </c>
      <c r="D15" s="15" t="s">
        <v>19</v>
      </c>
      <c r="E15" s="15" t="s">
        <v>50</v>
      </c>
      <c r="F15" s="15" t="s">
        <v>16</v>
      </c>
      <c r="G15" s="16"/>
      <c r="H15" s="17" t="s">
        <v>7</v>
      </c>
      <c r="I15" s="17"/>
      <c r="K15" s="25">
        <f>SUMIFS($A$10:$A$400,$B$10:$B$400,"CH",$D$10:$D$400,"U6")</f>
        <v>1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60</v>
      </c>
      <c r="Q15" s="20" t="s">
        <v>28</v>
      </c>
    </row>
    <row r="16" spans="1:17" s="18" customFormat="1" x14ac:dyDescent="0.3">
      <c r="A16" s="15">
        <v>10</v>
      </c>
      <c r="B16" s="15" t="s">
        <v>13</v>
      </c>
      <c r="C16" s="15">
        <v>20</v>
      </c>
      <c r="D16" s="15" t="s">
        <v>28</v>
      </c>
      <c r="E16" s="15" t="s">
        <v>20</v>
      </c>
      <c r="F16" s="15"/>
      <c r="G16" s="16">
        <v>0.55138888888888882</v>
      </c>
      <c r="H16" s="17" t="s">
        <v>12</v>
      </c>
      <c r="I16" s="17"/>
      <c r="K16" s="25">
        <f>SUMIFS($A$10:$A$400,$B$10:$B$400,"CH",$D$10:$D$400,"U7")</f>
        <v>3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40</v>
      </c>
      <c r="Q16" s="20" t="s">
        <v>30</v>
      </c>
    </row>
    <row r="17" spans="1:17" s="18" customFormat="1" x14ac:dyDescent="0.3">
      <c r="A17" s="15">
        <v>4</v>
      </c>
      <c r="B17" s="15" t="s">
        <v>13</v>
      </c>
      <c r="C17" s="15">
        <v>40</v>
      </c>
      <c r="D17" s="15" t="s">
        <v>28</v>
      </c>
      <c r="E17" s="15" t="s">
        <v>20</v>
      </c>
      <c r="F17" s="15"/>
      <c r="G17" s="16"/>
      <c r="H17" s="17" t="s">
        <v>12</v>
      </c>
      <c r="I17" s="17"/>
      <c r="K17" s="25">
        <f>SUMIFS($A$10:$A$400,$B$10:$B$400,"CH",$D$10:$D$400,"U8")</f>
        <v>99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30</v>
      </c>
      <c r="Q17" s="20" t="s">
        <v>31</v>
      </c>
    </row>
    <row r="18" spans="1:17" s="18" customFormat="1" x14ac:dyDescent="0.3">
      <c r="A18" s="15">
        <v>1</v>
      </c>
      <c r="B18" s="15" t="s">
        <v>13</v>
      </c>
      <c r="C18" s="15">
        <v>60</v>
      </c>
      <c r="D18" s="15" t="s">
        <v>28</v>
      </c>
      <c r="E18" s="15" t="s">
        <v>20</v>
      </c>
      <c r="F18" s="15"/>
      <c r="G18" s="16"/>
      <c r="H18" s="17" t="s">
        <v>12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2</v>
      </c>
      <c r="O18" s="20" t="s">
        <v>13</v>
      </c>
      <c r="P18" s="20">
        <v>20</v>
      </c>
      <c r="Q18" s="20" t="s">
        <v>51</v>
      </c>
    </row>
    <row r="19" spans="1:17" s="18" customFormat="1" x14ac:dyDescent="0.3">
      <c r="A19" s="15">
        <v>10</v>
      </c>
      <c r="B19" s="15" t="s">
        <v>9</v>
      </c>
      <c r="C19" s="15">
        <v>30</v>
      </c>
      <c r="D19" s="15" t="s">
        <v>28</v>
      </c>
      <c r="E19" s="15" t="s">
        <v>20</v>
      </c>
      <c r="F19" s="15"/>
      <c r="G19" s="16"/>
      <c r="H19" s="17" t="s">
        <v>12</v>
      </c>
      <c r="I19" s="17"/>
      <c r="K19" s="25">
        <f>SUMIFS($A$10:$A$400,$B$10:$B$400,"CH",$D$10:$D$400,"U10")</f>
        <v>6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70</v>
      </c>
      <c r="Q19" s="20" t="s">
        <v>51</v>
      </c>
    </row>
    <row r="20" spans="1:17" s="18" customFormat="1" x14ac:dyDescent="0.3">
      <c r="A20" s="15">
        <v>1</v>
      </c>
      <c r="B20" s="15" t="s">
        <v>13</v>
      </c>
      <c r="C20" s="15">
        <v>40</v>
      </c>
      <c r="D20" s="15" t="s">
        <v>30</v>
      </c>
      <c r="E20" s="15" t="s">
        <v>23</v>
      </c>
      <c r="F20" s="15"/>
      <c r="G20" s="16"/>
      <c r="H20" s="17" t="s">
        <v>12</v>
      </c>
      <c r="I20" s="17"/>
      <c r="K20" s="25">
        <f>SUMIFS($A$10:$A$400,$B$10:$B$400,"CH",$D$10:$D$400,"U11")</f>
        <v>8</v>
      </c>
      <c r="L20" s="25" t="s">
        <v>13</v>
      </c>
      <c r="M20" s="25" t="s">
        <v>58</v>
      </c>
      <c r="N20" s="20">
        <v>2</v>
      </c>
      <c r="O20" s="20" t="s">
        <v>13</v>
      </c>
      <c r="P20" s="20">
        <v>40</v>
      </c>
      <c r="Q20" s="20" t="s">
        <v>29</v>
      </c>
    </row>
    <row r="21" spans="1:17" s="18" customFormat="1" x14ac:dyDescent="0.3">
      <c r="A21" s="15">
        <v>1</v>
      </c>
      <c r="B21" s="15" t="s">
        <v>13</v>
      </c>
      <c r="C21" s="15">
        <v>30</v>
      </c>
      <c r="D21" s="15" t="s">
        <v>31</v>
      </c>
      <c r="E21" s="15" t="s">
        <v>20</v>
      </c>
      <c r="F21" s="15"/>
      <c r="G21" s="16"/>
      <c r="H21" s="17" t="s">
        <v>12</v>
      </c>
      <c r="I21" s="17"/>
      <c r="K21" s="25">
        <f>SUMIFS($A$10:$A$400,$B$10:$B$400,"CH",$D$10:$D$400,"U12")</f>
        <v>2</v>
      </c>
      <c r="L21" s="25" t="s">
        <v>13</v>
      </c>
      <c r="M21" s="25" t="s">
        <v>63</v>
      </c>
      <c r="N21" s="20">
        <v>3</v>
      </c>
      <c r="O21" s="20" t="s">
        <v>13</v>
      </c>
      <c r="P21" s="20">
        <v>30</v>
      </c>
      <c r="Q21" s="20" t="s">
        <v>52</v>
      </c>
    </row>
    <row r="22" spans="1:17" s="18" customFormat="1" x14ac:dyDescent="0.3">
      <c r="A22" s="15">
        <v>2</v>
      </c>
      <c r="B22" s="15" t="s">
        <v>13</v>
      </c>
      <c r="C22" s="15">
        <v>20</v>
      </c>
      <c r="D22" s="15" t="s">
        <v>51</v>
      </c>
      <c r="E22" s="15" t="s">
        <v>23</v>
      </c>
      <c r="F22" s="15"/>
      <c r="G22" s="16"/>
      <c r="H22" s="17" t="s">
        <v>12</v>
      </c>
      <c r="I22" s="17"/>
      <c r="K22" s="25">
        <f>SUMIFS($A$10:$A$400,$B$10:$B$400,"CH",$D$10:$D$400,"U13")</f>
        <v>6</v>
      </c>
      <c r="L22" s="25" t="s">
        <v>13</v>
      </c>
      <c r="M22" s="25" t="s">
        <v>64</v>
      </c>
      <c r="N22" s="20">
        <v>5</v>
      </c>
      <c r="O22" s="20" t="s">
        <v>13</v>
      </c>
      <c r="P22" s="20">
        <v>20</v>
      </c>
      <c r="Q22" s="20" t="s">
        <v>52</v>
      </c>
    </row>
    <row r="23" spans="1:17" s="18" customFormat="1" x14ac:dyDescent="0.3">
      <c r="A23" s="15">
        <v>1</v>
      </c>
      <c r="B23" s="15" t="s">
        <v>13</v>
      </c>
      <c r="C23" s="15">
        <v>70</v>
      </c>
      <c r="D23" s="15" t="s">
        <v>51</v>
      </c>
      <c r="E23" s="15" t="s">
        <v>23</v>
      </c>
      <c r="F23" s="15"/>
      <c r="G23" s="16"/>
      <c r="H23" s="17" t="s">
        <v>12</v>
      </c>
      <c r="I23" s="17"/>
      <c r="K23" s="25">
        <f>SUMIFS($A$10:$A$400,$B$10:$B$400,"CH",$D$10:$D$400,"U14")</f>
        <v>42</v>
      </c>
      <c r="L23" s="25" t="s">
        <v>13</v>
      </c>
      <c r="M23" s="25" t="s">
        <v>67</v>
      </c>
      <c r="N23" s="20">
        <v>5</v>
      </c>
      <c r="O23" s="20" t="s">
        <v>13</v>
      </c>
      <c r="P23" s="20">
        <v>20</v>
      </c>
      <c r="Q23" s="20" t="s">
        <v>52</v>
      </c>
    </row>
    <row r="24" spans="1:17" s="18" customFormat="1" x14ac:dyDescent="0.3">
      <c r="A24" s="15">
        <v>10</v>
      </c>
      <c r="B24" s="15" t="s">
        <v>9</v>
      </c>
      <c r="C24" s="15">
        <v>30</v>
      </c>
      <c r="D24" s="15" t="s">
        <v>51</v>
      </c>
      <c r="E24" s="15" t="s">
        <v>23</v>
      </c>
      <c r="F24" s="15"/>
      <c r="G24" s="16"/>
      <c r="H24" s="17" t="s">
        <v>12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13</v>
      </c>
      <c r="O24" s="20" t="s">
        <v>13</v>
      </c>
      <c r="P24" s="20">
        <v>40</v>
      </c>
      <c r="Q24" s="20" t="s">
        <v>52</v>
      </c>
    </row>
    <row r="25" spans="1:17" s="18" customFormat="1" x14ac:dyDescent="0.3">
      <c r="A25" s="15">
        <v>1</v>
      </c>
      <c r="B25" s="15" t="s">
        <v>59</v>
      </c>
      <c r="C25" s="15">
        <v>80</v>
      </c>
      <c r="D25" s="15" t="s">
        <v>51</v>
      </c>
      <c r="E25" s="15" t="s">
        <v>23</v>
      </c>
      <c r="F25" s="15"/>
      <c r="G25" s="16"/>
      <c r="H25" s="17" t="s">
        <v>7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10</v>
      </c>
      <c r="O25" s="20" t="s">
        <v>13</v>
      </c>
      <c r="P25" s="20">
        <v>40</v>
      </c>
      <c r="Q25" s="20" t="s">
        <v>52</v>
      </c>
    </row>
    <row r="26" spans="1:17" s="18" customFormat="1" x14ac:dyDescent="0.3">
      <c r="A26" s="15">
        <v>45</v>
      </c>
      <c r="B26" s="15" t="s">
        <v>9</v>
      </c>
      <c r="C26" s="15">
        <v>30</v>
      </c>
      <c r="D26" s="15" t="s">
        <v>29</v>
      </c>
      <c r="E26" s="15" t="s">
        <v>109</v>
      </c>
      <c r="F26" s="15"/>
      <c r="G26" s="16"/>
      <c r="H26" s="17" t="s">
        <v>7</v>
      </c>
      <c r="I26" s="17" t="s">
        <v>111</v>
      </c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5</v>
      </c>
      <c r="O26" s="20" t="s">
        <v>13</v>
      </c>
      <c r="P26" s="20">
        <v>30</v>
      </c>
      <c r="Q26" s="20" t="s">
        <v>52</v>
      </c>
    </row>
    <row r="27" spans="1:17" s="18" customFormat="1" x14ac:dyDescent="0.3">
      <c r="A27" s="15">
        <v>15</v>
      </c>
      <c r="B27" s="15" t="s">
        <v>9</v>
      </c>
      <c r="C27" s="15">
        <v>40</v>
      </c>
      <c r="D27" s="15" t="s">
        <v>29</v>
      </c>
      <c r="E27" s="15" t="s">
        <v>109</v>
      </c>
      <c r="F27" s="15"/>
      <c r="G27" s="16"/>
      <c r="H27" s="17" t="s">
        <v>12</v>
      </c>
      <c r="I27" s="17"/>
      <c r="K27" s="25">
        <f>SUMIFS($A$10:$A$400,$B$10:$B$400,"CH",$D$10:$D$400,"U18")</f>
        <v>27</v>
      </c>
      <c r="L27" s="25" t="s">
        <v>13</v>
      </c>
      <c r="M27" s="25" t="s">
        <v>66</v>
      </c>
      <c r="N27" s="20">
        <v>5</v>
      </c>
      <c r="O27" s="20" t="s">
        <v>13</v>
      </c>
      <c r="P27" s="20">
        <v>40</v>
      </c>
      <c r="Q27" s="20" t="s">
        <v>52</v>
      </c>
    </row>
    <row r="28" spans="1:17" s="18" customFormat="1" x14ac:dyDescent="0.3">
      <c r="A28" s="15">
        <v>5</v>
      </c>
      <c r="B28" s="15" t="s">
        <v>24</v>
      </c>
      <c r="C28" s="15">
        <v>30</v>
      </c>
      <c r="D28" s="15" t="s">
        <v>29</v>
      </c>
      <c r="E28" s="15" t="s">
        <v>109</v>
      </c>
      <c r="F28" s="15"/>
      <c r="G28" s="16"/>
      <c r="H28" s="17" t="s">
        <v>12</v>
      </c>
      <c r="I28" s="17"/>
      <c r="K28" s="25">
        <f>SUMIFS($A$10:$A$400,$B$10:$B$400,"CH",$D$10:$D$400,"U19")</f>
        <v>2</v>
      </c>
      <c r="L28" s="25" t="s">
        <v>13</v>
      </c>
      <c r="M28" s="25" t="s">
        <v>62</v>
      </c>
      <c r="N28" s="20">
        <v>2</v>
      </c>
      <c r="O28" s="20" t="s">
        <v>13</v>
      </c>
      <c r="P28" s="20">
        <v>40</v>
      </c>
      <c r="Q28" s="20" t="s">
        <v>52</v>
      </c>
    </row>
    <row r="29" spans="1:17" s="18" customFormat="1" x14ac:dyDescent="0.3">
      <c r="A29" s="15">
        <v>2</v>
      </c>
      <c r="B29" s="15" t="s">
        <v>13</v>
      </c>
      <c r="C29" s="15">
        <v>40</v>
      </c>
      <c r="D29" s="15" t="s">
        <v>29</v>
      </c>
      <c r="E29" s="15" t="s">
        <v>109</v>
      </c>
      <c r="F29" s="15"/>
      <c r="G29" s="16"/>
      <c r="H29" s="17" t="s">
        <v>12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5</v>
      </c>
      <c r="O29" s="20" t="s">
        <v>13</v>
      </c>
      <c r="P29" s="20">
        <v>30</v>
      </c>
      <c r="Q29" s="20" t="s">
        <v>52</v>
      </c>
    </row>
    <row r="30" spans="1:17" s="18" customFormat="1" x14ac:dyDescent="0.3">
      <c r="A30" s="15">
        <v>2</v>
      </c>
      <c r="B30" s="15" t="s">
        <v>9</v>
      </c>
      <c r="C30" s="15">
        <v>20</v>
      </c>
      <c r="D30" s="15" t="s">
        <v>29</v>
      </c>
      <c r="E30" s="15" t="s">
        <v>109</v>
      </c>
      <c r="F30" s="15"/>
      <c r="G30" s="16"/>
      <c r="H30" s="17" t="s">
        <v>12</v>
      </c>
      <c r="I30" s="17"/>
      <c r="K30" s="25">
        <f>SUM(K10:K29)</f>
        <v>222</v>
      </c>
      <c r="L30" s="25"/>
      <c r="M30" s="25"/>
      <c r="N30" s="20">
        <v>4</v>
      </c>
      <c r="O30" s="20" t="s">
        <v>13</v>
      </c>
      <c r="P30" s="20">
        <v>30</v>
      </c>
      <c r="Q30" s="20" t="s">
        <v>52</v>
      </c>
    </row>
    <row r="31" spans="1:17" s="18" customFormat="1" x14ac:dyDescent="0.3">
      <c r="A31" s="15">
        <v>3</v>
      </c>
      <c r="B31" s="15" t="s">
        <v>13</v>
      </c>
      <c r="C31" s="15">
        <v>30</v>
      </c>
      <c r="D31" s="15" t="s">
        <v>52</v>
      </c>
      <c r="E31" s="15" t="s">
        <v>50</v>
      </c>
      <c r="F31" s="15"/>
      <c r="G31" s="16"/>
      <c r="H31" s="17" t="s">
        <v>12</v>
      </c>
      <c r="I31" s="17" t="s">
        <v>111</v>
      </c>
      <c r="K31" s="25"/>
      <c r="L31" s="25"/>
      <c r="M31" s="25"/>
      <c r="N31" s="20">
        <v>6</v>
      </c>
      <c r="O31" s="20" t="s">
        <v>13</v>
      </c>
      <c r="P31" s="20">
        <v>40</v>
      </c>
      <c r="Q31" s="20" t="s">
        <v>52</v>
      </c>
    </row>
    <row r="32" spans="1:17" s="18" customFormat="1" x14ac:dyDescent="0.3">
      <c r="A32" s="15">
        <v>1</v>
      </c>
      <c r="B32" s="15" t="s">
        <v>9</v>
      </c>
      <c r="C32" s="15">
        <v>20</v>
      </c>
      <c r="D32" s="15" t="s">
        <v>52</v>
      </c>
      <c r="E32" s="15" t="s">
        <v>50</v>
      </c>
      <c r="F32" s="15"/>
      <c r="G32" s="16"/>
      <c r="H32" s="17" t="s">
        <v>12</v>
      </c>
      <c r="I32" s="17"/>
      <c r="K32" s="25">
        <f>SUMIFS($A$10:$A$400,$B$10:$B$400,"RT",$D$10:$D$400,"U1")</f>
        <v>15</v>
      </c>
      <c r="L32" s="25" t="s">
        <v>9</v>
      </c>
      <c r="M32" s="25" t="s">
        <v>10</v>
      </c>
      <c r="N32" s="20">
        <v>4</v>
      </c>
      <c r="O32" s="20" t="s">
        <v>13</v>
      </c>
      <c r="P32" s="20">
        <v>30</v>
      </c>
      <c r="Q32" s="20" t="s">
        <v>52</v>
      </c>
    </row>
    <row r="33" spans="1:17" s="18" customFormat="1" x14ac:dyDescent="0.3">
      <c r="A33" s="15">
        <v>5</v>
      </c>
      <c r="B33" s="15" t="s">
        <v>13</v>
      </c>
      <c r="C33" s="15">
        <v>20</v>
      </c>
      <c r="D33" s="15" t="s">
        <v>52</v>
      </c>
      <c r="E33" s="15" t="s">
        <v>50</v>
      </c>
      <c r="F33" s="15"/>
      <c r="G33" s="16"/>
      <c r="H33" s="17" t="s">
        <v>106</v>
      </c>
      <c r="I33" s="17"/>
      <c r="K33" s="25">
        <f>SUMIFS($A$10:$A$400,$B$10:$B$400,"RT",$D$10:$D$400,"U2")</f>
        <v>8</v>
      </c>
      <c r="L33" s="25" t="s">
        <v>9</v>
      </c>
      <c r="M33" s="25" t="s">
        <v>19</v>
      </c>
      <c r="N33" s="20">
        <v>19</v>
      </c>
      <c r="O33" s="20" t="s">
        <v>13</v>
      </c>
      <c r="P33" s="20">
        <v>40</v>
      </c>
      <c r="Q33" s="20" t="s">
        <v>52</v>
      </c>
    </row>
    <row r="34" spans="1:17" s="18" customFormat="1" x14ac:dyDescent="0.3">
      <c r="A34" s="15">
        <v>5</v>
      </c>
      <c r="B34" s="15" t="s">
        <v>13</v>
      </c>
      <c r="C34" s="15">
        <v>20</v>
      </c>
      <c r="D34" s="15" t="s">
        <v>52</v>
      </c>
      <c r="E34" s="15" t="s">
        <v>50</v>
      </c>
      <c r="F34" s="15"/>
      <c r="G34" s="16"/>
      <c r="H34" s="17" t="s">
        <v>106</v>
      </c>
      <c r="I34" s="17"/>
      <c r="K34" s="25">
        <f>SUMIFS($A$10:$A$400,$B$10:$B$400,"RT",$D$10:$D$400,"U3")</f>
        <v>10</v>
      </c>
      <c r="L34" s="25" t="s">
        <v>9</v>
      </c>
      <c r="M34" s="25" t="s">
        <v>28</v>
      </c>
      <c r="N34" s="20">
        <v>4</v>
      </c>
      <c r="O34" s="20" t="s">
        <v>13</v>
      </c>
      <c r="P34" s="20">
        <v>40</v>
      </c>
      <c r="Q34" s="20" t="s">
        <v>52</v>
      </c>
    </row>
    <row r="35" spans="1:17" s="18" customFormat="1" x14ac:dyDescent="0.3">
      <c r="A35" s="15">
        <v>8</v>
      </c>
      <c r="B35" s="15" t="s">
        <v>9</v>
      </c>
      <c r="C35" s="15">
        <v>30</v>
      </c>
      <c r="D35" s="15" t="s">
        <v>52</v>
      </c>
      <c r="E35" s="15" t="s">
        <v>50</v>
      </c>
      <c r="F35" s="15"/>
      <c r="G35" s="16"/>
      <c r="H35" s="17" t="s">
        <v>106</v>
      </c>
      <c r="I35" s="17"/>
      <c r="K35" s="25">
        <f>SUMIFS($A$10:$A$400,$B$10:$B$400,"RT",$D$10:$D$400,"U4")</f>
        <v>62</v>
      </c>
      <c r="L35" s="25" t="s">
        <v>9</v>
      </c>
      <c r="M35" s="25" t="s">
        <v>29</v>
      </c>
      <c r="N35" s="20">
        <v>7</v>
      </c>
      <c r="O35" s="20" t="s">
        <v>13</v>
      </c>
      <c r="P35" s="20">
        <v>30</v>
      </c>
      <c r="Q35" s="20" t="s">
        <v>52</v>
      </c>
    </row>
    <row r="36" spans="1:17" s="18" customFormat="1" x14ac:dyDescent="0.3">
      <c r="A36" s="15">
        <v>5</v>
      </c>
      <c r="B36" s="15" t="s">
        <v>9</v>
      </c>
      <c r="C36" s="15">
        <v>40</v>
      </c>
      <c r="D36" s="15" t="s">
        <v>52</v>
      </c>
      <c r="E36" s="15" t="s">
        <v>50</v>
      </c>
      <c r="F36" s="15"/>
      <c r="G36" s="16"/>
      <c r="H36" s="17" t="s">
        <v>106</v>
      </c>
      <c r="I36" s="17"/>
      <c r="K36" s="25">
        <f>SUMIFS($A$10:$A$400,$B$10:$B$400,"RT",$D$10:$D$400,"U5")</f>
        <v>0</v>
      </c>
      <c r="L36" s="25" t="s">
        <v>9</v>
      </c>
      <c r="M36" s="25" t="s">
        <v>30</v>
      </c>
      <c r="N36" s="20">
        <v>2</v>
      </c>
      <c r="O36" s="20" t="s">
        <v>13</v>
      </c>
      <c r="P36" s="20">
        <v>30</v>
      </c>
      <c r="Q36" s="20" t="s">
        <v>52</v>
      </c>
    </row>
    <row r="37" spans="1:17" s="18" customFormat="1" x14ac:dyDescent="0.3">
      <c r="A37" s="15">
        <v>13</v>
      </c>
      <c r="B37" s="15" t="s">
        <v>13</v>
      </c>
      <c r="C37" s="15">
        <v>40</v>
      </c>
      <c r="D37" s="15" t="s">
        <v>52</v>
      </c>
      <c r="E37" s="15" t="s">
        <v>50</v>
      </c>
      <c r="F37" s="15"/>
      <c r="G37" s="16"/>
      <c r="H37" s="17" t="s">
        <v>106</v>
      </c>
      <c r="I37" s="17"/>
      <c r="K37" s="25">
        <f>SUMIFS($A$10:$A$400,$B$10:$B$400,"RT",$D$10:$D$400,"U6")</f>
        <v>0</v>
      </c>
      <c r="L37" s="25" t="s">
        <v>9</v>
      </c>
      <c r="M37" s="25" t="s">
        <v>31</v>
      </c>
      <c r="N37" s="20">
        <v>2</v>
      </c>
      <c r="O37" s="20" t="s">
        <v>13</v>
      </c>
      <c r="P37" s="20">
        <v>40</v>
      </c>
      <c r="Q37" s="20" t="s">
        <v>56</v>
      </c>
    </row>
    <row r="38" spans="1:17" s="18" customFormat="1" x14ac:dyDescent="0.3">
      <c r="A38" s="15">
        <v>10</v>
      </c>
      <c r="B38" s="15" t="s">
        <v>13</v>
      </c>
      <c r="C38" s="15">
        <v>40</v>
      </c>
      <c r="D38" s="15" t="s">
        <v>52</v>
      </c>
      <c r="E38" s="15" t="s">
        <v>50</v>
      </c>
      <c r="F38" s="15"/>
      <c r="G38" s="16"/>
      <c r="H38" s="17" t="s">
        <v>12</v>
      </c>
      <c r="I38" s="17"/>
      <c r="K38" s="25">
        <f>SUMIFS($A$10:$A$400,$B$10:$B$400,"RT",$D$10:$D$400,"U7")</f>
        <v>10</v>
      </c>
      <c r="L38" s="25" t="s">
        <v>9</v>
      </c>
      <c r="M38" s="25" t="s">
        <v>51</v>
      </c>
      <c r="N38" s="20">
        <v>1</v>
      </c>
      <c r="O38" s="20" t="s">
        <v>13</v>
      </c>
      <c r="P38" s="20">
        <v>60</v>
      </c>
      <c r="Q38" s="20" t="s">
        <v>56</v>
      </c>
    </row>
    <row r="39" spans="1:17" s="18" customFormat="1" x14ac:dyDescent="0.3">
      <c r="A39" s="15">
        <v>10</v>
      </c>
      <c r="B39" s="15" t="s">
        <v>9</v>
      </c>
      <c r="C39" s="15">
        <v>30</v>
      </c>
      <c r="D39" s="15" t="s">
        <v>52</v>
      </c>
      <c r="E39" s="15" t="s">
        <v>50</v>
      </c>
      <c r="F39" s="15" t="s">
        <v>16</v>
      </c>
      <c r="G39" s="16">
        <v>0.5625</v>
      </c>
      <c r="H39" s="17" t="s">
        <v>12</v>
      </c>
      <c r="I39" s="17" t="s">
        <v>131</v>
      </c>
      <c r="K39" s="25">
        <f>SUMIFS($A$10:$A$400,$B$10:$B$400,"RT",$D$10:$D$400,"U8")</f>
        <v>51</v>
      </c>
      <c r="L39" s="25" t="s">
        <v>9</v>
      </c>
      <c r="M39" s="25" t="s">
        <v>52</v>
      </c>
      <c r="N39" s="20">
        <v>2</v>
      </c>
      <c r="O39" s="20" t="s">
        <v>13</v>
      </c>
      <c r="P39" s="20">
        <v>30</v>
      </c>
      <c r="Q39" s="20" t="s">
        <v>56</v>
      </c>
    </row>
    <row r="40" spans="1:17" s="18" customFormat="1" x14ac:dyDescent="0.3">
      <c r="A40" s="15">
        <v>5</v>
      </c>
      <c r="B40" s="15" t="s">
        <v>13</v>
      </c>
      <c r="C40" s="15">
        <v>30</v>
      </c>
      <c r="D40" s="15" t="s">
        <v>52</v>
      </c>
      <c r="E40" s="15" t="s">
        <v>50</v>
      </c>
      <c r="F40" s="15" t="s">
        <v>46</v>
      </c>
      <c r="G40" s="16"/>
      <c r="H40" s="17" t="s">
        <v>93</v>
      </c>
      <c r="I40" s="17" t="s">
        <v>124</v>
      </c>
      <c r="K40" s="25">
        <f>SUMIFS($A$10:$A$400,$B$10:$B$400,"RT",$D$10:$D$400,"U9")</f>
        <v>0</v>
      </c>
      <c r="L40" s="25" t="s">
        <v>9</v>
      </c>
      <c r="M40" s="25" t="s">
        <v>55</v>
      </c>
      <c r="N40" s="20">
        <v>1</v>
      </c>
      <c r="O40" s="20" t="s">
        <v>13</v>
      </c>
      <c r="P40" s="20">
        <v>60</v>
      </c>
      <c r="Q40" s="20" t="s">
        <v>56</v>
      </c>
    </row>
    <row r="41" spans="1:17" s="18" customFormat="1" x14ac:dyDescent="0.3">
      <c r="A41" s="15">
        <v>5</v>
      </c>
      <c r="B41" s="15" t="s">
        <v>13</v>
      </c>
      <c r="C41" s="15">
        <v>40</v>
      </c>
      <c r="D41" s="15" t="s">
        <v>52</v>
      </c>
      <c r="E41" s="15" t="s">
        <v>50</v>
      </c>
      <c r="F41" s="15" t="s">
        <v>46</v>
      </c>
      <c r="G41" s="16"/>
      <c r="H41" s="17" t="s">
        <v>93</v>
      </c>
      <c r="I41" s="17"/>
      <c r="K41" s="25">
        <f>SUMIFS($A$10:$A$400,$B$10:$B$400,"RT",$D$10:$D$400,"U10")</f>
        <v>16</v>
      </c>
      <c r="L41" s="25" t="s">
        <v>9</v>
      </c>
      <c r="M41" s="25" t="s">
        <v>56</v>
      </c>
      <c r="N41" s="20">
        <v>5</v>
      </c>
      <c r="O41" s="20" t="s">
        <v>13</v>
      </c>
      <c r="P41" s="20">
        <v>40</v>
      </c>
      <c r="Q41" s="20" t="s">
        <v>58</v>
      </c>
    </row>
    <row r="42" spans="1:17" s="18" customFormat="1" x14ac:dyDescent="0.3">
      <c r="A42" s="15">
        <v>2</v>
      </c>
      <c r="B42" s="15" t="s">
        <v>13</v>
      </c>
      <c r="C42" s="15">
        <v>40</v>
      </c>
      <c r="D42" s="15" t="s">
        <v>52</v>
      </c>
      <c r="E42" s="15" t="s">
        <v>50</v>
      </c>
      <c r="F42" s="15"/>
      <c r="G42" s="16"/>
      <c r="H42" s="17" t="s">
        <v>12</v>
      </c>
      <c r="I42" s="17"/>
      <c r="K42" s="25">
        <f>SUMIFS($A$10:$A$400,$B$10:$B$400,"RT",$D$10:$D$400,"U11")</f>
        <v>0</v>
      </c>
      <c r="L42" s="25" t="s">
        <v>9</v>
      </c>
      <c r="M42" s="25" t="s">
        <v>58</v>
      </c>
      <c r="N42" s="20">
        <v>1</v>
      </c>
      <c r="O42" s="20" t="s">
        <v>13</v>
      </c>
      <c r="P42" s="20">
        <v>70</v>
      </c>
      <c r="Q42" s="20" t="s">
        <v>58</v>
      </c>
    </row>
    <row r="43" spans="1:17" s="18" customFormat="1" x14ac:dyDescent="0.3">
      <c r="A43" s="15">
        <v>5</v>
      </c>
      <c r="B43" s="15" t="s">
        <v>13</v>
      </c>
      <c r="C43" s="15">
        <v>30</v>
      </c>
      <c r="D43" s="15" t="s">
        <v>52</v>
      </c>
      <c r="E43" s="15" t="s">
        <v>50</v>
      </c>
      <c r="F43" s="15"/>
      <c r="G43" s="16"/>
      <c r="H43" s="17" t="s">
        <v>93</v>
      </c>
      <c r="I43" s="17"/>
      <c r="K43" s="25">
        <f>SUMIFS($A$10:$A$400,$B$10:$B$400,"RT",$D$10:$D$400,"U12")</f>
        <v>2</v>
      </c>
      <c r="L43" s="25" t="s">
        <v>9</v>
      </c>
      <c r="M43" s="25" t="s">
        <v>63</v>
      </c>
      <c r="N43" s="20">
        <v>2</v>
      </c>
      <c r="O43" s="20" t="s">
        <v>13</v>
      </c>
      <c r="P43" s="20">
        <v>60</v>
      </c>
      <c r="Q43" s="20" t="s">
        <v>58</v>
      </c>
    </row>
    <row r="44" spans="1:17" s="18" customFormat="1" x14ac:dyDescent="0.3">
      <c r="A44" s="15">
        <v>5</v>
      </c>
      <c r="B44" s="15" t="s">
        <v>9</v>
      </c>
      <c r="C44" s="15">
        <v>20</v>
      </c>
      <c r="D44" s="15" t="s">
        <v>52</v>
      </c>
      <c r="E44" s="15" t="s">
        <v>50</v>
      </c>
      <c r="F44" s="15"/>
      <c r="G44" s="16"/>
      <c r="H44" s="17" t="s">
        <v>12</v>
      </c>
      <c r="I44" s="17"/>
      <c r="K44" s="25">
        <f>SUMIFS($A$10:$A$400,$B$10:$B$400,"RT",$D$10:$D$400,"U13")</f>
        <v>84</v>
      </c>
      <c r="L44" s="25" t="s">
        <v>9</v>
      </c>
      <c r="M44" s="25" t="s">
        <v>64</v>
      </c>
      <c r="N44" s="20">
        <v>1</v>
      </c>
      <c r="O44" s="20" t="s">
        <v>13</v>
      </c>
      <c r="P44" s="20">
        <v>30</v>
      </c>
      <c r="Q44" s="20" t="s">
        <v>63</v>
      </c>
    </row>
    <row r="45" spans="1:17" s="18" customFormat="1" x14ac:dyDescent="0.3">
      <c r="A45" s="15">
        <v>4</v>
      </c>
      <c r="B45" s="15" t="s">
        <v>13</v>
      </c>
      <c r="C45" s="15">
        <v>30</v>
      </c>
      <c r="D45" s="15" t="s">
        <v>52</v>
      </c>
      <c r="E45" s="15" t="s">
        <v>50</v>
      </c>
      <c r="F45" s="15"/>
      <c r="G45" s="16"/>
      <c r="H45" s="17" t="s">
        <v>93</v>
      </c>
      <c r="I45" s="17"/>
      <c r="K45" s="25">
        <f>SUMIFS($A$10:$A$400,$B$10:$B$400,"RT",$D$10:$D$400,"U14")</f>
        <v>35</v>
      </c>
      <c r="L45" s="25" t="s">
        <v>9</v>
      </c>
      <c r="M45" s="25" t="s">
        <v>67</v>
      </c>
      <c r="N45" s="20">
        <v>1</v>
      </c>
      <c r="O45" s="20" t="s">
        <v>13</v>
      </c>
      <c r="P45" s="20">
        <v>40</v>
      </c>
      <c r="Q45" s="20" t="s">
        <v>63</v>
      </c>
    </row>
    <row r="46" spans="1:17" s="18" customFormat="1" x14ac:dyDescent="0.3">
      <c r="A46" s="15">
        <v>6</v>
      </c>
      <c r="B46" s="15" t="s">
        <v>9</v>
      </c>
      <c r="C46" s="15">
        <v>20</v>
      </c>
      <c r="D46" s="15" t="s">
        <v>52</v>
      </c>
      <c r="E46" s="15" t="s">
        <v>50</v>
      </c>
      <c r="F46" s="15"/>
      <c r="G46" s="16"/>
      <c r="H46" s="17" t="s">
        <v>12</v>
      </c>
      <c r="I46" s="17"/>
      <c r="K46" s="25">
        <f>SUMIFS($A$10:$A$400,$B$10:$B$400,"RT",$D$10:$D$400,"U15")</f>
        <v>0</v>
      </c>
      <c r="L46" s="25" t="s">
        <v>9</v>
      </c>
      <c r="M46" s="25" t="s">
        <v>68</v>
      </c>
      <c r="N46" s="20">
        <v>6</v>
      </c>
      <c r="O46" s="20" t="s">
        <v>13</v>
      </c>
      <c r="P46" s="20">
        <v>40</v>
      </c>
      <c r="Q46" s="20" t="s">
        <v>64</v>
      </c>
    </row>
    <row r="47" spans="1:17" s="18" customFormat="1" x14ac:dyDescent="0.3">
      <c r="A47" s="15">
        <v>6</v>
      </c>
      <c r="B47" s="15" t="s">
        <v>13</v>
      </c>
      <c r="C47" s="15">
        <v>40</v>
      </c>
      <c r="D47" s="15" t="s">
        <v>52</v>
      </c>
      <c r="E47" s="15" t="s">
        <v>50</v>
      </c>
      <c r="F47" s="15"/>
      <c r="G47" s="16"/>
      <c r="H47" s="17" t="s">
        <v>93</v>
      </c>
      <c r="I47" s="17"/>
      <c r="K47" s="25">
        <f>SUMIFS($A$10:$A$400,$B$10:$B$400,"RT",$D$10:$D$400,"U16")</f>
        <v>0</v>
      </c>
      <c r="L47" s="25" t="s">
        <v>9</v>
      </c>
      <c r="M47" s="25" t="s">
        <v>69</v>
      </c>
      <c r="N47" s="20">
        <v>4</v>
      </c>
      <c r="O47" s="20" t="s">
        <v>13</v>
      </c>
      <c r="P47" s="20">
        <v>30</v>
      </c>
      <c r="Q47" s="20" t="s">
        <v>67</v>
      </c>
    </row>
    <row r="48" spans="1:17" s="18" customFormat="1" x14ac:dyDescent="0.3">
      <c r="A48" s="15">
        <v>4</v>
      </c>
      <c r="B48" s="15" t="s">
        <v>13</v>
      </c>
      <c r="C48" s="15">
        <v>30</v>
      </c>
      <c r="D48" s="15" t="s">
        <v>52</v>
      </c>
      <c r="E48" s="15" t="s">
        <v>50</v>
      </c>
      <c r="F48" s="15"/>
      <c r="G48" s="16"/>
      <c r="H48" s="17" t="s">
        <v>12</v>
      </c>
      <c r="I48" s="17"/>
      <c r="K48" s="25">
        <f>SUMIFS($A$10:$A$400,$B$10:$B$400,"RT",$D$10:$D$400,"U17")</f>
        <v>27</v>
      </c>
      <c r="L48" s="25" t="s">
        <v>9</v>
      </c>
      <c r="M48" s="25" t="s">
        <v>70</v>
      </c>
      <c r="N48" s="20">
        <v>1</v>
      </c>
      <c r="O48" s="20" t="s">
        <v>13</v>
      </c>
      <c r="P48" s="20">
        <v>40</v>
      </c>
      <c r="Q48" s="20" t="s">
        <v>67</v>
      </c>
    </row>
    <row r="49" spans="1:17" s="18" customFormat="1" x14ac:dyDescent="0.3">
      <c r="A49" s="15">
        <v>4</v>
      </c>
      <c r="B49" s="15" t="s">
        <v>9</v>
      </c>
      <c r="C49" s="15">
        <v>30</v>
      </c>
      <c r="D49" s="15" t="s">
        <v>52</v>
      </c>
      <c r="E49" s="15" t="s">
        <v>50</v>
      </c>
      <c r="F49" s="15"/>
      <c r="G49" s="16"/>
      <c r="H49" s="17" t="s">
        <v>12</v>
      </c>
      <c r="I49" s="17"/>
      <c r="K49" s="25">
        <f>SUMIFS($A$10:$A$400,$B$10:$B$400,"RT",$D$10:$D$400,"U18")</f>
        <v>69</v>
      </c>
      <c r="L49" s="25" t="s">
        <v>9</v>
      </c>
      <c r="M49" s="25" t="s">
        <v>66</v>
      </c>
      <c r="N49" s="20">
        <v>17</v>
      </c>
      <c r="O49" s="20" t="s">
        <v>13</v>
      </c>
      <c r="P49" s="20" t="s">
        <v>113</v>
      </c>
      <c r="Q49" s="20" t="s">
        <v>67</v>
      </c>
    </row>
    <row r="50" spans="1:17" s="18" customFormat="1" x14ac:dyDescent="0.3">
      <c r="A50" s="15">
        <v>19</v>
      </c>
      <c r="B50" s="15" t="s">
        <v>13</v>
      </c>
      <c r="C50" s="15">
        <v>40</v>
      </c>
      <c r="D50" s="15" t="s">
        <v>52</v>
      </c>
      <c r="E50" s="15" t="s">
        <v>50</v>
      </c>
      <c r="F50" s="15"/>
      <c r="G50" s="16"/>
      <c r="H50" s="17" t="s">
        <v>93</v>
      </c>
      <c r="I50" s="17"/>
      <c r="K50" s="25">
        <f>SUMIFS($A$10:$A$400,$B$10:$B$400,"RT",$D$10:$D$400,"U19")</f>
        <v>7</v>
      </c>
      <c r="L50" s="25" t="s">
        <v>9</v>
      </c>
      <c r="M50" s="25" t="s">
        <v>62</v>
      </c>
      <c r="N50" s="20">
        <v>20</v>
      </c>
      <c r="O50" s="20" t="s">
        <v>13</v>
      </c>
      <c r="P50" s="20" t="s">
        <v>114</v>
      </c>
      <c r="Q50" s="20" t="s">
        <v>67</v>
      </c>
    </row>
    <row r="51" spans="1:17" s="18" customFormat="1" x14ac:dyDescent="0.3">
      <c r="A51" s="15">
        <v>4</v>
      </c>
      <c r="B51" s="15" t="s">
        <v>9</v>
      </c>
      <c r="C51" s="15">
        <v>30</v>
      </c>
      <c r="D51" s="15" t="s">
        <v>52</v>
      </c>
      <c r="E51" s="15" t="s">
        <v>50</v>
      </c>
      <c r="F51" s="15"/>
      <c r="G51" s="16"/>
      <c r="H51" s="17" t="s">
        <v>21</v>
      </c>
      <c r="I51" s="17" t="s">
        <v>123</v>
      </c>
      <c r="K51" s="25">
        <f>SUMIFS($A$10:$A$400,$B$10:$B$400,"RT",$D$10:$D$400,"U20")</f>
        <v>0</v>
      </c>
      <c r="L51" s="25" t="s">
        <v>9</v>
      </c>
      <c r="M51" s="25" t="s">
        <v>72</v>
      </c>
      <c r="N51" s="20">
        <v>3</v>
      </c>
      <c r="O51" s="20" t="s">
        <v>13</v>
      </c>
      <c r="P51" s="20">
        <v>40</v>
      </c>
      <c r="Q51" s="20" t="s">
        <v>66</v>
      </c>
    </row>
    <row r="52" spans="1:17" s="18" customFormat="1" x14ac:dyDescent="0.3">
      <c r="A52" s="15">
        <v>4</v>
      </c>
      <c r="B52" s="15" t="s">
        <v>13</v>
      </c>
      <c r="C52" s="15">
        <v>40</v>
      </c>
      <c r="D52" s="15" t="s">
        <v>52</v>
      </c>
      <c r="E52" s="15" t="s">
        <v>50</v>
      </c>
      <c r="F52" s="15"/>
      <c r="G52" s="16"/>
      <c r="H52" s="17" t="s">
        <v>93</v>
      </c>
      <c r="I52" s="17"/>
      <c r="K52" s="25">
        <f>SUM(K32:K51)</f>
        <v>396</v>
      </c>
      <c r="L52" s="20"/>
      <c r="M52" s="20"/>
      <c r="N52" s="20">
        <v>2</v>
      </c>
      <c r="O52" s="20" t="s">
        <v>13</v>
      </c>
      <c r="P52" s="20">
        <v>50</v>
      </c>
      <c r="Q52" s="20" t="s">
        <v>66</v>
      </c>
    </row>
    <row r="53" spans="1:17" s="18" customFormat="1" x14ac:dyDescent="0.3">
      <c r="A53" s="15">
        <v>7</v>
      </c>
      <c r="B53" s="15" t="s">
        <v>13</v>
      </c>
      <c r="C53" s="15">
        <v>30</v>
      </c>
      <c r="D53" s="15" t="s">
        <v>52</v>
      </c>
      <c r="E53" s="15" t="s">
        <v>50</v>
      </c>
      <c r="F53" s="15" t="s">
        <v>46</v>
      </c>
      <c r="G53" s="16"/>
      <c r="H53" s="17" t="s">
        <v>93</v>
      </c>
      <c r="I53" s="17"/>
      <c r="K53" s="20"/>
      <c r="L53" s="20"/>
      <c r="M53" s="20"/>
      <c r="N53" s="20">
        <v>5</v>
      </c>
      <c r="O53" s="20" t="s">
        <v>13</v>
      </c>
      <c r="P53" s="20">
        <v>40</v>
      </c>
      <c r="Q53" s="20" t="s">
        <v>66</v>
      </c>
    </row>
    <row r="54" spans="1:17" s="18" customFormat="1" x14ac:dyDescent="0.3">
      <c r="A54" s="15">
        <v>2</v>
      </c>
      <c r="B54" s="15" t="s">
        <v>13</v>
      </c>
      <c r="C54" s="15">
        <v>30</v>
      </c>
      <c r="D54" s="15" t="s">
        <v>52</v>
      </c>
      <c r="E54" s="15" t="s">
        <v>50</v>
      </c>
      <c r="F54" s="15"/>
      <c r="G54" s="16"/>
      <c r="H54" s="17" t="s">
        <v>93</v>
      </c>
      <c r="I54" s="17"/>
      <c r="K54" s="20"/>
      <c r="L54" s="20"/>
      <c r="M54" s="20"/>
      <c r="N54" s="20">
        <v>2</v>
      </c>
      <c r="O54" s="20" t="s">
        <v>13</v>
      </c>
      <c r="P54" s="20">
        <v>30</v>
      </c>
      <c r="Q54" s="20" t="s">
        <v>66</v>
      </c>
    </row>
    <row r="55" spans="1:17" s="18" customFormat="1" x14ac:dyDescent="0.3">
      <c r="A55" s="15">
        <v>8</v>
      </c>
      <c r="B55" s="15" t="s">
        <v>9</v>
      </c>
      <c r="C55" s="15">
        <v>30</v>
      </c>
      <c r="D55" s="15" t="s">
        <v>52</v>
      </c>
      <c r="E55" s="15" t="s">
        <v>50</v>
      </c>
      <c r="F55" s="15"/>
      <c r="G55" s="16"/>
      <c r="H55" s="17" t="s">
        <v>14</v>
      </c>
      <c r="I55" s="17" t="s">
        <v>124</v>
      </c>
      <c r="K55" s="20"/>
      <c r="L55" s="20"/>
      <c r="M55" s="20"/>
      <c r="N55" s="20">
        <v>1</v>
      </c>
      <c r="O55" s="20" t="s">
        <v>13</v>
      </c>
      <c r="P55" s="20">
        <v>40</v>
      </c>
      <c r="Q55" s="20" t="s">
        <v>66</v>
      </c>
    </row>
    <row r="56" spans="1:17" s="18" customFormat="1" x14ac:dyDescent="0.3">
      <c r="A56" s="15">
        <v>2</v>
      </c>
      <c r="B56" s="15" t="s">
        <v>24</v>
      </c>
      <c r="C56" s="15">
        <v>30</v>
      </c>
      <c r="D56" s="15" t="s">
        <v>52</v>
      </c>
      <c r="E56" s="15" t="s">
        <v>50</v>
      </c>
      <c r="F56" s="15"/>
      <c r="G56" s="16"/>
      <c r="H56" s="17" t="s">
        <v>21</v>
      </c>
      <c r="I56" s="17"/>
      <c r="K56" s="20"/>
      <c r="L56" s="20"/>
      <c r="M56" s="20"/>
      <c r="N56" s="20">
        <v>2</v>
      </c>
      <c r="O56" s="20" t="s">
        <v>13</v>
      </c>
      <c r="P56" s="20">
        <v>30</v>
      </c>
      <c r="Q56" s="20" t="s">
        <v>66</v>
      </c>
    </row>
    <row r="57" spans="1:17" s="18" customFormat="1" x14ac:dyDescent="0.3">
      <c r="A57" s="15">
        <v>4</v>
      </c>
      <c r="B57" s="15" t="s">
        <v>9</v>
      </c>
      <c r="C57" s="15">
        <v>40</v>
      </c>
      <c r="D57" s="15" t="s">
        <v>56</v>
      </c>
      <c r="E57" s="15" t="s">
        <v>23</v>
      </c>
      <c r="F57" s="15"/>
      <c r="G57" s="16"/>
      <c r="H57" s="17" t="s">
        <v>14</v>
      </c>
      <c r="I57" s="17"/>
      <c r="K57" s="20"/>
      <c r="L57" s="20"/>
      <c r="M57" s="20"/>
      <c r="N57" s="20">
        <v>2</v>
      </c>
      <c r="O57" s="20" t="s">
        <v>13</v>
      </c>
      <c r="P57" s="20">
        <v>50</v>
      </c>
      <c r="Q57" s="20" t="s">
        <v>66</v>
      </c>
    </row>
    <row r="58" spans="1:17" s="18" customFormat="1" x14ac:dyDescent="0.3">
      <c r="A58" s="15">
        <v>2</v>
      </c>
      <c r="B58" s="15" t="s">
        <v>13</v>
      </c>
      <c r="C58" s="15">
        <v>40</v>
      </c>
      <c r="D58" s="15" t="s">
        <v>56</v>
      </c>
      <c r="E58" s="15" t="s">
        <v>23</v>
      </c>
      <c r="F58" s="15"/>
      <c r="G58" s="16"/>
      <c r="H58" s="17" t="s">
        <v>21</v>
      </c>
      <c r="I58" s="17"/>
      <c r="K58" s="20"/>
      <c r="L58" s="20"/>
      <c r="M58" s="20"/>
      <c r="N58" s="20">
        <v>2</v>
      </c>
      <c r="O58" s="20" t="s">
        <v>13</v>
      </c>
      <c r="P58" s="20">
        <v>60</v>
      </c>
      <c r="Q58" s="20" t="s">
        <v>66</v>
      </c>
    </row>
    <row r="59" spans="1:17" s="18" customFormat="1" x14ac:dyDescent="0.3">
      <c r="A59" s="15">
        <v>1</v>
      </c>
      <c r="B59" s="15" t="s">
        <v>13</v>
      </c>
      <c r="C59" s="15">
        <v>60</v>
      </c>
      <c r="D59" s="15" t="s">
        <v>56</v>
      </c>
      <c r="E59" s="15" t="s">
        <v>23</v>
      </c>
      <c r="F59" s="15"/>
      <c r="G59" s="16"/>
      <c r="H59" s="17" t="s">
        <v>14</v>
      </c>
      <c r="I59" s="17"/>
      <c r="K59" s="20"/>
      <c r="L59" s="20"/>
      <c r="M59" s="20"/>
      <c r="N59" s="20">
        <v>1</v>
      </c>
      <c r="O59" s="20" t="s">
        <v>13</v>
      </c>
      <c r="P59" s="20">
        <v>40</v>
      </c>
      <c r="Q59" s="20" t="s">
        <v>66</v>
      </c>
    </row>
    <row r="60" spans="1:17" s="18" customFormat="1" x14ac:dyDescent="0.3">
      <c r="A60" s="15">
        <v>4</v>
      </c>
      <c r="B60" s="15" t="s">
        <v>24</v>
      </c>
      <c r="C60" s="15">
        <v>30</v>
      </c>
      <c r="D60" s="15" t="s">
        <v>56</v>
      </c>
      <c r="E60" s="15" t="s">
        <v>23</v>
      </c>
      <c r="F60" s="15"/>
      <c r="G60" s="16"/>
      <c r="H60" s="17" t="s">
        <v>14</v>
      </c>
      <c r="I60" s="17"/>
      <c r="K60" s="20"/>
      <c r="L60" s="20"/>
      <c r="M60" s="20"/>
      <c r="N60" s="20">
        <v>3</v>
      </c>
      <c r="O60" s="20" t="s">
        <v>13</v>
      </c>
      <c r="P60" s="20">
        <v>30</v>
      </c>
      <c r="Q60" s="20" t="s">
        <v>66</v>
      </c>
    </row>
    <row r="61" spans="1:17" s="18" customFormat="1" x14ac:dyDescent="0.3">
      <c r="A61" s="15">
        <v>2</v>
      </c>
      <c r="B61" s="15" t="s">
        <v>13</v>
      </c>
      <c r="C61" s="15">
        <v>30</v>
      </c>
      <c r="D61" s="15" t="s">
        <v>56</v>
      </c>
      <c r="E61" s="15" t="s">
        <v>23</v>
      </c>
      <c r="F61" s="15"/>
      <c r="G61" s="16"/>
      <c r="H61" s="17" t="s">
        <v>14</v>
      </c>
      <c r="I61" s="17"/>
      <c r="K61" s="20"/>
      <c r="L61" s="20"/>
      <c r="M61" s="20"/>
      <c r="N61" s="20">
        <v>1</v>
      </c>
      <c r="O61" s="20" t="s">
        <v>13</v>
      </c>
      <c r="P61" s="20">
        <v>50</v>
      </c>
      <c r="Q61" s="20" t="s">
        <v>66</v>
      </c>
    </row>
    <row r="62" spans="1:17" s="18" customFormat="1" x14ac:dyDescent="0.3">
      <c r="A62" s="15">
        <v>3</v>
      </c>
      <c r="B62" s="15" t="s">
        <v>9</v>
      </c>
      <c r="C62" s="15">
        <v>60</v>
      </c>
      <c r="D62" s="15" t="s">
        <v>56</v>
      </c>
      <c r="E62" s="15" t="s">
        <v>23</v>
      </c>
      <c r="F62" s="15"/>
      <c r="G62" s="16"/>
      <c r="H62" s="17" t="s">
        <v>14</v>
      </c>
      <c r="I62" s="17"/>
      <c r="K62" s="20"/>
      <c r="L62" s="20"/>
      <c r="M62" s="20"/>
      <c r="N62" s="20">
        <v>1</v>
      </c>
      <c r="O62" s="20" t="s">
        <v>13</v>
      </c>
      <c r="P62" s="20">
        <v>40</v>
      </c>
      <c r="Q62" s="20" t="s">
        <v>66</v>
      </c>
    </row>
    <row r="63" spans="1:17" s="18" customFormat="1" x14ac:dyDescent="0.3">
      <c r="A63" s="15">
        <v>5</v>
      </c>
      <c r="B63" s="15" t="s">
        <v>9</v>
      </c>
      <c r="C63" s="15">
        <v>30</v>
      </c>
      <c r="D63" s="15" t="s">
        <v>56</v>
      </c>
      <c r="E63" s="15" t="s">
        <v>23</v>
      </c>
      <c r="F63" s="15"/>
      <c r="G63" s="16"/>
      <c r="H63" s="17" t="s">
        <v>14</v>
      </c>
      <c r="I63" s="17"/>
      <c r="K63" s="20"/>
      <c r="L63" s="20"/>
      <c r="M63" s="20"/>
      <c r="N63" s="20">
        <v>1</v>
      </c>
      <c r="O63" s="20" t="s">
        <v>13</v>
      </c>
      <c r="P63" s="20">
        <v>50</v>
      </c>
      <c r="Q63" s="20" t="s">
        <v>66</v>
      </c>
    </row>
    <row r="64" spans="1:17" s="18" customFormat="1" x14ac:dyDescent="0.3">
      <c r="A64" s="15">
        <v>4</v>
      </c>
      <c r="B64" s="15" t="s">
        <v>9</v>
      </c>
      <c r="C64" s="15">
        <v>40</v>
      </c>
      <c r="D64" s="15" t="s">
        <v>56</v>
      </c>
      <c r="E64" s="15" t="s">
        <v>23</v>
      </c>
      <c r="F64" s="15"/>
      <c r="G64" s="16"/>
      <c r="H64" s="17" t="s">
        <v>14</v>
      </c>
      <c r="I64" s="17"/>
      <c r="K64" s="20"/>
      <c r="L64" s="20"/>
      <c r="M64" s="20"/>
      <c r="N64" s="20">
        <v>1</v>
      </c>
      <c r="O64" s="20" t="s">
        <v>13</v>
      </c>
      <c r="P64" s="20">
        <v>60</v>
      </c>
      <c r="Q64" s="20" t="s">
        <v>66</v>
      </c>
    </row>
    <row r="65" spans="1:17" s="18" customFormat="1" x14ac:dyDescent="0.3">
      <c r="A65" s="15">
        <v>5</v>
      </c>
      <c r="B65" s="15" t="s">
        <v>24</v>
      </c>
      <c r="C65" s="15">
        <v>30</v>
      </c>
      <c r="D65" s="15" t="s">
        <v>56</v>
      </c>
      <c r="E65" s="15" t="s">
        <v>23</v>
      </c>
      <c r="F65" s="15"/>
      <c r="G65" s="16"/>
      <c r="H65" s="17" t="s">
        <v>14</v>
      </c>
      <c r="I65" s="17"/>
      <c r="K65" s="20"/>
      <c r="L65" s="20"/>
      <c r="M65" s="20"/>
      <c r="N65" s="20">
        <v>1</v>
      </c>
      <c r="O65" s="20" t="s">
        <v>13</v>
      </c>
      <c r="P65" s="20">
        <v>60</v>
      </c>
      <c r="Q65" s="20" t="s">
        <v>62</v>
      </c>
    </row>
    <row r="66" spans="1:17" s="18" customFormat="1" x14ac:dyDescent="0.3">
      <c r="A66" s="15">
        <v>1</v>
      </c>
      <c r="B66" s="15" t="s">
        <v>24</v>
      </c>
      <c r="C66" s="15">
        <v>80</v>
      </c>
      <c r="D66" s="15" t="s">
        <v>56</v>
      </c>
      <c r="E66" s="15" t="s">
        <v>23</v>
      </c>
      <c r="F66" s="15"/>
      <c r="G66" s="16"/>
      <c r="H66" s="17" t="s">
        <v>14</v>
      </c>
      <c r="I66" s="17"/>
      <c r="K66" s="20"/>
      <c r="L66" s="20"/>
      <c r="M66" s="20"/>
      <c r="N66" s="20">
        <v>1</v>
      </c>
      <c r="O66" s="20" t="s">
        <v>13</v>
      </c>
      <c r="P66" s="20">
        <v>40</v>
      </c>
      <c r="Q66" s="20" t="s">
        <v>62</v>
      </c>
    </row>
    <row r="67" spans="1:17" s="18" customFormat="1" x14ac:dyDescent="0.3">
      <c r="A67" s="15">
        <v>1</v>
      </c>
      <c r="B67" s="15" t="s">
        <v>13</v>
      </c>
      <c r="C67" s="15">
        <v>60</v>
      </c>
      <c r="D67" s="15" t="s">
        <v>56</v>
      </c>
      <c r="E67" s="15" t="s">
        <v>23</v>
      </c>
      <c r="F67" s="15" t="s">
        <v>16</v>
      </c>
      <c r="G67" s="16"/>
      <c r="H67" s="17" t="s">
        <v>14</v>
      </c>
      <c r="I67" s="17"/>
      <c r="K67" s="20"/>
      <c r="L67" s="20"/>
      <c r="M67" s="20"/>
      <c r="N67" s="25">
        <f>SUM(N10:N66)</f>
        <v>222</v>
      </c>
      <c r="O67" s="20"/>
      <c r="P67" s="20"/>
      <c r="Q67" s="20"/>
    </row>
    <row r="68" spans="1:17" s="18" customFormat="1" x14ac:dyDescent="0.3">
      <c r="A68" s="15">
        <v>5</v>
      </c>
      <c r="B68" s="15" t="s">
        <v>13</v>
      </c>
      <c r="C68" s="15">
        <v>40</v>
      </c>
      <c r="D68" s="15" t="s">
        <v>58</v>
      </c>
      <c r="E68" s="15" t="s">
        <v>112</v>
      </c>
      <c r="F68" s="15" t="s">
        <v>26</v>
      </c>
      <c r="G68" s="16">
        <v>0.5805555555555556</v>
      </c>
      <c r="H68" s="17" t="s">
        <v>14</v>
      </c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>
        <v>1</v>
      </c>
      <c r="B69" s="15" t="s">
        <v>13</v>
      </c>
      <c r="C69" s="15">
        <v>70</v>
      </c>
      <c r="D69" s="15" t="s">
        <v>58</v>
      </c>
      <c r="E69" s="15" t="s">
        <v>112</v>
      </c>
      <c r="F69" s="15" t="s">
        <v>26</v>
      </c>
      <c r="G69" s="16"/>
      <c r="H69" s="17" t="s">
        <v>12</v>
      </c>
      <c r="I69" s="17"/>
      <c r="K69" s="20"/>
      <c r="L69" s="20"/>
      <c r="M69" s="20"/>
      <c r="N69" s="20">
        <v>15</v>
      </c>
      <c r="O69" s="20" t="s">
        <v>9</v>
      </c>
      <c r="P69" s="20">
        <v>30</v>
      </c>
      <c r="Q69" s="20" t="s">
        <v>10</v>
      </c>
    </row>
    <row r="70" spans="1:17" s="18" customFormat="1" x14ac:dyDescent="0.3">
      <c r="A70" s="15">
        <v>2</v>
      </c>
      <c r="B70" s="15" t="s">
        <v>13</v>
      </c>
      <c r="C70" s="15">
        <v>60</v>
      </c>
      <c r="D70" s="15" t="s">
        <v>58</v>
      </c>
      <c r="E70" s="15" t="s">
        <v>112</v>
      </c>
      <c r="F70" s="15"/>
      <c r="G70" s="16"/>
      <c r="H70" s="17" t="s">
        <v>12</v>
      </c>
      <c r="I70" s="17"/>
      <c r="K70" s="20"/>
      <c r="L70" s="20"/>
      <c r="M70" s="20"/>
      <c r="N70" s="20">
        <v>2</v>
      </c>
      <c r="O70" s="20" t="s">
        <v>9</v>
      </c>
      <c r="P70" s="20">
        <v>20</v>
      </c>
      <c r="Q70" s="20" t="s">
        <v>19</v>
      </c>
    </row>
    <row r="71" spans="1:17" s="18" customFormat="1" x14ac:dyDescent="0.3">
      <c r="A71" s="15">
        <v>1</v>
      </c>
      <c r="B71" s="15" t="s">
        <v>13</v>
      </c>
      <c r="C71" s="15">
        <v>30</v>
      </c>
      <c r="D71" s="15" t="s">
        <v>63</v>
      </c>
      <c r="E71" s="15" t="s">
        <v>11</v>
      </c>
      <c r="F71" s="15"/>
      <c r="G71" s="16"/>
      <c r="H71" s="17" t="s">
        <v>12</v>
      </c>
      <c r="I71" s="17"/>
      <c r="K71" s="20"/>
      <c r="L71" s="20"/>
      <c r="M71" s="20"/>
      <c r="N71" s="20">
        <v>6</v>
      </c>
      <c r="O71" s="20" t="s">
        <v>9</v>
      </c>
      <c r="P71" s="20">
        <v>30</v>
      </c>
      <c r="Q71" s="20" t="s">
        <v>19</v>
      </c>
    </row>
    <row r="72" spans="1:17" s="18" customFormat="1" x14ac:dyDescent="0.3">
      <c r="A72" s="15">
        <v>1</v>
      </c>
      <c r="B72" s="15" t="s">
        <v>13</v>
      </c>
      <c r="C72" s="15">
        <v>40</v>
      </c>
      <c r="D72" s="15" t="s">
        <v>63</v>
      </c>
      <c r="E72" s="15" t="s">
        <v>11</v>
      </c>
      <c r="F72" s="15"/>
      <c r="G72" s="16"/>
      <c r="H72" s="17" t="s">
        <v>12</v>
      </c>
      <c r="I72" s="17"/>
      <c r="K72" s="20"/>
      <c r="L72" s="20"/>
      <c r="M72" s="20"/>
      <c r="N72" s="20">
        <v>10</v>
      </c>
      <c r="O72" s="20" t="s">
        <v>9</v>
      </c>
      <c r="P72" s="20">
        <v>30</v>
      </c>
      <c r="Q72" s="20" t="s">
        <v>28</v>
      </c>
    </row>
    <row r="73" spans="1:17" s="18" customFormat="1" x14ac:dyDescent="0.3">
      <c r="A73" s="15">
        <v>2</v>
      </c>
      <c r="B73" s="15" t="s">
        <v>9</v>
      </c>
      <c r="C73" s="15">
        <v>30</v>
      </c>
      <c r="D73" s="15" t="s">
        <v>63</v>
      </c>
      <c r="E73" s="15" t="s">
        <v>11</v>
      </c>
      <c r="F73" s="15"/>
      <c r="G73" s="16"/>
      <c r="H73" s="17" t="s">
        <v>12</v>
      </c>
      <c r="I73" s="17"/>
      <c r="K73" s="20"/>
      <c r="L73" s="20"/>
      <c r="M73" s="20"/>
      <c r="N73" s="20">
        <v>10</v>
      </c>
      <c r="O73" s="20" t="s">
        <v>9</v>
      </c>
      <c r="P73" s="20">
        <v>30</v>
      </c>
      <c r="Q73" s="20" t="s">
        <v>51</v>
      </c>
    </row>
    <row r="74" spans="1:17" s="18" customFormat="1" x14ac:dyDescent="0.3">
      <c r="A74" s="15">
        <v>20</v>
      </c>
      <c r="B74" s="15" t="s">
        <v>9</v>
      </c>
      <c r="C74" s="15">
        <v>30</v>
      </c>
      <c r="D74" s="15" t="s">
        <v>64</v>
      </c>
      <c r="E74" s="15" t="s">
        <v>50</v>
      </c>
      <c r="F74" s="15" t="s">
        <v>32</v>
      </c>
      <c r="G74" s="16">
        <v>0.58680555555555558</v>
      </c>
      <c r="H74" s="17" t="s">
        <v>12</v>
      </c>
      <c r="I74" s="17" t="s">
        <v>123</v>
      </c>
      <c r="K74" s="20"/>
      <c r="L74" s="20"/>
      <c r="M74" s="20"/>
      <c r="N74" s="20">
        <v>45</v>
      </c>
      <c r="O74" s="20" t="s">
        <v>9</v>
      </c>
      <c r="P74" s="20">
        <v>30</v>
      </c>
      <c r="Q74" s="20" t="s">
        <v>29</v>
      </c>
    </row>
    <row r="75" spans="1:17" s="18" customFormat="1" x14ac:dyDescent="0.3">
      <c r="A75" s="15">
        <v>10</v>
      </c>
      <c r="B75" s="15" t="s">
        <v>9</v>
      </c>
      <c r="C75" s="15">
        <v>20</v>
      </c>
      <c r="D75" s="15" t="s">
        <v>64</v>
      </c>
      <c r="E75" s="15" t="s">
        <v>50</v>
      </c>
      <c r="F75" s="15"/>
      <c r="G75" s="16"/>
      <c r="H75" s="17" t="s">
        <v>93</v>
      </c>
      <c r="I75" s="17" t="s">
        <v>124</v>
      </c>
      <c r="K75" s="20"/>
      <c r="L75" s="20"/>
      <c r="M75" s="20"/>
      <c r="N75" s="20">
        <v>15</v>
      </c>
      <c r="O75" s="20" t="s">
        <v>9</v>
      </c>
      <c r="P75" s="20">
        <v>40</v>
      </c>
      <c r="Q75" s="20" t="s">
        <v>29</v>
      </c>
    </row>
    <row r="76" spans="1:17" s="18" customFormat="1" x14ac:dyDescent="0.3">
      <c r="A76" s="15">
        <v>20</v>
      </c>
      <c r="B76" s="15" t="s">
        <v>9</v>
      </c>
      <c r="C76" s="15">
        <v>20</v>
      </c>
      <c r="D76" s="15" t="s">
        <v>64</v>
      </c>
      <c r="E76" s="15" t="s">
        <v>50</v>
      </c>
      <c r="F76" s="15"/>
      <c r="G76" s="16"/>
      <c r="H76" s="17" t="s">
        <v>12</v>
      </c>
      <c r="I76" s="17"/>
      <c r="K76" s="20"/>
      <c r="L76" s="20"/>
      <c r="M76" s="20"/>
      <c r="N76" s="20">
        <v>2</v>
      </c>
      <c r="O76" s="20" t="s">
        <v>9</v>
      </c>
      <c r="P76" s="20">
        <v>20</v>
      </c>
      <c r="Q76" s="20" t="s">
        <v>29</v>
      </c>
    </row>
    <row r="77" spans="1:17" s="18" customFormat="1" x14ac:dyDescent="0.3">
      <c r="A77" s="15">
        <v>6</v>
      </c>
      <c r="B77" s="15" t="s">
        <v>13</v>
      </c>
      <c r="C77" s="15">
        <v>40</v>
      </c>
      <c r="D77" s="15" t="s">
        <v>64</v>
      </c>
      <c r="E77" s="15" t="s">
        <v>50</v>
      </c>
      <c r="F77" s="15"/>
      <c r="G77" s="16"/>
      <c r="H77" s="17" t="s">
        <v>93</v>
      </c>
      <c r="I77" s="17"/>
      <c r="K77" s="20"/>
      <c r="L77" s="20"/>
      <c r="M77" s="20"/>
      <c r="N77" s="20">
        <v>1</v>
      </c>
      <c r="O77" s="20" t="s">
        <v>9</v>
      </c>
      <c r="P77" s="20">
        <v>20</v>
      </c>
      <c r="Q77" s="20" t="s">
        <v>52</v>
      </c>
    </row>
    <row r="78" spans="1:17" s="18" customFormat="1" x14ac:dyDescent="0.3">
      <c r="A78" s="15">
        <v>17</v>
      </c>
      <c r="B78" s="15" t="s">
        <v>9</v>
      </c>
      <c r="C78" s="15">
        <v>20</v>
      </c>
      <c r="D78" s="15" t="s">
        <v>64</v>
      </c>
      <c r="E78" s="15" t="s">
        <v>50</v>
      </c>
      <c r="F78" s="15"/>
      <c r="G78" s="16"/>
      <c r="H78" s="17" t="s">
        <v>12</v>
      </c>
      <c r="I78" s="17"/>
      <c r="K78" s="20"/>
      <c r="L78" s="20"/>
      <c r="M78" s="20"/>
      <c r="N78" s="20">
        <v>8</v>
      </c>
      <c r="O78" s="20" t="s">
        <v>9</v>
      </c>
      <c r="P78" s="20">
        <v>30</v>
      </c>
      <c r="Q78" s="20" t="s">
        <v>52</v>
      </c>
    </row>
    <row r="79" spans="1:17" s="18" customFormat="1" x14ac:dyDescent="0.3">
      <c r="A79" s="15">
        <v>15</v>
      </c>
      <c r="B79" s="15" t="s">
        <v>9</v>
      </c>
      <c r="C79" s="15">
        <v>30</v>
      </c>
      <c r="D79" s="15" t="s">
        <v>64</v>
      </c>
      <c r="E79" s="15" t="s">
        <v>50</v>
      </c>
      <c r="F79" s="15"/>
      <c r="G79" s="16"/>
      <c r="H79" s="17" t="s">
        <v>12</v>
      </c>
      <c r="I79" s="17"/>
      <c r="K79" s="20"/>
      <c r="L79" s="20"/>
      <c r="M79" s="20"/>
      <c r="N79" s="20">
        <v>5</v>
      </c>
      <c r="O79" s="20" t="s">
        <v>9</v>
      </c>
      <c r="P79" s="20">
        <v>40</v>
      </c>
      <c r="Q79" s="20" t="s">
        <v>52</v>
      </c>
    </row>
    <row r="80" spans="1:17" s="18" customFormat="1" x14ac:dyDescent="0.3">
      <c r="A80" s="15">
        <v>2</v>
      </c>
      <c r="B80" s="15" t="s">
        <v>9</v>
      </c>
      <c r="C80" s="15">
        <v>20</v>
      </c>
      <c r="D80" s="15" t="s">
        <v>64</v>
      </c>
      <c r="E80" s="15" t="s">
        <v>50</v>
      </c>
      <c r="F80" s="15"/>
      <c r="G80" s="16"/>
      <c r="H80" s="17" t="s">
        <v>93</v>
      </c>
      <c r="I80" s="17"/>
      <c r="K80" s="20"/>
      <c r="L80" s="20"/>
      <c r="M80" s="20"/>
      <c r="N80" s="20">
        <v>10</v>
      </c>
      <c r="O80" s="20" t="s">
        <v>9</v>
      </c>
      <c r="P80" s="20">
        <v>30</v>
      </c>
      <c r="Q80" s="20" t="s">
        <v>52</v>
      </c>
    </row>
    <row r="81" spans="1:17" s="18" customFormat="1" x14ac:dyDescent="0.3">
      <c r="A81" s="15">
        <v>4</v>
      </c>
      <c r="B81" s="15" t="s">
        <v>13</v>
      </c>
      <c r="C81" s="15">
        <v>30</v>
      </c>
      <c r="D81" s="15" t="s">
        <v>67</v>
      </c>
      <c r="E81" s="15" t="s">
        <v>50</v>
      </c>
      <c r="F81" s="15"/>
      <c r="G81" s="16"/>
      <c r="H81" s="17" t="s">
        <v>93</v>
      </c>
      <c r="I81" s="17"/>
      <c r="K81" s="20"/>
      <c r="L81" s="20"/>
      <c r="M81" s="20"/>
      <c r="N81" s="20">
        <v>5</v>
      </c>
      <c r="O81" s="20" t="s">
        <v>9</v>
      </c>
      <c r="P81" s="20">
        <v>20</v>
      </c>
      <c r="Q81" s="20" t="s">
        <v>52</v>
      </c>
    </row>
    <row r="82" spans="1:17" s="18" customFormat="1" x14ac:dyDescent="0.3">
      <c r="A82" s="15">
        <v>1</v>
      </c>
      <c r="B82" s="15" t="s">
        <v>13</v>
      </c>
      <c r="C82" s="15">
        <v>40</v>
      </c>
      <c r="D82" s="15" t="s">
        <v>67</v>
      </c>
      <c r="E82" s="15" t="s">
        <v>50</v>
      </c>
      <c r="F82" s="15"/>
      <c r="G82" s="16"/>
      <c r="H82" s="17" t="s">
        <v>12</v>
      </c>
      <c r="I82" s="17"/>
      <c r="K82" s="20"/>
      <c r="L82" s="20"/>
      <c r="M82" s="20"/>
      <c r="N82" s="20">
        <v>6</v>
      </c>
      <c r="O82" s="20" t="s">
        <v>9</v>
      </c>
      <c r="P82" s="20">
        <v>20</v>
      </c>
      <c r="Q82" s="20" t="s">
        <v>52</v>
      </c>
    </row>
    <row r="83" spans="1:17" s="18" customFormat="1" x14ac:dyDescent="0.3">
      <c r="A83" s="15">
        <v>17</v>
      </c>
      <c r="B83" s="15" t="s">
        <v>13</v>
      </c>
      <c r="C83" s="15" t="s">
        <v>113</v>
      </c>
      <c r="D83" s="15" t="s">
        <v>67</v>
      </c>
      <c r="E83" s="15" t="s">
        <v>50</v>
      </c>
      <c r="F83" s="15"/>
      <c r="G83" s="16"/>
      <c r="H83" s="17" t="s">
        <v>93</v>
      </c>
      <c r="I83" s="17"/>
      <c r="K83" s="20"/>
      <c r="L83" s="20"/>
      <c r="M83" s="20"/>
      <c r="N83" s="20">
        <v>4</v>
      </c>
      <c r="O83" s="20" t="s">
        <v>9</v>
      </c>
      <c r="P83" s="20">
        <v>30</v>
      </c>
      <c r="Q83" s="20" t="s">
        <v>52</v>
      </c>
    </row>
    <row r="84" spans="1:17" s="18" customFormat="1" x14ac:dyDescent="0.3">
      <c r="A84" s="15">
        <v>10</v>
      </c>
      <c r="B84" s="15" t="s">
        <v>9</v>
      </c>
      <c r="C84" s="15">
        <v>30</v>
      </c>
      <c r="D84" s="15" t="s">
        <v>67</v>
      </c>
      <c r="E84" s="15" t="s">
        <v>50</v>
      </c>
      <c r="F84" s="15"/>
      <c r="G84" s="16"/>
      <c r="H84" s="17" t="s">
        <v>12</v>
      </c>
      <c r="I84" s="17"/>
      <c r="K84" s="20"/>
      <c r="L84" s="20"/>
      <c r="M84" s="20"/>
      <c r="N84" s="20">
        <v>4</v>
      </c>
      <c r="O84" s="20" t="s">
        <v>9</v>
      </c>
      <c r="P84" s="20">
        <v>30</v>
      </c>
      <c r="Q84" s="20" t="s">
        <v>52</v>
      </c>
    </row>
    <row r="85" spans="1:17" s="18" customFormat="1" x14ac:dyDescent="0.3">
      <c r="A85" s="15">
        <v>5</v>
      </c>
      <c r="B85" s="15" t="s">
        <v>9</v>
      </c>
      <c r="C85" s="15">
        <v>20</v>
      </c>
      <c r="D85" s="15" t="s">
        <v>67</v>
      </c>
      <c r="E85" s="15" t="s">
        <v>50</v>
      </c>
      <c r="F85" s="15"/>
      <c r="G85" s="16"/>
      <c r="H85" s="17" t="s">
        <v>93</v>
      </c>
      <c r="I85" s="17"/>
      <c r="K85" s="20"/>
      <c r="L85" s="20"/>
      <c r="M85" s="20"/>
      <c r="N85" s="20">
        <v>8</v>
      </c>
      <c r="O85" s="20" t="s">
        <v>9</v>
      </c>
      <c r="P85" s="20">
        <v>30</v>
      </c>
      <c r="Q85" s="20" t="s">
        <v>52</v>
      </c>
    </row>
    <row r="86" spans="1:17" s="18" customFormat="1" x14ac:dyDescent="0.3">
      <c r="A86" s="15">
        <v>20</v>
      </c>
      <c r="B86" s="15" t="s">
        <v>9</v>
      </c>
      <c r="C86" s="15">
        <v>20</v>
      </c>
      <c r="D86" s="15" t="s">
        <v>67</v>
      </c>
      <c r="E86" s="15" t="s">
        <v>50</v>
      </c>
      <c r="F86" s="15"/>
      <c r="G86" s="16"/>
      <c r="H86" s="17" t="s">
        <v>12</v>
      </c>
      <c r="I86" s="17"/>
      <c r="K86" s="20"/>
      <c r="L86" s="20"/>
      <c r="M86" s="20"/>
      <c r="N86" s="20">
        <v>4</v>
      </c>
      <c r="O86" s="20" t="s">
        <v>9</v>
      </c>
      <c r="P86" s="20">
        <v>40</v>
      </c>
      <c r="Q86" s="20" t="s">
        <v>56</v>
      </c>
    </row>
    <row r="87" spans="1:17" s="18" customFormat="1" x14ac:dyDescent="0.3">
      <c r="A87" s="15">
        <v>20</v>
      </c>
      <c r="B87" s="15" t="s">
        <v>13</v>
      </c>
      <c r="C87" s="15" t="s">
        <v>114</v>
      </c>
      <c r="D87" s="15" t="s">
        <v>67</v>
      </c>
      <c r="E87" s="15" t="s">
        <v>50</v>
      </c>
      <c r="F87" s="15"/>
      <c r="G87" s="16"/>
      <c r="H87" s="17" t="s">
        <v>93</v>
      </c>
      <c r="I87" s="17"/>
      <c r="K87" s="20"/>
      <c r="L87" s="20"/>
      <c r="M87" s="20"/>
      <c r="N87" s="20">
        <v>3</v>
      </c>
      <c r="O87" s="20" t="s">
        <v>9</v>
      </c>
      <c r="P87" s="20">
        <v>60</v>
      </c>
      <c r="Q87" s="20" t="s">
        <v>56</v>
      </c>
    </row>
    <row r="88" spans="1:17" s="18" customFormat="1" x14ac:dyDescent="0.3">
      <c r="A88" s="15">
        <v>27</v>
      </c>
      <c r="B88" s="15" t="s">
        <v>9</v>
      </c>
      <c r="C88" s="15">
        <v>20</v>
      </c>
      <c r="D88" s="15" t="s">
        <v>70</v>
      </c>
      <c r="E88" s="15" t="s">
        <v>50</v>
      </c>
      <c r="F88" s="15"/>
      <c r="G88" s="16"/>
      <c r="H88" s="17" t="s">
        <v>93</v>
      </c>
      <c r="I88" s="17"/>
      <c r="K88" s="20"/>
      <c r="L88" s="20"/>
      <c r="M88" s="20"/>
      <c r="N88" s="20">
        <v>5</v>
      </c>
      <c r="O88" s="20" t="s">
        <v>9</v>
      </c>
      <c r="P88" s="20">
        <v>30</v>
      </c>
      <c r="Q88" s="20" t="s">
        <v>56</v>
      </c>
    </row>
    <row r="89" spans="1:17" s="18" customFormat="1" x14ac:dyDescent="0.3">
      <c r="A89" s="15">
        <v>3</v>
      </c>
      <c r="B89" s="15" t="s">
        <v>13</v>
      </c>
      <c r="C89" s="15">
        <v>40</v>
      </c>
      <c r="D89" s="15" t="s">
        <v>66</v>
      </c>
      <c r="E89" s="15" t="s">
        <v>20</v>
      </c>
      <c r="F89" s="15"/>
      <c r="G89" s="16">
        <v>0.59722222222222221</v>
      </c>
      <c r="H89" s="17" t="s">
        <v>93</v>
      </c>
      <c r="I89" s="17" t="s">
        <v>115</v>
      </c>
      <c r="K89" s="20"/>
      <c r="L89" s="20"/>
      <c r="M89" s="20"/>
      <c r="N89" s="20">
        <v>4</v>
      </c>
      <c r="O89" s="20" t="s">
        <v>9</v>
      </c>
      <c r="P89" s="20">
        <v>40</v>
      </c>
      <c r="Q89" s="20" t="s">
        <v>56</v>
      </c>
    </row>
    <row r="90" spans="1:17" s="18" customFormat="1" x14ac:dyDescent="0.3">
      <c r="A90" s="15">
        <v>5</v>
      </c>
      <c r="B90" s="15" t="s">
        <v>9</v>
      </c>
      <c r="C90" s="15">
        <v>30</v>
      </c>
      <c r="D90" s="15" t="s">
        <v>66</v>
      </c>
      <c r="E90" s="15" t="s">
        <v>20</v>
      </c>
      <c r="F90" s="15"/>
      <c r="G90" s="16"/>
      <c r="H90" s="17" t="s">
        <v>12</v>
      </c>
      <c r="I90" s="17"/>
      <c r="K90" s="20"/>
      <c r="L90" s="20"/>
      <c r="M90" s="20"/>
      <c r="N90" s="20">
        <v>2</v>
      </c>
      <c r="O90" s="20" t="s">
        <v>9</v>
      </c>
      <c r="P90" s="20">
        <v>30</v>
      </c>
      <c r="Q90" s="20" t="s">
        <v>63</v>
      </c>
    </row>
    <row r="91" spans="1:17" s="18" customFormat="1" x14ac:dyDescent="0.3">
      <c r="A91" s="15">
        <v>3</v>
      </c>
      <c r="B91" s="15" t="s">
        <v>9</v>
      </c>
      <c r="C91" s="15">
        <v>20</v>
      </c>
      <c r="D91" s="15" t="s">
        <v>66</v>
      </c>
      <c r="E91" s="15" t="s">
        <v>20</v>
      </c>
      <c r="F91" s="15"/>
      <c r="G91" s="16"/>
      <c r="H91" s="17" t="s">
        <v>12</v>
      </c>
      <c r="I91" s="17"/>
      <c r="K91" s="20"/>
      <c r="L91" s="20"/>
      <c r="M91" s="20"/>
      <c r="N91" s="20">
        <v>20</v>
      </c>
      <c r="O91" s="20" t="s">
        <v>9</v>
      </c>
      <c r="P91" s="20">
        <v>30</v>
      </c>
      <c r="Q91" s="20" t="s">
        <v>64</v>
      </c>
    </row>
    <row r="92" spans="1:17" s="18" customFormat="1" x14ac:dyDescent="0.3">
      <c r="A92" s="15">
        <v>1</v>
      </c>
      <c r="B92" s="15" t="s">
        <v>9</v>
      </c>
      <c r="C92" s="15">
        <v>20</v>
      </c>
      <c r="D92" s="15" t="s">
        <v>66</v>
      </c>
      <c r="E92" s="15" t="s">
        <v>20</v>
      </c>
      <c r="F92" s="15"/>
      <c r="G92" s="16"/>
      <c r="H92" s="17" t="s">
        <v>93</v>
      </c>
      <c r="I92" s="17"/>
      <c r="K92" s="20"/>
      <c r="L92" s="20"/>
      <c r="M92" s="20"/>
      <c r="N92" s="20">
        <v>10</v>
      </c>
      <c r="O92" s="20" t="s">
        <v>9</v>
      </c>
      <c r="P92" s="20">
        <v>20</v>
      </c>
      <c r="Q92" s="20" t="s">
        <v>64</v>
      </c>
    </row>
    <row r="93" spans="1:17" s="18" customFormat="1" x14ac:dyDescent="0.3">
      <c r="A93" s="15">
        <v>2</v>
      </c>
      <c r="B93" s="15" t="s">
        <v>13</v>
      </c>
      <c r="C93" s="15">
        <v>50</v>
      </c>
      <c r="D93" s="15" t="s">
        <v>66</v>
      </c>
      <c r="E93" s="15" t="s">
        <v>20</v>
      </c>
      <c r="F93" s="15"/>
      <c r="G93" s="16"/>
      <c r="H93" s="17" t="s">
        <v>12</v>
      </c>
      <c r="I93" s="17"/>
      <c r="K93" s="20"/>
      <c r="L93" s="20"/>
      <c r="M93" s="20"/>
      <c r="N93" s="20">
        <v>20</v>
      </c>
      <c r="O93" s="20" t="s">
        <v>9</v>
      </c>
      <c r="P93" s="20">
        <v>20</v>
      </c>
      <c r="Q93" s="20" t="s">
        <v>64</v>
      </c>
    </row>
    <row r="94" spans="1:17" s="18" customFormat="1" x14ac:dyDescent="0.3">
      <c r="A94" s="15">
        <v>5</v>
      </c>
      <c r="B94" s="15" t="s">
        <v>13</v>
      </c>
      <c r="C94" s="15">
        <v>40</v>
      </c>
      <c r="D94" s="15" t="s">
        <v>66</v>
      </c>
      <c r="E94" s="15" t="s">
        <v>20</v>
      </c>
      <c r="F94" s="15"/>
      <c r="G94" s="16"/>
      <c r="H94" s="17" t="s">
        <v>12</v>
      </c>
      <c r="I94" s="17"/>
      <c r="K94" s="20"/>
      <c r="L94" s="20"/>
      <c r="M94" s="20"/>
      <c r="N94" s="20">
        <v>17</v>
      </c>
      <c r="O94" s="20" t="s">
        <v>9</v>
      </c>
      <c r="P94" s="20">
        <v>20</v>
      </c>
      <c r="Q94" s="20" t="s">
        <v>64</v>
      </c>
    </row>
    <row r="95" spans="1:17" s="18" customFormat="1" x14ac:dyDescent="0.3">
      <c r="A95" s="15">
        <v>1</v>
      </c>
      <c r="B95" s="15" t="s">
        <v>9</v>
      </c>
      <c r="C95" s="15">
        <v>50</v>
      </c>
      <c r="D95" s="15" t="s">
        <v>66</v>
      </c>
      <c r="E95" s="15" t="s">
        <v>20</v>
      </c>
      <c r="F95" s="15"/>
      <c r="G95" s="16"/>
      <c r="H95" s="17" t="s">
        <v>12</v>
      </c>
      <c r="I95" s="17"/>
      <c r="K95" s="20"/>
      <c r="L95" s="20"/>
      <c r="M95" s="20"/>
      <c r="N95" s="20">
        <v>15</v>
      </c>
      <c r="O95" s="20" t="s">
        <v>9</v>
      </c>
      <c r="P95" s="20">
        <v>30</v>
      </c>
      <c r="Q95" s="20" t="s">
        <v>64</v>
      </c>
    </row>
    <row r="96" spans="1:17" s="18" customFormat="1" x14ac:dyDescent="0.3">
      <c r="A96" s="15">
        <v>2</v>
      </c>
      <c r="B96" s="15" t="s">
        <v>13</v>
      </c>
      <c r="C96" s="15">
        <v>30</v>
      </c>
      <c r="D96" s="15" t="s">
        <v>66</v>
      </c>
      <c r="E96" s="15" t="s">
        <v>20</v>
      </c>
      <c r="F96" s="15"/>
      <c r="G96" s="16"/>
      <c r="H96" s="17" t="s">
        <v>12</v>
      </c>
      <c r="I96" s="17"/>
      <c r="K96" s="20"/>
      <c r="L96" s="20"/>
      <c r="M96" s="20"/>
      <c r="N96" s="20">
        <v>2</v>
      </c>
      <c r="O96" s="20" t="s">
        <v>9</v>
      </c>
      <c r="P96" s="20">
        <v>20</v>
      </c>
      <c r="Q96" s="20" t="s">
        <v>64</v>
      </c>
    </row>
    <row r="97" spans="1:17" s="18" customFormat="1" x14ac:dyDescent="0.3">
      <c r="A97" s="15">
        <v>1</v>
      </c>
      <c r="B97" s="15" t="s">
        <v>13</v>
      </c>
      <c r="C97" s="15">
        <v>40</v>
      </c>
      <c r="D97" s="15" t="s">
        <v>66</v>
      </c>
      <c r="E97" s="15" t="s">
        <v>20</v>
      </c>
      <c r="F97" s="15"/>
      <c r="G97" s="16"/>
      <c r="H97" s="17" t="s">
        <v>12</v>
      </c>
      <c r="I97" s="17"/>
      <c r="K97" s="20"/>
      <c r="L97" s="20"/>
      <c r="M97" s="20"/>
      <c r="N97" s="20">
        <v>10</v>
      </c>
      <c r="O97" s="20" t="s">
        <v>9</v>
      </c>
      <c r="P97" s="20">
        <v>30</v>
      </c>
      <c r="Q97" s="20" t="s">
        <v>67</v>
      </c>
    </row>
    <row r="98" spans="1:17" s="18" customFormat="1" x14ac:dyDescent="0.3">
      <c r="A98" s="15">
        <v>6</v>
      </c>
      <c r="B98" s="15" t="s">
        <v>9</v>
      </c>
      <c r="C98" s="15">
        <v>30</v>
      </c>
      <c r="D98" s="15" t="s">
        <v>66</v>
      </c>
      <c r="E98" s="15" t="s">
        <v>20</v>
      </c>
      <c r="F98" s="15" t="s">
        <v>16</v>
      </c>
      <c r="G98" s="16"/>
      <c r="H98" s="17" t="s">
        <v>7</v>
      </c>
      <c r="I98" s="17"/>
      <c r="K98" s="20"/>
      <c r="L98" s="20"/>
      <c r="M98" s="20"/>
      <c r="N98" s="20">
        <v>5</v>
      </c>
      <c r="O98" s="20" t="s">
        <v>9</v>
      </c>
      <c r="P98" s="20">
        <v>20</v>
      </c>
      <c r="Q98" s="20" t="s">
        <v>67</v>
      </c>
    </row>
    <row r="99" spans="1:17" s="18" customFormat="1" x14ac:dyDescent="0.3">
      <c r="A99" s="15">
        <v>2</v>
      </c>
      <c r="B99" s="15" t="s">
        <v>13</v>
      </c>
      <c r="C99" s="15">
        <v>30</v>
      </c>
      <c r="D99" s="15" t="s">
        <v>66</v>
      </c>
      <c r="E99" s="15" t="s">
        <v>20</v>
      </c>
      <c r="F99" s="15"/>
      <c r="G99" s="16"/>
      <c r="H99" s="17" t="s">
        <v>12</v>
      </c>
      <c r="I99" s="17"/>
      <c r="K99" s="20"/>
      <c r="L99" s="20"/>
      <c r="M99" s="20"/>
      <c r="N99" s="20">
        <v>20</v>
      </c>
      <c r="O99" s="20" t="s">
        <v>9</v>
      </c>
      <c r="P99" s="20">
        <v>20</v>
      </c>
      <c r="Q99" s="20" t="s">
        <v>67</v>
      </c>
    </row>
    <row r="100" spans="1:17" s="18" customFormat="1" x14ac:dyDescent="0.3">
      <c r="A100" s="20">
        <v>2</v>
      </c>
      <c r="B100" s="15" t="s">
        <v>13</v>
      </c>
      <c r="C100" s="20">
        <v>50</v>
      </c>
      <c r="D100" s="15" t="s">
        <v>66</v>
      </c>
      <c r="E100" s="15" t="s">
        <v>20</v>
      </c>
      <c r="F100" s="20"/>
      <c r="G100" s="21"/>
      <c r="H100" s="18" t="s">
        <v>12</v>
      </c>
      <c r="K100" s="20"/>
      <c r="L100" s="20"/>
      <c r="M100" s="20"/>
      <c r="N100" s="20">
        <v>27</v>
      </c>
      <c r="O100" s="20" t="s">
        <v>9</v>
      </c>
      <c r="P100" s="20">
        <v>20</v>
      </c>
      <c r="Q100" s="20" t="s">
        <v>70</v>
      </c>
    </row>
    <row r="101" spans="1:17" s="18" customFormat="1" x14ac:dyDescent="0.3">
      <c r="A101" s="20">
        <v>2</v>
      </c>
      <c r="B101" s="20" t="s">
        <v>13</v>
      </c>
      <c r="C101" s="20">
        <v>60</v>
      </c>
      <c r="D101" s="20" t="s">
        <v>66</v>
      </c>
      <c r="E101" s="20" t="s">
        <v>20</v>
      </c>
      <c r="F101" s="20"/>
      <c r="G101" s="21"/>
      <c r="H101" s="18" t="s">
        <v>12</v>
      </c>
      <c r="K101" s="20"/>
      <c r="L101" s="20"/>
      <c r="M101" s="20"/>
      <c r="N101" s="20">
        <v>5</v>
      </c>
      <c r="O101" s="20" t="s">
        <v>9</v>
      </c>
      <c r="P101" s="20">
        <v>30</v>
      </c>
      <c r="Q101" s="20" t="s">
        <v>66</v>
      </c>
    </row>
    <row r="102" spans="1:17" s="18" customFormat="1" x14ac:dyDescent="0.3">
      <c r="A102" s="20">
        <v>12</v>
      </c>
      <c r="B102" s="20" t="s">
        <v>9</v>
      </c>
      <c r="C102" s="20">
        <v>20</v>
      </c>
      <c r="D102" s="20" t="s">
        <v>66</v>
      </c>
      <c r="E102" s="20" t="s">
        <v>20</v>
      </c>
      <c r="F102" s="20" t="s">
        <v>16</v>
      </c>
      <c r="G102" s="21"/>
      <c r="H102" s="18" t="s">
        <v>7</v>
      </c>
      <c r="K102" s="20"/>
      <c r="L102" s="20"/>
      <c r="M102" s="20"/>
      <c r="N102" s="20">
        <v>3</v>
      </c>
      <c r="O102" s="20" t="s">
        <v>9</v>
      </c>
      <c r="P102" s="20">
        <v>20</v>
      </c>
      <c r="Q102" s="20" t="s">
        <v>66</v>
      </c>
    </row>
    <row r="103" spans="1:17" s="18" customFormat="1" x14ac:dyDescent="0.3">
      <c r="A103" s="20">
        <v>25</v>
      </c>
      <c r="B103" s="20" t="s">
        <v>9</v>
      </c>
      <c r="C103" s="20">
        <v>20</v>
      </c>
      <c r="D103" s="20" t="s">
        <v>66</v>
      </c>
      <c r="E103" s="20" t="s">
        <v>20</v>
      </c>
      <c r="F103" s="20" t="s">
        <v>16</v>
      </c>
      <c r="G103" s="21"/>
      <c r="H103" s="18" t="s">
        <v>21</v>
      </c>
      <c r="K103" s="20"/>
      <c r="L103" s="20"/>
      <c r="M103" s="20"/>
      <c r="N103" s="20">
        <v>1</v>
      </c>
      <c r="O103" s="20" t="s">
        <v>9</v>
      </c>
      <c r="P103" s="20">
        <v>20</v>
      </c>
      <c r="Q103" s="20" t="s">
        <v>66</v>
      </c>
    </row>
    <row r="104" spans="1:17" s="18" customFormat="1" x14ac:dyDescent="0.3">
      <c r="A104" s="20">
        <v>6</v>
      </c>
      <c r="B104" s="20" t="s">
        <v>9</v>
      </c>
      <c r="C104" s="20">
        <v>20</v>
      </c>
      <c r="D104" s="20" t="s">
        <v>66</v>
      </c>
      <c r="E104" s="20" t="s">
        <v>20</v>
      </c>
      <c r="F104" s="20"/>
      <c r="G104" s="21"/>
      <c r="H104" s="18" t="s">
        <v>12</v>
      </c>
      <c r="K104" s="20"/>
      <c r="L104" s="20"/>
      <c r="M104" s="20"/>
      <c r="N104" s="20">
        <v>1</v>
      </c>
      <c r="O104" s="20" t="s">
        <v>9</v>
      </c>
      <c r="P104" s="20">
        <v>50</v>
      </c>
      <c r="Q104" s="20" t="s">
        <v>66</v>
      </c>
    </row>
    <row r="105" spans="1:17" s="18" customFormat="1" x14ac:dyDescent="0.3">
      <c r="A105" s="20">
        <v>1</v>
      </c>
      <c r="B105" s="20" t="s">
        <v>13</v>
      </c>
      <c r="C105" s="20">
        <v>40</v>
      </c>
      <c r="D105" s="20" t="s">
        <v>66</v>
      </c>
      <c r="E105" s="20" t="s">
        <v>20</v>
      </c>
      <c r="F105" s="20"/>
      <c r="G105" s="21"/>
      <c r="H105" s="18" t="s">
        <v>12</v>
      </c>
      <c r="K105" s="20"/>
      <c r="L105" s="20"/>
      <c r="M105" s="20"/>
      <c r="N105" s="20">
        <v>6</v>
      </c>
      <c r="O105" s="20" t="s">
        <v>9</v>
      </c>
      <c r="P105" s="20">
        <v>30</v>
      </c>
      <c r="Q105" s="20" t="s">
        <v>66</v>
      </c>
    </row>
    <row r="106" spans="1:17" s="18" customFormat="1" x14ac:dyDescent="0.3">
      <c r="A106" s="20">
        <v>3</v>
      </c>
      <c r="B106" s="20" t="s">
        <v>13</v>
      </c>
      <c r="C106" s="20">
        <v>30</v>
      </c>
      <c r="D106" s="20" t="s">
        <v>66</v>
      </c>
      <c r="E106" s="20" t="s">
        <v>20</v>
      </c>
      <c r="F106" s="20"/>
      <c r="G106" s="21"/>
      <c r="H106" s="18" t="s">
        <v>12</v>
      </c>
      <c r="K106" s="20"/>
      <c r="L106" s="20"/>
      <c r="M106" s="20"/>
      <c r="N106" s="20">
        <v>12</v>
      </c>
      <c r="O106" s="20" t="s">
        <v>9</v>
      </c>
      <c r="P106" s="20">
        <v>20</v>
      </c>
      <c r="Q106" s="20" t="s">
        <v>66</v>
      </c>
    </row>
    <row r="107" spans="1:17" s="18" customFormat="1" x14ac:dyDescent="0.3">
      <c r="A107" s="20">
        <v>1</v>
      </c>
      <c r="B107" s="20" t="s">
        <v>13</v>
      </c>
      <c r="C107" s="20">
        <v>50</v>
      </c>
      <c r="D107" s="20" t="s">
        <v>66</v>
      </c>
      <c r="E107" s="20" t="s">
        <v>20</v>
      </c>
      <c r="F107" s="20"/>
      <c r="G107" s="21"/>
      <c r="H107" s="18" t="s">
        <v>12</v>
      </c>
      <c r="K107" s="20"/>
      <c r="L107" s="20"/>
      <c r="M107" s="20"/>
      <c r="N107" s="20">
        <v>25</v>
      </c>
      <c r="O107" s="20" t="s">
        <v>9</v>
      </c>
      <c r="P107" s="20">
        <v>20</v>
      </c>
      <c r="Q107" s="20" t="s">
        <v>66</v>
      </c>
    </row>
    <row r="108" spans="1:17" s="18" customFormat="1" x14ac:dyDescent="0.3">
      <c r="A108" s="20">
        <v>1</v>
      </c>
      <c r="B108" s="20" t="s">
        <v>13</v>
      </c>
      <c r="C108" s="20">
        <v>40</v>
      </c>
      <c r="D108" s="20" t="s">
        <v>66</v>
      </c>
      <c r="E108" s="20" t="s">
        <v>20</v>
      </c>
      <c r="F108" s="20"/>
      <c r="G108" s="21"/>
      <c r="H108" s="18" t="s">
        <v>12</v>
      </c>
      <c r="I108" s="18" t="s">
        <v>116</v>
      </c>
      <c r="K108" s="20"/>
      <c r="L108" s="20"/>
      <c r="M108" s="20"/>
      <c r="N108" s="20">
        <v>6</v>
      </c>
      <c r="O108" s="20" t="s">
        <v>9</v>
      </c>
      <c r="P108" s="20">
        <v>20</v>
      </c>
      <c r="Q108" s="20" t="s">
        <v>66</v>
      </c>
    </row>
    <row r="109" spans="1:17" s="18" customFormat="1" x14ac:dyDescent="0.3">
      <c r="A109" s="20">
        <v>4</v>
      </c>
      <c r="B109" s="20" t="s">
        <v>9</v>
      </c>
      <c r="C109" s="20">
        <v>20</v>
      </c>
      <c r="D109" s="20" t="s">
        <v>66</v>
      </c>
      <c r="E109" s="20" t="s">
        <v>20</v>
      </c>
      <c r="F109" s="20"/>
      <c r="G109" s="21">
        <v>0.61111111111111105</v>
      </c>
      <c r="H109" s="18" t="s">
        <v>12</v>
      </c>
      <c r="I109" s="18" t="s">
        <v>133</v>
      </c>
      <c r="K109" s="20"/>
      <c r="L109" s="20"/>
      <c r="M109" s="20"/>
      <c r="N109" s="20">
        <v>4</v>
      </c>
      <c r="O109" s="20" t="s">
        <v>9</v>
      </c>
      <c r="P109" s="20">
        <v>20</v>
      </c>
      <c r="Q109" s="20" t="s">
        <v>66</v>
      </c>
    </row>
    <row r="110" spans="1:17" s="18" customFormat="1" x14ac:dyDescent="0.3">
      <c r="A110" s="20">
        <v>1</v>
      </c>
      <c r="B110" s="20" t="s">
        <v>13</v>
      </c>
      <c r="C110" s="20">
        <v>50</v>
      </c>
      <c r="D110" s="20" t="s">
        <v>66</v>
      </c>
      <c r="E110" s="20" t="s">
        <v>20</v>
      </c>
      <c r="F110" s="20"/>
      <c r="G110" s="21"/>
      <c r="H110" s="18" t="s">
        <v>12</v>
      </c>
      <c r="K110" s="20"/>
      <c r="L110" s="20"/>
      <c r="M110" s="20"/>
      <c r="N110" s="20">
        <v>1</v>
      </c>
      <c r="O110" s="20" t="s">
        <v>9</v>
      </c>
      <c r="P110" s="20">
        <v>20</v>
      </c>
      <c r="Q110" s="20" t="s">
        <v>66</v>
      </c>
    </row>
    <row r="111" spans="1:17" s="18" customFormat="1" x14ac:dyDescent="0.3">
      <c r="A111" s="20">
        <v>1</v>
      </c>
      <c r="B111" s="20" t="s">
        <v>9</v>
      </c>
      <c r="C111" s="20">
        <v>20</v>
      </c>
      <c r="D111" s="20" t="s">
        <v>66</v>
      </c>
      <c r="E111" s="20" t="s">
        <v>20</v>
      </c>
      <c r="F111" s="20"/>
      <c r="G111" s="21"/>
      <c r="H111" s="18" t="s">
        <v>12</v>
      </c>
      <c r="K111" s="20"/>
      <c r="L111" s="20"/>
      <c r="M111" s="20"/>
      <c r="N111" s="20">
        <v>5</v>
      </c>
      <c r="O111" s="20" t="s">
        <v>9</v>
      </c>
      <c r="P111" s="20">
        <v>30</v>
      </c>
      <c r="Q111" s="20" t="s">
        <v>66</v>
      </c>
    </row>
    <row r="112" spans="1:17" s="18" customFormat="1" x14ac:dyDescent="0.3">
      <c r="A112" s="20">
        <v>5</v>
      </c>
      <c r="B112" s="20" t="s">
        <v>9</v>
      </c>
      <c r="C112" s="20">
        <v>30</v>
      </c>
      <c r="D112" s="20" t="s">
        <v>66</v>
      </c>
      <c r="E112" s="20" t="s">
        <v>20</v>
      </c>
      <c r="F112" s="20"/>
      <c r="G112" s="21"/>
      <c r="H112" s="18" t="s">
        <v>12</v>
      </c>
      <c r="K112" s="20"/>
      <c r="L112" s="20"/>
      <c r="M112" s="20"/>
      <c r="N112" s="20">
        <v>7</v>
      </c>
      <c r="O112" s="20" t="s">
        <v>9</v>
      </c>
      <c r="P112" s="20">
        <v>20</v>
      </c>
      <c r="Q112" s="20" t="s">
        <v>62</v>
      </c>
    </row>
    <row r="113" spans="1:17" s="18" customFormat="1" x14ac:dyDescent="0.3">
      <c r="A113" s="20">
        <v>1</v>
      </c>
      <c r="B113" s="20" t="s">
        <v>13</v>
      </c>
      <c r="C113" s="20">
        <v>60</v>
      </c>
      <c r="D113" s="20" t="s">
        <v>66</v>
      </c>
      <c r="E113" s="20" t="s">
        <v>20</v>
      </c>
      <c r="F113" s="20"/>
      <c r="G113" s="21"/>
      <c r="H113" s="18" t="s">
        <v>12</v>
      </c>
      <c r="K113" s="20"/>
      <c r="L113" s="20"/>
      <c r="M113" s="20"/>
      <c r="N113" s="25">
        <f>SUM(N69:N112)</f>
        <v>396</v>
      </c>
      <c r="O113" s="20"/>
      <c r="P113" s="20"/>
      <c r="Q113" s="20"/>
    </row>
    <row r="114" spans="1:17" s="18" customFormat="1" x14ac:dyDescent="0.3">
      <c r="A114" s="20">
        <v>7</v>
      </c>
      <c r="B114" s="20" t="s">
        <v>9</v>
      </c>
      <c r="C114" s="20">
        <v>20</v>
      </c>
      <c r="D114" s="20" t="s">
        <v>62</v>
      </c>
      <c r="E114" s="20" t="s">
        <v>11</v>
      </c>
      <c r="F114" s="20" t="s">
        <v>39</v>
      </c>
      <c r="G114" s="21">
        <v>0.61805555555555558</v>
      </c>
      <c r="H114" s="18" t="s">
        <v>7</v>
      </c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>
        <v>1</v>
      </c>
      <c r="B115" s="20" t="s">
        <v>13</v>
      </c>
      <c r="C115" s="20">
        <v>60</v>
      </c>
      <c r="D115" s="20" t="s">
        <v>62</v>
      </c>
      <c r="E115" s="20" t="s">
        <v>50</v>
      </c>
      <c r="F115" s="20"/>
      <c r="G115" s="21"/>
      <c r="H115" s="18" t="s">
        <v>12</v>
      </c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>
        <v>1</v>
      </c>
      <c r="B116" s="20" t="s">
        <v>13</v>
      </c>
      <c r="C116" s="20">
        <v>40</v>
      </c>
      <c r="D116" s="20" t="s">
        <v>62</v>
      </c>
      <c r="E116" s="20" t="s">
        <v>50</v>
      </c>
      <c r="F116" s="20"/>
      <c r="G116" s="21">
        <v>0.61944444444444446</v>
      </c>
      <c r="H116" s="18" t="s">
        <v>12</v>
      </c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I117" s="18" t="s">
        <v>105</v>
      </c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I118" s="18" t="s">
        <v>132</v>
      </c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"/>
      <c r="O156" s="2"/>
      <c r="P156" s="2"/>
      <c r="Q156" s="2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"/>
      <c r="O157" s="2"/>
      <c r="P157" s="2"/>
      <c r="Q157" s="2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"/>
      <c r="O158" s="2"/>
      <c r="P158" s="2"/>
      <c r="Q158" s="2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"/>
      <c r="O159" s="2"/>
      <c r="P159" s="2"/>
      <c r="Q159" s="2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"/>
      <c r="O160" s="2"/>
      <c r="P160" s="2"/>
      <c r="Q160" s="2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"/>
      <c r="O161" s="2"/>
      <c r="P161" s="2"/>
      <c r="Q161" s="2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"/>
      <c r="O162" s="2"/>
      <c r="P162" s="2"/>
      <c r="Q162" s="2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"/>
      <c r="O163" s="2"/>
      <c r="P163" s="2"/>
      <c r="Q163" s="2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"/>
      <c r="O164" s="2"/>
      <c r="P164" s="2"/>
      <c r="Q164" s="2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"/>
      <c r="O165" s="2"/>
      <c r="P165" s="2"/>
      <c r="Q165" s="2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"/>
      <c r="O166" s="2"/>
      <c r="P166" s="2"/>
      <c r="Q166" s="2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300"/>
  <sheetViews>
    <sheetView workbookViewId="0">
      <selection activeCell="E2" sqref="E2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3" max="243" width="14.33203125" customWidth="1"/>
    <col min="244" max="244" width="15" customWidth="1"/>
    <col min="246" max="246" width="12.88671875" customWidth="1"/>
    <col min="247" max="247" width="12.33203125" customWidth="1"/>
    <col min="499" max="499" width="14.33203125" customWidth="1"/>
    <col min="500" max="500" width="15" customWidth="1"/>
    <col min="502" max="502" width="12.88671875" customWidth="1"/>
    <col min="503" max="503" width="12.33203125" customWidth="1"/>
    <col min="755" max="755" width="14.33203125" customWidth="1"/>
    <col min="756" max="756" width="15" customWidth="1"/>
    <col min="758" max="758" width="12.88671875" customWidth="1"/>
    <col min="759" max="759" width="12.33203125" customWidth="1"/>
    <col min="1011" max="1011" width="14.33203125" customWidth="1"/>
    <col min="1012" max="1012" width="15" customWidth="1"/>
    <col min="1014" max="1014" width="12.88671875" customWidth="1"/>
    <col min="1015" max="1015" width="12.33203125" customWidth="1"/>
    <col min="1267" max="1267" width="14.33203125" customWidth="1"/>
    <col min="1268" max="1268" width="15" customWidth="1"/>
    <col min="1270" max="1270" width="12.88671875" customWidth="1"/>
    <col min="1271" max="1271" width="12.33203125" customWidth="1"/>
    <col min="1523" max="1523" width="14.33203125" customWidth="1"/>
    <col min="1524" max="1524" width="15" customWidth="1"/>
    <col min="1526" max="1526" width="12.88671875" customWidth="1"/>
    <col min="1527" max="1527" width="12.33203125" customWidth="1"/>
    <col min="1779" max="1779" width="14.33203125" customWidth="1"/>
    <col min="1780" max="1780" width="15" customWidth="1"/>
    <col min="1782" max="1782" width="12.88671875" customWidth="1"/>
    <col min="1783" max="1783" width="12.33203125" customWidth="1"/>
    <col min="2035" max="2035" width="14.33203125" customWidth="1"/>
    <col min="2036" max="2036" width="15" customWidth="1"/>
    <col min="2038" max="2038" width="12.88671875" customWidth="1"/>
    <col min="2039" max="2039" width="12.33203125" customWidth="1"/>
    <col min="2291" max="2291" width="14.33203125" customWidth="1"/>
    <col min="2292" max="2292" width="15" customWidth="1"/>
    <col min="2294" max="2294" width="12.88671875" customWidth="1"/>
    <col min="2295" max="2295" width="12.33203125" customWidth="1"/>
    <col min="2547" max="2547" width="14.33203125" customWidth="1"/>
    <col min="2548" max="2548" width="15" customWidth="1"/>
    <col min="2550" max="2550" width="12.88671875" customWidth="1"/>
    <col min="2551" max="2551" width="12.33203125" customWidth="1"/>
    <col min="2803" max="2803" width="14.33203125" customWidth="1"/>
    <col min="2804" max="2804" width="15" customWidth="1"/>
    <col min="2806" max="2806" width="12.88671875" customWidth="1"/>
    <col min="2807" max="2807" width="12.33203125" customWidth="1"/>
    <col min="3059" max="3059" width="14.33203125" customWidth="1"/>
    <col min="3060" max="3060" width="15" customWidth="1"/>
    <col min="3062" max="3062" width="12.88671875" customWidth="1"/>
    <col min="3063" max="3063" width="12.33203125" customWidth="1"/>
    <col min="3315" max="3315" width="14.33203125" customWidth="1"/>
    <col min="3316" max="3316" width="15" customWidth="1"/>
    <col min="3318" max="3318" width="12.88671875" customWidth="1"/>
    <col min="3319" max="3319" width="12.33203125" customWidth="1"/>
    <col min="3571" max="3571" width="14.33203125" customWidth="1"/>
    <col min="3572" max="3572" width="15" customWidth="1"/>
    <col min="3574" max="3574" width="12.88671875" customWidth="1"/>
    <col min="3575" max="3575" width="12.33203125" customWidth="1"/>
    <col min="3827" max="3827" width="14.33203125" customWidth="1"/>
    <col min="3828" max="3828" width="15" customWidth="1"/>
    <col min="3830" max="3830" width="12.88671875" customWidth="1"/>
    <col min="3831" max="3831" width="12.33203125" customWidth="1"/>
    <col min="4083" max="4083" width="14.33203125" customWidth="1"/>
    <col min="4084" max="4084" width="15" customWidth="1"/>
    <col min="4086" max="4086" width="12.88671875" customWidth="1"/>
    <col min="4087" max="4087" width="12.33203125" customWidth="1"/>
    <col min="4339" max="4339" width="14.33203125" customWidth="1"/>
    <col min="4340" max="4340" width="15" customWidth="1"/>
    <col min="4342" max="4342" width="12.88671875" customWidth="1"/>
    <col min="4343" max="4343" width="12.33203125" customWidth="1"/>
    <col min="4595" max="4595" width="14.33203125" customWidth="1"/>
    <col min="4596" max="4596" width="15" customWidth="1"/>
    <col min="4598" max="4598" width="12.88671875" customWidth="1"/>
    <col min="4599" max="4599" width="12.33203125" customWidth="1"/>
    <col min="4851" max="4851" width="14.33203125" customWidth="1"/>
    <col min="4852" max="4852" width="15" customWidth="1"/>
    <col min="4854" max="4854" width="12.88671875" customWidth="1"/>
    <col min="4855" max="4855" width="12.33203125" customWidth="1"/>
    <col min="5107" max="5107" width="14.33203125" customWidth="1"/>
    <col min="5108" max="5108" width="15" customWidth="1"/>
    <col min="5110" max="5110" width="12.88671875" customWidth="1"/>
    <col min="5111" max="5111" width="12.33203125" customWidth="1"/>
    <col min="5363" max="5363" width="14.33203125" customWidth="1"/>
    <col min="5364" max="5364" width="15" customWidth="1"/>
    <col min="5366" max="5366" width="12.88671875" customWidth="1"/>
    <col min="5367" max="5367" width="12.33203125" customWidth="1"/>
    <col min="5619" max="5619" width="14.33203125" customWidth="1"/>
    <col min="5620" max="5620" width="15" customWidth="1"/>
    <col min="5622" max="5622" width="12.88671875" customWidth="1"/>
    <col min="5623" max="5623" width="12.33203125" customWidth="1"/>
    <col min="5875" max="5875" width="14.33203125" customWidth="1"/>
    <col min="5876" max="5876" width="15" customWidth="1"/>
    <col min="5878" max="5878" width="12.88671875" customWidth="1"/>
    <col min="5879" max="5879" width="12.33203125" customWidth="1"/>
    <col min="6131" max="6131" width="14.33203125" customWidth="1"/>
    <col min="6132" max="6132" width="15" customWidth="1"/>
    <col min="6134" max="6134" width="12.88671875" customWidth="1"/>
    <col min="6135" max="6135" width="12.33203125" customWidth="1"/>
    <col min="6387" max="6387" width="14.33203125" customWidth="1"/>
    <col min="6388" max="6388" width="15" customWidth="1"/>
    <col min="6390" max="6390" width="12.88671875" customWidth="1"/>
    <col min="6391" max="6391" width="12.33203125" customWidth="1"/>
    <col min="6643" max="6643" width="14.33203125" customWidth="1"/>
    <col min="6644" max="6644" width="15" customWidth="1"/>
    <col min="6646" max="6646" width="12.88671875" customWidth="1"/>
    <col min="6647" max="6647" width="12.33203125" customWidth="1"/>
    <col min="6899" max="6899" width="14.33203125" customWidth="1"/>
    <col min="6900" max="6900" width="15" customWidth="1"/>
    <col min="6902" max="6902" width="12.88671875" customWidth="1"/>
    <col min="6903" max="6903" width="12.33203125" customWidth="1"/>
    <col min="7155" max="7155" width="14.33203125" customWidth="1"/>
    <col min="7156" max="7156" width="15" customWidth="1"/>
    <col min="7158" max="7158" width="12.88671875" customWidth="1"/>
    <col min="7159" max="7159" width="12.33203125" customWidth="1"/>
    <col min="7411" max="7411" width="14.33203125" customWidth="1"/>
    <col min="7412" max="7412" width="15" customWidth="1"/>
    <col min="7414" max="7414" width="12.88671875" customWidth="1"/>
    <col min="7415" max="7415" width="12.33203125" customWidth="1"/>
    <col min="7667" max="7667" width="14.33203125" customWidth="1"/>
    <col min="7668" max="7668" width="15" customWidth="1"/>
    <col min="7670" max="7670" width="12.88671875" customWidth="1"/>
    <col min="7671" max="7671" width="12.33203125" customWidth="1"/>
    <col min="7923" max="7923" width="14.33203125" customWidth="1"/>
    <col min="7924" max="7924" width="15" customWidth="1"/>
    <col min="7926" max="7926" width="12.88671875" customWidth="1"/>
    <col min="7927" max="7927" width="12.33203125" customWidth="1"/>
    <col min="8179" max="8179" width="14.33203125" customWidth="1"/>
    <col min="8180" max="8180" width="15" customWidth="1"/>
    <col min="8182" max="8182" width="12.88671875" customWidth="1"/>
    <col min="8183" max="8183" width="12.33203125" customWidth="1"/>
    <col min="8435" max="8435" width="14.33203125" customWidth="1"/>
    <col min="8436" max="8436" width="15" customWidth="1"/>
    <col min="8438" max="8438" width="12.88671875" customWidth="1"/>
    <col min="8439" max="8439" width="12.33203125" customWidth="1"/>
    <col min="8691" max="8691" width="14.33203125" customWidth="1"/>
    <col min="8692" max="8692" width="15" customWidth="1"/>
    <col min="8694" max="8694" width="12.88671875" customWidth="1"/>
    <col min="8695" max="8695" width="12.33203125" customWidth="1"/>
    <col min="8947" max="8947" width="14.33203125" customWidth="1"/>
    <col min="8948" max="8948" width="15" customWidth="1"/>
    <col min="8950" max="8950" width="12.88671875" customWidth="1"/>
    <col min="8951" max="8951" width="12.33203125" customWidth="1"/>
    <col min="9203" max="9203" width="14.33203125" customWidth="1"/>
    <col min="9204" max="9204" width="15" customWidth="1"/>
    <col min="9206" max="9206" width="12.88671875" customWidth="1"/>
    <col min="9207" max="9207" width="12.33203125" customWidth="1"/>
    <col min="9459" max="9459" width="14.33203125" customWidth="1"/>
    <col min="9460" max="9460" width="15" customWidth="1"/>
    <col min="9462" max="9462" width="12.88671875" customWidth="1"/>
    <col min="9463" max="9463" width="12.33203125" customWidth="1"/>
    <col min="9715" max="9715" width="14.33203125" customWidth="1"/>
    <col min="9716" max="9716" width="15" customWidth="1"/>
    <col min="9718" max="9718" width="12.88671875" customWidth="1"/>
    <col min="9719" max="9719" width="12.33203125" customWidth="1"/>
    <col min="9971" max="9971" width="14.33203125" customWidth="1"/>
    <col min="9972" max="9972" width="15" customWidth="1"/>
    <col min="9974" max="9974" width="12.88671875" customWidth="1"/>
    <col min="9975" max="9975" width="12.33203125" customWidth="1"/>
    <col min="10227" max="10227" width="14.33203125" customWidth="1"/>
    <col min="10228" max="10228" width="15" customWidth="1"/>
    <col min="10230" max="10230" width="12.88671875" customWidth="1"/>
    <col min="10231" max="10231" width="12.33203125" customWidth="1"/>
    <col min="10483" max="10483" width="14.33203125" customWidth="1"/>
    <col min="10484" max="10484" width="15" customWidth="1"/>
    <col min="10486" max="10486" width="12.88671875" customWidth="1"/>
    <col min="10487" max="10487" width="12.33203125" customWidth="1"/>
    <col min="10739" max="10739" width="14.33203125" customWidth="1"/>
    <col min="10740" max="10740" width="15" customWidth="1"/>
    <col min="10742" max="10742" width="12.88671875" customWidth="1"/>
    <col min="10743" max="10743" width="12.33203125" customWidth="1"/>
    <col min="10995" max="10995" width="14.33203125" customWidth="1"/>
    <col min="10996" max="10996" width="15" customWidth="1"/>
    <col min="10998" max="10998" width="12.88671875" customWidth="1"/>
    <col min="10999" max="10999" width="12.33203125" customWidth="1"/>
    <col min="11251" max="11251" width="14.33203125" customWidth="1"/>
    <col min="11252" max="11252" width="15" customWidth="1"/>
    <col min="11254" max="11254" width="12.88671875" customWidth="1"/>
    <col min="11255" max="11255" width="12.33203125" customWidth="1"/>
    <col min="11507" max="11507" width="14.33203125" customWidth="1"/>
    <col min="11508" max="11508" width="15" customWidth="1"/>
    <col min="11510" max="11510" width="12.88671875" customWidth="1"/>
    <col min="11511" max="11511" width="12.33203125" customWidth="1"/>
    <col min="11763" max="11763" width="14.33203125" customWidth="1"/>
    <col min="11764" max="11764" width="15" customWidth="1"/>
    <col min="11766" max="11766" width="12.88671875" customWidth="1"/>
    <col min="11767" max="11767" width="12.33203125" customWidth="1"/>
    <col min="12019" max="12019" width="14.33203125" customWidth="1"/>
    <col min="12020" max="12020" width="15" customWidth="1"/>
    <col min="12022" max="12022" width="12.88671875" customWidth="1"/>
    <col min="12023" max="12023" width="12.33203125" customWidth="1"/>
    <col min="12275" max="12275" width="14.33203125" customWidth="1"/>
    <col min="12276" max="12276" width="15" customWidth="1"/>
    <col min="12278" max="12278" width="12.88671875" customWidth="1"/>
    <col min="12279" max="12279" width="12.33203125" customWidth="1"/>
    <col min="12531" max="12531" width="14.33203125" customWidth="1"/>
    <col min="12532" max="12532" width="15" customWidth="1"/>
    <col min="12534" max="12534" width="12.88671875" customWidth="1"/>
    <col min="12535" max="12535" width="12.33203125" customWidth="1"/>
    <col min="12787" max="12787" width="14.33203125" customWidth="1"/>
    <col min="12788" max="12788" width="15" customWidth="1"/>
    <col min="12790" max="12790" width="12.88671875" customWidth="1"/>
    <col min="12791" max="12791" width="12.33203125" customWidth="1"/>
    <col min="13043" max="13043" width="14.33203125" customWidth="1"/>
    <col min="13044" max="13044" width="15" customWidth="1"/>
    <col min="13046" max="13046" width="12.88671875" customWidth="1"/>
    <col min="13047" max="13047" width="12.33203125" customWidth="1"/>
    <col min="13299" max="13299" width="14.33203125" customWidth="1"/>
    <col min="13300" max="13300" width="15" customWidth="1"/>
    <col min="13302" max="13302" width="12.88671875" customWidth="1"/>
    <col min="13303" max="13303" width="12.33203125" customWidth="1"/>
    <col min="13555" max="13555" width="14.33203125" customWidth="1"/>
    <col min="13556" max="13556" width="15" customWidth="1"/>
    <col min="13558" max="13558" width="12.88671875" customWidth="1"/>
    <col min="13559" max="13559" width="12.33203125" customWidth="1"/>
    <col min="13811" max="13811" width="14.33203125" customWidth="1"/>
    <col min="13812" max="13812" width="15" customWidth="1"/>
    <col min="13814" max="13814" width="12.88671875" customWidth="1"/>
    <col min="13815" max="13815" width="12.33203125" customWidth="1"/>
    <col min="14067" max="14067" width="14.33203125" customWidth="1"/>
    <col min="14068" max="14068" width="15" customWidth="1"/>
    <col min="14070" max="14070" width="12.88671875" customWidth="1"/>
    <col min="14071" max="14071" width="12.33203125" customWidth="1"/>
    <col min="14323" max="14323" width="14.33203125" customWidth="1"/>
    <col min="14324" max="14324" width="15" customWidth="1"/>
    <col min="14326" max="14326" width="12.88671875" customWidth="1"/>
    <col min="14327" max="14327" width="12.33203125" customWidth="1"/>
    <col min="14579" max="14579" width="14.33203125" customWidth="1"/>
    <col min="14580" max="14580" width="15" customWidth="1"/>
    <col min="14582" max="14582" width="12.88671875" customWidth="1"/>
    <col min="14583" max="14583" width="12.33203125" customWidth="1"/>
    <col min="14835" max="14835" width="14.33203125" customWidth="1"/>
    <col min="14836" max="14836" width="15" customWidth="1"/>
    <col min="14838" max="14838" width="12.88671875" customWidth="1"/>
    <col min="14839" max="14839" width="12.33203125" customWidth="1"/>
    <col min="15091" max="15091" width="14.33203125" customWidth="1"/>
    <col min="15092" max="15092" width="15" customWidth="1"/>
    <col min="15094" max="15094" width="12.88671875" customWidth="1"/>
    <col min="15095" max="15095" width="12.33203125" customWidth="1"/>
    <col min="15347" max="15347" width="14.33203125" customWidth="1"/>
    <col min="15348" max="15348" width="15" customWidth="1"/>
    <col min="15350" max="15350" width="12.88671875" customWidth="1"/>
    <col min="15351" max="15351" width="12.33203125" customWidth="1"/>
    <col min="15603" max="15603" width="14.33203125" customWidth="1"/>
    <col min="15604" max="15604" width="15" customWidth="1"/>
    <col min="15606" max="15606" width="12.88671875" customWidth="1"/>
    <col min="15607" max="15607" width="12.33203125" customWidth="1"/>
    <col min="15859" max="15859" width="14.33203125" customWidth="1"/>
    <col min="15860" max="15860" width="15" customWidth="1"/>
    <col min="15862" max="15862" width="12.88671875" customWidth="1"/>
    <col min="15863" max="15863" width="12.33203125" customWidth="1"/>
    <col min="16115" max="16115" width="14.33203125" customWidth="1"/>
    <col min="16116" max="16116" width="15" customWidth="1"/>
    <col min="16118" max="16118" width="12.88671875" customWidth="1"/>
    <col min="16119" max="16119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 t="s">
        <v>423</v>
      </c>
    </row>
    <row r="4" spans="1:17" x14ac:dyDescent="0.3">
      <c r="A4" s="8" t="s">
        <v>346</v>
      </c>
      <c r="B4" s="9" t="s">
        <v>478</v>
      </c>
      <c r="E4" s="4"/>
    </row>
    <row r="5" spans="1:17" x14ac:dyDescent="0.3">
      <c r="A5" s="8" t="s">
        <v>347</v>
      </c>
      <c r="B5" s="10">
        <v>42220</v>
      </c>
      <c r="E5" s="4"/>
    </row>
    <row r="6" spans="1:17" x14ac:dyDescent="0.3">
      <c r="A6" s="8" t="s">
        <v>348</v>
      </c>
      <c r="B6" s="9" t="s">
        <v>424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D8" s="24"/>
      <c r="K8" s="4" t="s">
        <v>356</v>
      </c>
      <c r="N8" s="4" t="s">
        <v>356</v>
      </c>
      <c r="O8" s="4"/>
      <c r="P8" s="4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13</v>
      </c>
      <c r="C10" s="15">
        <v>50</v>
      </c>
      <c r="D10" s="15" t="s">
        <v>10</v>
      </c>
      <c r="E10" s="15" t="s">
        <v>11</v>
      </c>
      <c r="F10" s="15" t="s">
        <v>402</v>
      </c>
      <c r="G10" s="16">
        <v>0.45694444444444443</v>
      </c>
      <c r="H10" s="17" t="s">
        <v>21</v>
      </c>
      <c r="I10" s="17" t="s">
        <v>139</v>
      </c>
      <c r="K10" s="25">
        <f>SUMIFS($A$10:$A$400,$B$10:$B$400,"CH",$D$10:$D$400,"U1")</f>
        <v>4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50</v>
      </c>
      <c r="Q10" s="20" t="s">
        <v>10</v>
      </c>
    </row>
    <row r="11" spans="1:17" s="18" customFormat="1" x14ac:dyDescent="0.3">
      <c r="A11" s="15">
        <v>1</v>
      </c>
      <c r="B11" s="15" t="s">
        <v>9</v>
      </c>
      <c r="C11" s="15">
        <v>80</v>
      </c>
      <c r="D11" s="15" t="s">
        <v>10</v>
      </c>
      <c r="E11" s="15" t="s">
        <v>11</v>
      </c>
      <c r="F11" s="15" t="s">
        <v>26</v>
      </c>
      <c r="G11" s="16"/>
      <c r="H11" s="17" t="s">
        <v>21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40</v>
      </c>
      <c r="Q11" s="20" t="s">
        <v>10</v>
      </c>
    </row>
    <row r="12" spans="1:17" s="18" customFormat="1" x14ac:dyDescent="0.3">
      <c r="A12" s="15">
        <v>1</v>
      </c>
      <c r="B12" s="15" t="s">
        <v>13</v>
      </c>
      <c r="C12" s="15">
        <v>40</v>
      </c>
      <c r="D12" s="15" t="s">
        <v>10</v>
      </c>
      <c r="E12" s="15" t="s">
        <v>11</v>
      </c>
      <c r="F12" s="15" t="s">
        <v>26</v>
      </c>
      <c r="G12" s="16"/>
      <c r="H12" s="17" t="s">
        <v>21</v>
      </c>
      <c r="I12" s="17"/>
      <c r="K12" s="25">
        <f>SUMIFS($A$10:$A$400,$B$10:$B$400,"CH",$D$10:$D$400,"U3")</f>
        <v>26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50</v>
      </c>
      <c r="Q12" s="20" t="s">
        <v>10</v>
      </c>
    </row>
    <row r="13" spans="1:17" s="18" customFormat="1" x14ac:dyDescent="0.3">
      <c r="A13" s="15">
        <v>1</v>
      </c>
      <c r="B13" s="15" t="s">
        <v>182</v>
      </c>
      <c r="C13" s="15">
        <v>300</v>
      </c>
      <c r="D13" s="15" t="s">
        <v>10</v>
      </c>
      <c r="E13" s="15" t="s">
        <v>11</v>
      </c>
      <c r="F13" s="15"/>
      <c r="G13" s="16"/>
      <c r="H13" s="17" t="s">
        <v>14</v>
      </c>
      <c r="I13" s="17"/>
      <c r="K13" s="25">
        <f>SUMIFS($A$10:$A$400,$B$10:$B$400,"CH",$D$10:$D$400,"U4")</f>
        <v>18</v>
      </c>
      <c r="L13" s="25" t="s">
        <v>13</v>
      </c>
      <c r="M13" s="25" t="s">
        <v>29</v>
      </c>
      <c r="N13" s="20">
        <v>1</v>
      </c>
      <c r="O13" s="20" t="s">
        <v>13</v>
      </c>
      <c r="P13" s="20">
        <v>30</v>
      </c>
      <c r="Q13" s="20" t="s">
        <v>10</v>
      </c>
    </row>
    <row r="14" spans="1:17" s="18" customFormat="1" x14ac:dyDescent="0.3">
      <c r="A14" s="15">
        <v>1</v>
      </c>
      <c r="B14" s="15" t="s">
        <v>34</v>
      </c>
      <c r="C14" s="15">
        <v>300</v>
      </c>
      <c r="D14" s="15" t="s">
        <v>10</v>
      </c>
      <c r="E14" s="15" t="s">
        <v>11</v>
      </c>
      <c r="F14" s="15"/>
      <c r="G14" s="16"/>
      <c r="H14" s="17" t="s">
        <v>14</v>
      </c>
      <c r="I14" s="17"/>
      <c r="K14" s="25">
        <f>SUMIFS($A$10:$A$400,$B$10:$B$400,"CH",$D$10:$D$400,"U5")</f>
        <v>37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100</v>
      </c>
      <c r="Q14" s="20" t="s">
        <v>28</v>
      </c>
    </row>
    <row r="15" spans="1:17" s="18" customFormat="1" x14ac:dyDescent="0.3">
      <c r="A15" s="15">
        <v>1</v>
      </c>
      <c r="B15" s="15" t="s">
        <v>13</v>
      </c>
      <c r="C15" s="15">
        <v>50</v>
      </c>
      <c r="D15" s="15" t="s">
        <v>10</v>
      </c>
      <c r="E15" s="15" t="s">
        <v>11</v>
      </c>
      <c r="F15" s="15" t="s">
        <v>46</v>
      </c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80</v>
      </c>
      <c r="Q15" s="20" t="s">
        <v>28</v>
      </c>
    </row>
    <row r="16" spans="1:17" s="18" customFormat="1" x14ac:dyDescent="0.3">
      <c r="A16" s="15">
        <v>1</v>
      </c>
      <c r="B16" s="15" t="s">
        <v>13</v>
      </c>
      <c r="C16" s="15">
        <v>30</v>
      </c>
      <c r="D16" s="15" t="s">
        <v>10</v>
      </c>
      <c r="E16" s="15" t="s">
        <v>11</v>
      </c>
      <c r="F16" s="15" t="s">
        <v>377</v>
      </c>
      <c r="G16" s="16"/>
      <c r="H16" s="17" t="s">
        <v>21</v>
      </c>
      <c r="I16" s="17"/>
      <c r="K16" s="25">
        <f>SUMIFS($A$10:$A$400,$B$10:$B$400,"CH",$D$10:$D$400,"U7")</f>
        <v>66</v>
      </c>
      <c r="L16" s="25" t="s">
        <v>13</v>
      </c>
      <c r="M16" s="25" t="s">
        <v>51</v>
      </c>
      <c r="N16" s="20">
        <v>3</v>
      </c>
      <c r="O16" s="20" t="s">
        <v>13</v>
      </c>
      <c r="P16" s="20">
        <v>50</v>
      </c>
      <c r="Q16" s="20" t="s">
        <v>28</v>
      </c>
    </row>
    <row r="17" spans="1:17" s="18" customFormat="1" x14ac:dyDescent="0.3">
      <c r="A17" s="15">
        <v>1</v>
      </c>
      <c r="B17" s="15" t="s">
        <v>9</v>
      </c>
      <c r="C17" s="15">
        <v>30</v>
      </c>
      <c r="D17" s="15" t="s">
        <v>19</v>
      </c>
      <c r="E17" s="15" t="s">
        <v>403</v>
      </c>
      <c r="F17" s="15"/>
      <c r="G17" s="16"/>
      <c r="H17" s="17" t="s">
        <v>7</v>
      </c>
      <c r="I17" s="17"/>
      <c r="K17" s="25">
        <f>SUMIFS($A$10:$A$400,$B$10:$B$400,"CH",$D$10:$D$400,"U8")</f>
        <v>46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50</v>
      </c>
      <c r="Q17" s="20" t="s">
        <v>28</v>
      </c>
    </row>
    <row r="18" spans="1:17" s="18" customFormat="1" x14ac:dyDescent="0.3">
      <c r="A18" s="15">
        <v>1</v>
      </c>
      <c r="B18" s="15" t="s">
        <v>9</v>
      </c>
      <c r="C18" s="15">
        <v>40</v>
      </c>
      <c r="D18" s="15" t="s">
        <v>28</v>
      </c>
      <c r="E18" s="15" t="s">
        <v>210</v>
      </c>
      <c r="F18" s="15" t="s">
        <v>404</v>
      </c>
      <c r="G18" s="16">
        <v>0.46111111111111108</v>
      </c>
      <c r="H18" s="17" t="s">
        <v>12</v>
      </c>
      <c r="I18" s="17"/>
      <c r="K18" s="25">
        <f>SUMIFS($A$10:$A$400,$B$10:$B$400,"CH",$D$10:$D$400,"U9")</f>
        <v>3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60</v>
      </c>
      <c r="Q18" s="20" t="s">
        <v>28</v>
      </c>
    </row>
    <row r="19" spans="1:17" s="18" customFormat="1" x14ac:dyDescent="0.3">
      <c r="A19" s="15">
        <v>2</v>
      </c>
      <c r="B19" s="15" t="s">
        <v>182</v>
      </c>
      <c r="C19" s="15">
        <v>180</v>
      </c>
      <c r="D19" s="15" t="s">
        <v>28</v>
      </c>
      <c r="E19" s="15" t="s">
        <v>210</v>
      </c>
      <c r="F19" s="15" t="s">
        <v>283</v>
      </c>
      <c r="G19" s="16"/>
      <c r="H19" s="17" t="s">
        <v>14</v>
      </c>
      <c r="I19" s="17"/>
      <c r="K19" s="25">
        <f>SUMIFS($A$10:$A$400,$B$10:$B$400,"CH",$D$10:$D$400,"U10")</f>
        <v>8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40</v>
      </c>
      <c r="Q19" s="20" t="s">
        <v>28</v>
      </c>
    </row>
    <row r="20" spans="1:17" s="18" customFormat="1" x14ac:dyDescent="0.3">
      <c r="A20" s="15">
        <v>3</v>
      </c>
      <c r="B20" s="15" t="s">
        <v>9</v>
      </c>
      <c r="C20" s="15">
        <v>30</v>
      </c>
      <c r="D20" s="15" t="s">
        <v>28</v>
      </c>
      <c r="E20" s="15" t="s">
        <v>210</v>
      </c>
      <c r="F20" s="15" t="s">
        <v>26</v>
      </c>
      <c r="G20" s="16"/>
      <c r="H20" s="17" t="s">
        <v>14</v>
      </c>
      <c r="I20" s="17"/>
      <c r="K20" s="25">
        <f>SUMIFS($A$10:$A$400,$B$10:$B$400,"CH",$D$10:$D$400,"U11")</f>
        <v>3</v>
      </c>
      <c r="L20" s="25" t="s">
        <v>13</v>
      </c>
      <c r="M20" s="25" t="s">
        <v>58</v>
      </c>
      <c r="N20" s="20">
        <v>2</v>
      </c>
      <c r="O20" s="20" t="s">
        <v>13</v>
      </c>
      <c r="P20" s="20">
        <v>50</v>
      </c>
      <c r="Q20" s="20" t="s">
        <v>28</v>
      </c>
    </row>
    <row r="21" spans="1:17" s="18" customFormat="1" x14ac:dyDescent="0.3">
      <c r="A21" s="15">
        <v>1</v>
      </c>
      <c r="B21" s="15" t="s">
        <v>13</v>
      </c>
      <c r="C21" s="15">
        <v>100</v>
      </c>
      <c r="D21" s="15" t="s">
        <v>28</v>
      </c>
      <c r="E21" s="15" t="s">
        <v>210</v>
      </c>
      <c r="F21" s="15" t="s">
        <v>26</v>
      </c>
      <c r="G21" s="16"/>
      <c r="H21" s="17" t="s">
        <v>14</v>
      </c>
      <c r="I21" s="17"/>
      <c r="K21" s="25">
        <f>SUMIFS($A$10:$A$400,$B$10:$B$400,"CH",$D$10:$D$400,"U12")</f>
        <v>19</v>
      </c>
      <c r="L21" s="25" t="s">
        <v>13</v>
      </c>
      <c r="M21" s="25" t="s">
        <v>63</v>
      </c>
      <c r="N21" s="20">
        <v>1</v>
      </c>
      <c r="O21" s="20" t="s">
        <v>13</v>
      </c>
      <c r="P21" s="20">
        <v>50</v>
      </c>
      <c r="Q21" s="20" t="s">
        <v>28</v>
      </c>
    </row>
    <row r="22" spans="1:17" s="18" customFormat="1" x14ac:dyDescent="0.3">
      <c r="A22" s="15">
        <v>1</v>
      </c>
      <c r="B22" s="15" t="s">
        <v>13</v>
      </c>
      <c r="C22" s="15">
        <v>80</v>
      </c>
      <c r="D22" s="15" t="s">
        <v>28</v>
      </c>
      <c r="E22" s="15" t="s">
        <v>210</v>
      </c>
      <c r="F22" s="15" t="s">
        <v>46</v>
      </c>
      <c r="G22" s="16"/>
      <c r="H22" s="17" t="s">
        <v>12</v>
      </c>
      <c r="I22" s="17"/>
      <c r="K22" s="25">
        <f>SUMIFS($A$10:$A$400,$B$10:$B$400,"CH",$D$10:$D$400,"U13")</f>
        <v>10</v>
      </c>
      <c r="L22" s="25" t="s">
        <v>13</v>
      </c>
      <c r="M22" s="25" t="s">
        <v>64</v>
      </c>
      <c r="N22" s="20">
        <v>1</v>
      </c>
      <c r="O22" s="20" t="s">
        <v>13</v>
      </c>
      <c r="P22" s="20">
        <v>120</v>
      </c>
      <c r="Q22" s="20" t="s">
        <v>28</v>
      </c>
    </row>
    <row r="23" spans="1:17" s="18" customFormat="1" x14ac:dyDescent="0.3">
      <c r="A23" s="15">
        <v>1</v>
      </c>
      <c r="B23" s="15" t="s">
        <v>9</v>
      </c>
      <c r="C23" s="15">
        <v>30</v>
      </c>
      <c r="D23" s="15" t="s">
        <v>28</v>
      </c>
      <c r="E23" s="15" t="s">
        <v>210</v>
      </c>
      <c r="F23" s="15" t="s">
        <v>405</v>
      </c>
      <c r="G23" s="16"/>
      <c r="H23" s="17" t="s">
        <v>7</v>
      </c>
      <c r="I23" s="17"/>
      <c r="K23" s="25">
        <f>SUMIFS($A$10:$A$400,$B$10:$B$400,"CH",$D$10:$D$400,"U14")</f>
        <v>38</v>
      </c>
      <c r="L23" s="25" t="s">
        <v>13</v>
      </c>
      <c r="M23" s="25" t="s">
        <v>67</v>
      </c>
      <c r="N23" s="20">
        <v>1</v>
      </c>
      <c r="O23" s="20" t="s">
        <v>13</v>
      </c>
      <c r="P23" s="20">
        <v>90</v>
      </c>
      <c r="Q23" s="20" t="s">
        <v>28</v>
      </c>
    </row>
    <row r="24" spans="1:17" s="18" customFormat="1" x14ac:dyDescent="0.3">
      <c r="A24" s="15">
        <v>3</v>
      </c>
      <c r="B24" s="15" t="s">
        <v>13</v>
      </c>
      <c r="C24" s="15">
        <v>50</v>
      </c>
      <c r="D24" s="15" t="s">
        <v>28</v>
      </c>
      <c r="E24" s="15" t="s">
        <v>210</v>
      </c>
      <c r="F24" s="15" t="s">
        <v>26</v>
      </c>
      <c r="G24" s="16"/>
      <c r="H24" s="17" t="s">
        <v>21</v>
      </c>
      <c r="I24" s="17"/>
      <c r="K24" s="25">
        <f>SUMIFS($A$10:$A$400,$B$10:$B$400,"CH",$D$10:$D$400,"U15")</f>
        <v>26</v>
      </c>
      <c r="L24" s="25" t="s">
        <v>13</v>
      </c>
      <c r="M24" s="25" t="s">
        <v>68</v>
      </c>
      <c r="N24" s="20">
        <v>1</v>
      </c>
      <c r="O24" s="20" t="s">
        <v>13</v>
      </c>
      <c r="P24" s="20">
        <v>60</v>
      </c>
      <c r="Q24" s="20" t="s">
        <v>28</v>
      </c>
    </row>
    <row r="25" spans="1:17" s="18" customFormat="1" x14ac:dyDescent="0.3">
      <c r="A25" s="15">
        <v>1</v>
      </c>
      <c r="B25" s="15" t="s">
        <v>9</v>
      </c>
      <c r="C25" s="15">
        <v>60</v>
      </c>
      <c r="D25" s="15" t="s">
        <v>28</v>
      </c>
      <c r="E25" s="15" t="s">
        <v>210</v>
      </c>
      <c r="F25" s="15" t="s">
        <v>406</v>
      </c>
      <c r="G25" s="16"/>
      <c r="H25" s="17" t="s">
        <v>21</v>
      </c>
      <c r="I25" s="17"/>
      <c r="K25" s="25">
        <f>SUM(K10:K24)</f>
        <v>304</v>
      </c>
      <c r="L25" s="25"/>
      <c r="M25" s="25"/>
      <c r="N25" s="20">
        <v>4</v>
      </c>
      <c r="O25" s="20" t="s">
        <v>13</v>
      </c>
      <c r="P25" s="20">
        <v>50</v>
      </c>
      <c r="Q25" s="20" t="s">
        <v>28</v>
      </c>
    </row>
    <row r="26" spans="1:17" s="18" customFormat="1" x14ac:dyDescent="0.3">
      <c r="A26" s="15">
        <v>3</v>
      </c>
      <c r="B26" s="15" t="s">
        <v>9</v>
      </c>
      <c r="C26" s="15">
        <v>40</v>
      </c>
      <c r="D26" s="15" t="s">
        <v>28</v>
      </c>
      <c r="E26" s="15" t="s">
        <v>210</v>
      </c>
      <c r="F26" s="15" t="s">
        <v>407</v>
      </c>
      <c r="G26" s="16"/>
      <c r="H26" s="17" t="s">
        <v>21</v>
      </c>
      <c r="I26" s="17"/>
      <c r="K26" s="25"/>
      <c r="L26" s="25"/>
      <c r="M26" s="25"/>
      <c r="N26" s="20">
        <v>6</v>
      </c>
      <c r="O26" s="20" t="s">
        <v>13</v>
      </c>
      <c r="P26" s="20">
        <v>70</v>
      </c>
      <c r="Q26" s="20" t="s">
        <v>28</v>
      </c>
    </row>
    <row r="27" spans="1:17" s="18" customFormat="1" x14ac:dyDescent="0.3">
      <c r="A27" s="15">
        <v>1</v>
      </c>
      <c r="B27" s="15" t="s">
        <v>9</v>
      </c>
      <c r="C27" s="15">
        <v>50</v>
      </c>
      <c r="D27" s="15" t="s">
        <v>28</v>
      </c>
      <c r="E27" s="15" t="s">
        <v>210</v>
      </c>
      <c r="F27" s="15" t="s">
        <v>26</v>
      </c>
      <c r="G27" s="16"/>
      <c r="H27" s="17" t="s">
        <v>21</v>
      </c>
      <c r="I27" s="17"/>
      <c r="K27" s="25">
        <f>SUMIFS($A$10:$A$400,$B$10:$B$400,"RT",$D$10:$D$400,"U1")</f>
        <v>1</v>
      </c>
      <c r="L27" s="25" t="s">
        <v>9</v>
      </c>
      <c r="M27" s="25" t="s">
        <v>10</v>
      </c>
      <c r="N27" s="20">
        <v>2</v>
      </c>
      <c r="O27" s="20" t="s">
        <v>13</v>
      </c>
      <c r="P27" s="20">
        <v>50</v>
      </c>
      <c r="Q27" s="20" t="s">
        <v>28</v>
      </c>
    </row>
    <row r="28" spans="1:17" s="18" customFormat="1" x14ac:dyDescent="0.3">
      <c r="A28" s="15">
        <v>1</v>
      </c>
      <c r="B28" s="15" t="s">
        <v>13</v>
      </c>
      <c r="C28" s="15">
        <v>50</v>
      </c>
      <c r="D28" s="15" t="s">
        <v>28</v>
      </c>
      <c r="E28" s="15" t="s">
        <v>210</v>
      </c>
      <c r="F28" s="15" t="s">
        <v>408</v>
      </c>
      <c r="G28" s="16"/>
      <c r="H28" s="17" t="s">
        <v>14</v>
      </c>
      <c r="I28" s="17"/>
      <c r="K28" s="25">
        <f>SUMIFS($A$10:$A$400,$B$10:$B$400,"RT",$D$10:$D$400,"U2")</f>
        <v>1</v>
      </c>
      <c r="L28" s="25" t="s">
        <v>9</v>
      </c>
      <c r="M28" s="25" t="s">
        <v>19</v>
      </c>
      <c r="N28" s="20">
        <v>1</v>
      </c>
      <c r="O28" s="20" t="s">
        <v>13</v>
      </c>
      <c r="P28" s="20">
        <v>80</v>
      </c>
      <c r="Q28" s="20" t="s">
        <v>29</v>
      </c>
    </row>
    <row r="29" spans="1:17" s="18" customFormat="1" x14ac:dyDescent="0.3">
      <c r="A29" s="15">
        <v>1</v>
      </c>
      <c r="B29" s="15" t="s">
        <v>13</v>
      </c>
      <c r="C29" s="15">
        <v>60</v>
      </c>
      <c r="D29" s="15" t="s">
        <v>28</v>
      </c>
      <c r="E29" s="15" t="s">
        <v>210</v>
      </c>
      <c r="F29" s="15" t="s">
        <v>26</v>
      </c>
      <c r="G29" s="16"/>
      <c r="H29" s="17" t="s">
        <v>14</v>
      </c>
      <c r="I29" s="17"/>
      <c r="K29" s="25">
        <f>SUMIFS($A$10:$A$400,$B$10:$B$400,"RT",$D$10:$D$400,"U3")</f>
        <v>18</v>
      </c>
      <c r="L29" s="25" t="s">
        <v>9</v>
      </c>
      <c r="M29" s="25" t="s">
        <v>28</v>
      </c>
      <c r="N29" s="20">
        <v>1</v>
      </c>
      <c r="O29" s="20" t="s">
        <v>13</v>
      </c>
      <c r="P29" s="20">
        <v>70</v>
      </c>
      <c r="Q29" s="20" t="s">
        <v>29</v>
      </c>
    </row>
    <row r="30" spans="1:17" s="18" customFormat="1" x14ac:dyDescent="0.3">
      <c r="A30" s="15">
        <v>1</v>
      </c>
      <c r="B30" s="15" t="s">
        <v>13</v>
      </c>
      <c r="C30" s="15">
        <v>40</v>
      </c>
      <c r="D30" s="15" t="s">
        <v>28</v>
      </c>
      <c r="E30" s="15" t="s">
        <v>210</v>
      </c>
      <c r="F30" s="15" t="s">
        <v>232</v>
      </c>
      <c r="G30" s="16"/>
      <c r="H30" s="17" t="s">
        <v>12</v>
      </c>
      <c r="I30" s="17"/>
      <c r="K30" s="25">
        <f>SUMIFS($A$10:$A$400,$B$10:$B$400,"RT",$D$10:$D$400,"U4")</f>
        <v>17</v>
      </c>
      <c r="L30" s="25" t="s">
        <v>9</v>
      </c>
      <c r="M30" s="25" t="s">
        <v>29</v>
      </c>
      <c r="N30" s="20">
        <v>2</v>
      </c>
      <c r="O30" s="20" t="s">
        <v>13</v>
      </c>
      <c r="P30" s="20">
        <v>80</v>
      </c>
      <c r="Q30" s="20" t="s">
        <v>29</v>
      </c>
    </row>
    <row r="31" spans="1:17" s="18" customFormat="1" x14ac:dyDescent="0.3">
      <c r="A31" s="15">
        <v>1</v>
      </c>
      <c r="B31" s="15" t="s">
        <v>9</v>
      </c>
      <c r="C31" s="15">
        <v>30</v>
      </c>
      <c r="D31" s="15" t="s">
        <v>28</v>
      </c>
      <c r="E31" s="15" t="s">
        <v>210</v>
      </c>
      <c r="F31" s="15" t="s">
        <v>26</v>
      </c>
      <c r="G31" s="16"/>
      <c r="H31" s="17" t="s">
        <v>14</v>
      </c>
      <c r="I31" s="17"/>
      <c r="K31" s="25">
        <f>SUMIFS($A$10:$A$400,$B$10:$B$400,"RT",$D$10:$D$400,"U5")</f>
        <v>10</v>
      </c>
      <c r="L31" s="25" t="s">
        <v>9</v>
      </c>
      <c r="M31" s="25" t="s">
        <v>30</v>
      </c>
      <c r="N31" s="20">
        <v>1</v>
      </c>
      <c r="O31" s="20" t="s">
        <v>13</v>
      </c>
      <c r="P31" s="20">
        <v>100</v>
      </c>
      <c r="Q31" s="20" t="s">
        <v>29</v>
      </c>
    </row>
    <row r="32" spans="1:17" s="18" customFormat="1" x14ac:dyDescent="0.3">
      <c r="A32" s="15">
        <v>2</v>
      </c>
      <c r="B32" s="15" t="s">
        <v>13</v>
      </c>
      <c r="C32" s="15">
        <v>50</v>
      </c>
      <c r="D32" s="15" t="s">
        <v>28</v>
      </c>
      <c r="E32" s="15" t="s">
        <v>210</v>
      </c>
      <c r="F32" s="15" t="s">
        <v>26</v>
      </c>
      <c r="G32" s="16"/>
      <c r="H32" s="17" t="s">
        <v>14</v>
      </c>
      <c r="I32" s="17"/>
      <c r="K32" s="25">
        <f>SUMIFS($A$10:$A$400,$B$10:$B$400,"RT",$D$10:$D$400,"U6")</f>
        <v>6</v>
      </c>
      <c r="L32" s="25" t="s">
        <v>9</v>
      </c>
      <c r="M32" s="25" t="s">
        <v>31</v>
      </c>
      <c r="N32" s="20">
        <v>2</v>
      </c>
      <c r="O32" s="20" t="s">
        <v>13</v>
      </c>
      <c r="P32" s="20">
        <v>40</v>
      </c>
      <c r="Q32" s="20" t="s">
        <v>29</v>
      </c>
    </row>
    <row r="33" spans="1:17" s="18" customFormat="1" x14ac:dyDescent="0.3">
      <c r="A33" s="15">
        <v>1</v>
      </c>
      <c r="B33" s="15" t="s">
        <v>9</v>
      </c>
      <c r="C33" s="15">
        <v>50</v>
      </c>
      <c r="D33" s="15" t="s">
        <v>28</v>
      </c>
      <c r="E33" s="15" t="s">
        <v>210</v>
      </c>
      <c r="F33" s="15" t="s">
        <v>283</v>
      </c>
      <c r="G33" s="16"/>
      <c r="H33" s="17" t="s">
        <v>21</v>
      </c>
      <c r="I33" s="17"/>
      <c r="K33" s="25">
        <f>SUMIFS($A$10:$A$400,$B$10:$B$400,"RT",$D$10:$D$400,"U7")</f>
        <v>16</v>
      </c>
      <c r="L33" s="25" t="s">
        <v>9</v>
      </c>
      <c r="M33" s="25" t="s">
        <v>51</v>
      </c>
      <c r="N33" s="20">
        <v>5</v>
      </c>
      <c r="O33" s="20" t="s">
        <v>13</v>
      </c>
      <c r="P33" s="20">
        <v>60</v>
      </c>
      <c r="Q33" s="20" t="s">
        <v>29</v>
      </c>
    </row>
    <row r="34" spans="1:17" s="18" customFormat="1" x14ac:dyDescent="0.3">
      <c r="A34" s="15">
        <v>1</v>
      </c>
      <c r="B34" s="15" t="s">
        <v>13</v>
      </c>
      <c r="C34" s="15">
        <v>50</v>
      </c>
      <c r="D34" s="15" t="s">
        <v>28</v>
      </c>
      <c r="E34" s="15" t="s">
        <v>210</v>
      </c>
      <c r="F34" s="15" t="s">
        <v>283</v>
      </c>
      <c r="G34" s="16"/>
      <c r="H34" s="17" t="s">
        <v>21</v>
      </c>
      <c r="I34" s="17"/>
      <c r="K34" s="25">
        <f>SUMIFS($A$10:$A$400,$B$10:$B$400,"RT",$D$10:$D$400,"U8")</f>
        <v>25</v>
      </c>
      <c r="L34" s="25" t="s">
        <v>9</v>
      </c>
      <c r="M34" s="25" t="s">
        <v>52</v>
      </c>
      <c r="N34" s="20">
        <v>4</v>
      </c>
      <c r="O34" s="20" t="s">
        <v>13</v>
      </c>
      <c r="P34" s="20">
        <v>40</v>
      </c>
      <c r="Q34" s="20" t="s">
        <v>29</v>
      </c>
    </row>
    <row r="35" spans="1:17" s="18" customFormat="1" x14ac:dyDescent="0.3">
      <c r="A35" s="15">
        <v>1</v>
      </c>
      <c r="B35" s="15" t="s">
        <v>9</v>
      </c>
      <c r="C35" s="15">
        <v>40</v>
      </c>
      <c r="D35" s="15" t="s">
        <v>28</v>
      </c>
      <c r="E35" s="15" t="s">
        <v>210</v>
      </c>
      <c r="F35" s="15" t="s">
        <v>377</v>
      </c>
      <c r="G35" s="16"/>
      <c r="H35" s="17" t="s">
        <v>21</v>
      </c>
      <c r="I35" s="17"/>
      <c r="K35" s="25">
        <f>SUMIFS($A$10:$A$400,$B$10:$B$400,"RT",$D$10:$D$400,"U9")</f>
        <v>4</v>
      </c>
      <c r="L35" s="25" t="s">
        <v>9</v>
      </c>
      <c r="M35" s="25" t="s">
        <v>55</v>
      </c>
      <c r="N35" s="20">
        <v>1</v>
      </c>
      <c r="O35" s="20" t="s">
        <v>13</v>
      </c>
      <c r="P35" s="20">
        <v>60</v>
      </c>
      <c r="Q35" s="20" t="s">
        <v>29</v>
      </c>
    </row>
    <row r="36" spans="1:17" s="18" customFormat="1" x14ac:dyDescent="0.3">
      <c r="A36" s="15">
        <v>2</v>
      </c>
      <c r="B36" s="15" t="s">
        <v>9</v>
      </c>
      <c r="C36" s="15">
        <v>40</v>
      </c>
      <c r="D36" s="15" t="s">
        <v>28</v>
      </c>
      <c r="E36" s="15" t="s">
        <v>210</v>
      </c>
      <c r="F36" s="15" t="s">
        <v>26</v>
      </c>
      <c r="G36" s="16"/>
      <c r="H36" s="17" t="s">
        <v>21</v>
      </c>
      <c r="I36" s="17"/>
      <c r="K36" s="25">
        <f>SUMIFS($A$10:$A$400,$B$10:$B$400,"RT",$D$10:$D$400,"U10")</f>
        <v>14</v>
      </c>
      <c r="L36" s="25" t="s">
        <v>9</v>
      </c>
      <c r="M36" s="25" t="s">
        <v>56</v>
      </c>
      <c r="N36" s="20">
        <v>1</v>
      </c>
      <c r="O36" s="20" t="s">
        <v>13</v>
      </c>
      <c r="P36" s="20">
        <v>40</v>
      </c>
      <c r="Q36" s="20" t="s">
        <v>29</v>
      </c>
    </row>
    <row r="37" spans="1:17" s="18" customFormat="1" x14ac:dyDescent="0.3">
      <c r="A37" s="15">
        <v>1</v>
      </c>
      <c r="B37" s="15" t="s">
        <v>13</v>
      </c>
      <c r="C37" s="15">
        <v>120</v>
      </c>
      <c r="D37" s="15" t="s">
        <v>28</v>
      </c>
      <c r="E37" s="15" t="s">
        <v>210</v>
      </c>
      <c r="F37" s="15" t="s">
        <v>283</v>
      </c>
      <c r="G37" s="16"/>
      <c r="H37" s="17" t="s">
        <v>12</v>
      </c>
      <c r="I37" s="17"/>
      <c r="K37" s="25">
        <f>SUMIFS($A$10:$A$400,$B$10:$B$400,"RT",$D$10:$D$400,"U11")</f>
        <v>5</v>
      </c>
      <c r="L37" s="25" t="s">
        <v>9</v>
      </c>
      <c r="M37" s="25" t="s">
        <v>58</v>
      </c>
      <c r="N37" s="20">
        <v>5</v>
      </c>
      <c r="O37" s="20" t="s">
        <v>13</v>
      </c>
      <c r="P37" s="20">
        <v>60</v>
      </c>
      <c r="Q37" s="20" t="s">
        <v>30</v>
      </c>
    </row>
    <row r="38" spans="1:17" s="18" customFormat="1" x14ac:dyDescent="0.3">
      <c r="A38" s="15">
        <v>1</v>
      </c>
      <c r="B38" s="15" t="s">
        <v>9</v>
      </c>
      <c r="C38" s="15">
        <v>40</v>
      </c>
      <c r="D38" s="15" t="s">
        <v>28</v>
      </c>
      <c r="E38" s="15" t="s">
        <v>210</v>
      </c>
      <c r="F38" s="15" t="s">
        <v>26</v>
      </c>
      <c r="G38" s="16"/>
      <c r="H38" s="17" t="s">
        <v>21</v>
      </c>
      <c r="I38" s="17"/>
      <c r="K38" s="25">
        <f>SUMIFS($A$10:$A$400,$B$10:$B$400,"RT",$D$10:$D$400,"U12")</f>
        <v>30</v>
      </c>
      <c r="L38" s="25" t="s">
        <v>9</v>
      </c>
      <c r="M38" s="25" t="s">
        <v>63</v>
      </c>
      <c r="N38" s="20">
        <v>2</v>
      </c>
      <c r="O38" s="20" t="s">
        <v>13</v>
      </c>
      <c r="P38" s="20">
        <v>60</v>
      </c>
      <c r="Q38" s="20" t="s">
        <v>30</v>
      </c>
    </row>
    <row r="39" spans="1:17" s="18" customFormat="1" x14ac:dyDescent="0.3">
      <c r="A39" s="15">
        <v>1</v>
      </c>
      <c r="B39" s="15" t="s">
        <v>9</v>
      </c>
      <c r="C39" s="15">
        <v>50</v>
      </c>
      <c r="D39" s="15" t="s">
        <v>28</v>
      </c>
      <c r="E39" s="15" t="s">
        <v>210</v>
      </c>
      <c r="F39" s="15" t="s">
        <v>232</v>
      </c>
      <c r="G39" s="16"/>
      <c r="H39" s="17" t="s">
        <v>7</v>
      </c>
      <c r="I39" s="17"/>
      <c r="K39" s="25">
        <f>SUMIFS($A$10:$A$400,$B$10:$B$400,"RT",$D$10:$D$400,"U13")</f>
        <v>1</v>
      </c>
      <c r="L39" s="25" t="s">
        <v>9</v>
      </c>
      <c r="M39" s="25" t="s">
        <v>64</v>
      </c>
      <c r="N39" s="20">
        <v>1</v>
      </c>
      <c r="O39" s="20" t="s">
        <v>13</v>
      </c>
      <c r="P39" s="20">
        <v>70</v>
      </c>
      <c r="Q39" s="20" t="s">
        <v>30</v>
      </c>
    </row>
    <row r="40" spans="1:17" s="18" customFormat="1" x14ac:dyDescent="0.3">
      <c r="A40" s="15">
        <v>1</v>
      </c>
      <c r="B40" s="15" t="s">
        <v>13</v>
      </c>
      <c r="C40" s="15">
        <v>90</v>
      </c>
      <c r="D40" s="15" t="s">
        <v>28</v>
      </c>
      <c r="E40" s="15" t="s">
        <v>210</v>
      </c>
      <c r="F40" s="15" t="s">
        <v>409</v>
      </c>
      <c r="G40" s="16"/>
      <c r="H40" s="17" t="s">
        <v>12</v>
      </c>
      <c r="I40" s="17"/>
      <c r="K40" s="25">
        <f>SUMIFS($A$10:$A$400,$B$10:$B$400,"RT",$D$10:$D$400,"U14")</f>
        <v>39</v>
      </c>
      <c r="L40" s="25" t="s">
        <v>9</v>
      </c>
      <c r="M40" s="25" t="s">
        <v>67</v>
      </c>
      <c r="N40" s="20">
        <v>1</v>
      </c>
      <c r="O40" s="20" t="s">
        <v>13</v>
      </c>
      <c r="P40" s="20">
        <v>60</v>
      </c>
      <c r="Q40" s="20" t="s">
        <v>30</v>
      </c>
    </row>
    <row r="41" spans="1:17" s="18" customFormat="1" x14ac:dyDescent="0.3">
      <c r="A41" s="15">
        <v>1</v>
      </c>
      <c r="B41" s="15" t="s">
        <v>13</v>
      </c>
      <c r="C41" s="15">
        <v>60</v>
      </c>
      <c r="D41" s="15" t="s">
        <v>28</v>
      </c>
      <c r="E41" s="15" t="s">
        <v>210</v>
      </c>
      <c r="F41" s="15" t="s">
        <v>282</v>
      </c>
      <c r="G41" s="16"/>
      <c r="H41" s="17" t="s">
        <v>12</v>
      </c>
      <c r="I41" s="17"/>
      <c r="K41" s="25">
        <f>SUMIFS($A$10:$A$400,$B$10:$B$400,"RT",$D$10:$D$400,"U15")</f>
        <v>8</v>
      </c>
      <c r="L41" s="25" t="s">
        <v>9</v>
      </c>
      <c r="M41" s="25" t="s">
        <v>68</v>
      </c>
      <c r="N41" s="20">
        <v>1</v>
      </c>
      <c r="O41" s="20" t="s">
        <v>13</v>
      </c>
      <c r="P41" s="20">
        <v>100</v>
      </c>
      <c r="Q41" s="20" t="s">
        <v>30</v>
      </c>
    </row>
    <row r="42" spans="1:17" s="18" customFormat="1" x14ac:dyDescent="0.3">
      <c r="A42" s="15">
        <v>1</v>
      </c>
      <c r="B42" s="15" t="s">
        <v>9</v>
      </c>
      <c r="C42" s="15">
        <v>50</v>
      </c>
      <c r="D42" s="15" t="s">
        <v>28</v>
      </c>
      <c r="E42" s="15" t="s">
        <v>210</v>
      </c>
      <c r="F42" s="15" t="s">
        <v>26</v>
      </c>
      <c r="G42" s="16"/>
      <c r="H42" s="17" t="s">
        <v>21</v>
      </c>
      <c r="I42" s="17"/>
      <c r="K42" s="25">
        <f>SUM(K27:K41)</f>
        <v>195</v>
      </c>
      <c r="L42" s="20"/>
      <c r="M42" s="20"/>
      <c r="N42" s="20">
        <v>3</v>
      </c>
      <c r="O42" s="20" t="s">
        <v>13</v>
      </c>
      <c r="P42" s="20">
        <v>60</v>
      </c>
      <c r="Q42" s="20" t="s">
        <v>30</v>
      </c>
    </row>
    <row r="43" spans="1:17" s="18" customFormat="1" x14ac:dyDescent="0.3">
      <c r="A43" s="15">
        <v>4</v>
      </c>
      <c r="B43" s="15" t="s">
        <v>13</v>
      </c>
      <c r="C43" s="15">
        <v>50</v>
      </c>
      <c r="D43" s="15" t="s">
        <v>28</v>
      </c>
      <c r="E43" s="15" t="s">
        <v>210</v>
      </c>
      <c r="F43" s="15" t="s">
        <v>283</v>
      </c>
      <c r="G43" s="16"/>
      <c r="H43" s="17" t="s">
        <v>14</v>
      </c>
      <c r="I43" s="17"/>
      <c r="K43" s="20"/>
      <c r="L43" s="20"/>
      <c r="M43" s="20"/>
      <c r="N43" s="20">
        <v>1</v>
      </c>
      <c r="O43" s="20" t="s">
        <v>13</v>
      </c>
      <c r="P43" s="20">
        <v>50</v>
      </c>
      <c r="Q43" s="20" t="s">
        <v>30</v>
      </c>
    </row>
    <row r="44" spans="1:17" s="18" customFormat="1" x14ac:dyDescent="0.3">
      <c r="A44" s="15">
        <v>6</v>
      </c>
      <c r="B44" s="15" t="s">
        <v>13</v>
      </c>
      <c r="C44" s="15">
        <v>70</v>
      </c>
      <c r="D44" s="15" t="s">
        <v>28</v>
      </c>
      <c r="E44" s="15" t="s">
        <v>210</v>
      </c>
      <c r="F44" s="15" t="s">
        <v>407</v>
      </c>
      <c r="G44" s="16"/>
      <c r="H44" s="17" t="s">
        <v>21</v>
      </c>
      <c r="I44" s="17"/>
      <c r="K44" s="20"/>
      <c r="L44" s="20"/>
      <c r="M44" s="20"/>
      <c r="N44" s="20">
        <v>2</v>
      </c>
      <c r="O44" s="20" t="s">
        <v>13</v>
      </c>
      <c r="P44" s="20">
        <v>90</v>
      </c>
      <c r="Q44" s="20" t="s">
        <v>30</v>
      </c>
    </row>
    <row r="45" spans="1:17" s="18" customFormat="1" x14ac:dyDescent="0.3">
      <c r="A45" s="15">
        <v>2</v>
      </c>
      <c r="B45" s="15" t="s">
        <v>13</v>
      </c>
      <c r="C45" s="15">
        <v>50</v>
      </c>
      <c r="D45" s="15" t="s">
        <v>28</v>
      </c>
      <c r="E45" s="15" t="s">
        <v>210</v>
      </c>
      <c r="F45" s="15" t="s">
        <v>407</v>
      </c>
      <c r="G45" s="16"/>
      <c r="H45" s="17" t="s">
        <v>21</v>
      </c>
      <c r="I45" s="17"/>
      <c r="K45" s="20"/>
      <c r="L45" s="20"/>
      <c r="M45" s="20"/>
      <c r="N45" s="20">
        <v>5</v>
      </c>
      <c r="O45" s="20" t="s">
        <v>13</v>
      </c>
      <c r="P45" s="20">
        <v>60</v>
      </c>
      <c r="Q45" s="20" t="s">
        <v>30</v>
      </c>
    </row>
    <row r="46" spans="1:17" s="18" customFormat="1" x14ac:dyDescent="0.3">
      <c r="A46" s="15">
        <v>1</v>
      </c>
      <c r="B46" s="15" t="s">
        <v>182</v>
      </c>
      <c r="C46" s="15">
        <v>40</v>
      </c>
      <c r="D46" s="15" t="s">
        <v>29</v>
      </c>
      <c r="E46" s="15" t="s">
        <v>11</v>
      </c>
      <c r="F46" s="15" t="s">
        <v>26</v>
      </c>
      <c r="G46" s="16">
        <v>0.47152777777777777</v>
      </c>
      <c r="H46" s="17" t="s">
        <v>14</v>
      </c>
      <c r="I46" s="17" t="s">
        <v>410</v>
      </c>
      <c r="K46" s="20"/>
      <c r="L46" s="20"/>
      <c r="M46" s="20"/>
      <c r="N46" s="20">
        <v>5</v>
      </c>
      <c r="O46" s="20" t="s">
        <v>13</v>
      </c>
      <c r="P46" s="20">
        <v>40</v>
      </c>
      <c r="Q46" s="20" t="s">
        <v>30</v>
      </c>
    </row>
    <row r="47" spans="1:17" s="18" customFormat="1" x14ac:dyDescent="0.3">
      <c r="A47" s="15">
        <v>2</v>
      </c>
      <c r="B47" s="15" t="s">
        <v>9</v>
      </c>
      <c r="C47" s="15">
        <v>40</v>
      </c>
      <c r="D47" s="15" t="s">
        <v>29</v>
      </c>
      <c r="E47" s="15" t="s">
        <v>11</v>
      </c>
      <c r="F47" s="15" t="s">
        <v>26</v>
      </c>
      <c r="G47" s="16"/>
      <c r="H47" s="17" t="s">
        <v>21</v>
      </c>
      <c r="I47" s="17"/>
      <c r="K47" s="20"/>
      <c r="L47" s="20"/>
      <c r="M47" s="20"/>
      <c r="N47" s="20">
        <v>6</v>
      </c>
      <c r="O47" s="20" t="s">
        <v>13</v>
      </c>
      <c r="P47" s="20">
        <v>50</v>
      </c>
      <c r="Q47" s="20" t="s">
        <v>30</v>
      </c>
    </row>
    <row r="48" spans="1:17" s="18" customFormat="1" x14ac:dyDescent="0.3">
      <c r="A48" s="15">
        <v>1</v>
      </c>
      <c r="B48" s="15" t="s">
        <v>13</v>
      </c>
      <c r="C48" s="15">
        <v>80</v>
      </c>
      <c r="D48" s="15" t="s">
        <v>29</v>
      </c>
      <c r="E48" s="15" t="s">
        <v>11</v>
      </c>
      <c r="F48" s="15" t="s">
        <v>283</v>
      </c>
      <c r="G48" s="16"/>
      <c r="H48" s="17" t="s">
        <v>21</v>
      </c>
      <c r="I48" s="17"/>
      <c r="K48" s="20"/>
      <c r="L48" s="20"/>
      <c r="M48" s="20"/>
      <c r="N48" s="20">
        <v>5</v>
      </c>
      <c r="O48" s="20" t="s">
        <v>13</v>
      </c>
      <c r="P48" s="20">
        <v>40</v>
      </c>
      <c r="Q48" s="20" t="s">
        <v>30</v>
      </c>
    </row>
    <row r="49" spans="1:17" s="18" customFormat="1" x14ac:dyDescent="0.3">
      <c r="A49" s="15">
        <v>1</v>
      </c>
      <c r="B49" s="15" t="s">
        <v>13</v>
      </c>
      <c r="C49" s="15">
        <v>70</v>
      </c>
      <c r="D49" s="15" t="s">
        <v>29</v>
      </c>
      <c r="E49" s="15" t="s">
        <v>11</v>
      </c>
      <c r="F49" s="15" t="s">
        <v>26</v>
      </c>
      <c r="G49" s="16"/>
      <c r="H49" s="17" t="s">
        <v>14</v>
      </c>
      <c r="I49" s="17"/>
      <c r="K49" s="20"/>
      <c r="L49" s="20"/>
      <c r="M49" s="20"/>
      <c r="N49" s="20">
        <v>1</v>
      </c>
      <c r="O49" s="20" t="s">
        <v>13</v>
      </c>
      <c r="P49" s="20">
        <v>40</v>
      </c>
      <c r="Q49" s="20" t="s">
        <v>51</v>
      </c>
    </row>
    <row r="50" spans="1:17" s="18" customFormat="1" x14ac:dyDescent="0.3">
      <c r="A50" s="15">
        <v>1</v>
      </c>
      <c r="B50" s="15" t="s">
        <v>9</v>
      </c>
      <c r="C50" s="15">
        <v>40</v>
      </c>
      <c r="D50" s="15" t="s">
        <v>29</v>
      </c>
      <c r="E50" s="15" t="s">
        <v>11</v>
      </c>
      <c r="F50" s="15" t="s">
        <v>26</v>
      </c>
      <c r="G50" s="16"/>
      <c r="H50" s="17" t="s">
        <v>14</v>
      </c>
      <c r="I50" s="17"/>
      <c r="K50" s="20"/>
      <c r="L50" s="20"/>
      <c r="M50" s="20"/>
      <c r="N50" s="20">
        <v>2</v>
      </c>
      <c r="O50" s="20" t="s">
        <v>13</v>
      </c>
      <c r="P50" s="20">
        <v>40</v>
      </c>
      <c r="Q50" s="20" t="s">
        <v>51</v>
      </c>
    </row>
    <row r="51" spans="1:17" s="18" customFormat="1" x14ac:dyDescent="0.3">
      <c r="A51" s="15">
        <v>2</v>
      </c>
      <c r="B51" s="15" t="s">
        <v>9</v>
      </c>
      <c r="C51" s="15">
        <v>50</v>
      </c>
      <c r="D51" s="15" t="s">
        <v>29</v>
      </c>
      <c r="E51" s="15" t="s">
        <v>11</v>
      </c>
      <c r="F51" s="15" t="s">
        <v>26</v>
      </c>
      <c r="G51" s="16"/>
      <c r="H51" s="17" t="s">
        <v>21</v>
      </c>
      <c r="I51" s="17"/>
      <c r="K51" s="20"/>
      <c r="L51" s="20"/>
      <c r="M51" s="20"/>
      <c r="N51" s="20">
        <v>1</v>
      </c>
      <c r="O51" s="20" t="s">
        <v>13</v>
      </c>
      <c r="P51" s="20">
        <v>30</v>
      </c>
      <c r="Q51" s="20" t="s">
        <v>51</v>
      </c>
    </row>
    <row r="52" spans="1:17" s="18" customFormat="1" x14ac:dyDescent="0.3">
      <c r="A52" s="15">
        <v>1</v>
      </c>
      <c r="B52" s="15" t="s">
        <v>9</v>
      </c>
      <c r="C52" s="15">
        <v>50</v>
      </c>
      <c r="D52" s="15" t="s">
        <v>29</v>
      </c>
      <c r="E52" s="15" t="s">
        <v>11</v>
      </c>
      <c r="F52" s="15" t="s">
        <v>282</v>
      </c>
      <c r="G52" s="16"/>
      <c r="H52" s="17" t="s">
        <v>14</v>
      </c>
      <c r="I52" s="17"/>
      <c r="K52" s="20"/>
      <c r="L52" s="20"/>
      <c r="M52" s="20"/>
      <c r="N52" s="20">
        <v>3</v>
      </c>
      <c r="O52" s="20" t="s">
        <v>13</v>
      </c>
      <c r="P52" s="20">
        <v>60</v>
      </c>
      <c r="Q52" s="20" t="s">
        <v>51</v>
      </c>
    </row>
    <row r="53" spans="1:17" s="18" customFormat="1" x14ac:dyDescent="0.3">
      <c r="A53" s="15">
        <v>3</v>
      </c>
      <c r="B53" s="15" t="s">
        <v>9</v>
      </c>
      <c r="C53" s="15">
        <v>30</v>
      </c>
      <c r="D53" s="15" t="s">
        <v>29</v>
      </c>
      <c r="E53" s="15" t="s">
        <v>11</v>
      </c>
      <c r="F53" s="15" t="s">
        <v>411</v>
      </c>
      <c r="G53" s="16"/>
      <c r="H53" s="17" t="s">
        <v>21</v>
      </c>
      <c r="I53" s="17"/>
      <c r="K53" s="20"/>
      <c r="L53" s="20"/>
      <c r="M53" s="20"/>
      <c r="N53" s="20">
        <v>2</v>
      </c>
      <c r="O53" s="20" t="s">
        <v>13</v>
      </c>
      <c r="P53" s="20">
        <v>40</v>
      </c>
      <c r="Q53" s="20" t="s">
        <v>51</v>
      </c>
    </row>
    <row r="54" spans="1:17" s="18" customFormat="1" x14ac:dyDescent="0.3">
      <c r="A54" s="15">
        <v>2</v>
      </c>
      <c r="B54" s="15" t="s">
        <v>13</v>
      </c>
      <c r="C54" s="15">
        <v>80</v>
      </c>
      <c r="D54" s="15" t="s">
        <v>29</v>
      </c>
      <c r="E54" s="15" t="s">
        <v>11</v>
      </c>
      <c r="F54" s="15" t="s">
        <v>283</v>
      </c>
      <c r="G54" s="16"/>
      <c r="H54" s="17" t="s">
        <v>21</v>
      </c>
      <c r="I54" s="17"/>
      <c r="K54" s="20"/>
      <c r="L54" s="20"/>
      <c r="M54" s="20"/>
      <c r="N54" s="20">
        <v>4</v>
      </c>
      <c r="O54" s="20" t="s">
        <v>13</v>
      </c>
      <c r="P54" s="20">
        <v>40</v>
      </c>
      <c r="Q54" s="20" t="s">
        <v>51</v>
      </c>
    </row>
    <row r="55" spans="1:17" s="18" customFormat="1" x14ac:dyDescent="0.3">
      <c r="A55" s="15">
        <v>5</v>
      </c>
      <c r="B55" s="15" t="s">
        <v>9</v>
      </c>
      <c r="C55" s="15">
        <v>60</v>
      </c>
      <c r="D55" s="15" t="s">
        <v>29</v>
      </c>
      <c r="E55" s="15" t="s">
        <v>11</v>
      </c>
      <c r="F55" s="15" t="s">
        <v>283</v>
      </c>
      <c r="G55" s="16"/>
      <c r="H55" s="17" t="s">
        <v>21</v>
      </c>
      <c r="I55" s="17"/>
      <c r="K55" s="20"/>
      <c r="L55" s="20"/>
      <c r="M55" s="20"/>
      <c r="N55" s="20">
        <v>4</v>
      </c>
      <c r="O55" s="20" t="s">
        <v>13</v>
      </c>
      <c r="P55" s="20">
        <v>50</v>
      </c>
      <c r="Q55" s="20" t="s">
        <v>51</v>
      </c>
    </row>
    <row r="56" spans="1:17" s="18" customFormat="1" x14ac:dyDescent="0.3">
      <c r="A56" s="15">
        <v>2</v>
      </c>
      <c r="B56" s="15" t="s">
        <v>9</v>
      </c>
      <c r="C56" s="15">
        <v>40</v>
      </c>
      <c r="D56" s="15" t="s">
        <v>29</v>
      </c>
      <c r="E56" s="15" t="s">
        <v>11</v>
      </c>
      <c r="F56" s="15" t="s">
        <v>283</v>
      </c>
      <c r="G56" s="16"/>
      <c r="H56" s="17" t="s">
        <v>21</v>
      </c>
      <c r="I56" s="17"/>
      <c r="K56" s="20"/>
      <c r="L56" s="20"/>
      <c r="M56" s="20"/>
      <c r="N56" s="20">
        <v>5</v>
      </c>
      <c r="O56" s="20" t="s">
        <v>13</v>
      </c>
      <c r="P56" s="20">
        <v>40</v>
      </c>
      <c r="Q56" s="20" t="s">
        <v>51</v>
      </c>
    </row>
    <row r="57" spans="1:17" s="18" customFormat="1" x14ac:dyDescent="0.3">
      <c r="A57" s="15">
        <v>1</v>
      </c>
      <c r="B57" s="15" t="s">
        <v>182</v>
      </c>
      <c r="C57" s="15">
        <v>90</v>
      </c>
      <c r="D57" s="15" t="s">
        <v>29</v>
      </c>
      <c r="E57" s="15" t="s">
        <v>11</v>
      </c>
      <c r="F57" s="15" t="s">
        <v>282</v>
      </c>
      <c r="G57" s="16"/>
      <c r="H57" s="17" t="s">
        <v>14</v>
      </c>
      <c r="I57" s="17"/>
      <c r="K57" s="20"/>
      <c r="L57" s="20"/>
      <c r="M57" s="20"/>
      <c r="N57" s="20">
        <v>10</v>
      </c>
      <c r="O57" s="20" t="s">
        <v>13</v>
      </c>
      <c r="P57" s="20">
        <v>50</v>
      </c>
      <c r="Q57" s="20" t="s">
        <v>51</v>
      </c>
    </row>
    <row r="58" spans="1:17" s="18" customFormat="1" x14ac:dyDescent="0.3">
      <c r="A58" s="15">
        <v>2</v>
      </c>
      <c r="B58" s="15" t="s">
        <v>182</v>
      </c>
      <c r="C58" s="15">
        <v>50</v>
      </c>
      <c r="D58" s="15" t="s">
        <v>29</v>
      </c>
      <c r="E58" s="15" t="s">
        <v>11</v>
      </c>
      <c r="F58" s="15" t="s">
        <v>282</v>
      </c>
      <c r="G58" s="16"/>
      <c r="H58" s="17" t="s">
        <v>14</v>
      </c>
      <c r="I58" s="17"/>
      <c r="K58" s="20"/>
      <c r="L58" s="20"/>
      <c r="M58" s="20"/>
      <c r="N58" s="20">
        <v>1</v>
      </c>
      <c r="O58" s="20" t="s">
        <v>13</v>
      </c>
      <c r="P58" s="20">
        <v>90</v>
      </c>
      <c r="Q58" s="20" t="s">
        <v>51</v>
      </c>
    </row>
    <row r="59" spans="1:17" s="18" customFormat="1" x14ac:dyDescent="0.3">
      <c r="A59" s="15">
        <v>1</v>
      </c>
      <c r="B59" s="15" t="s">
        <v>9</v>
      </c>
      <c r="C59" s="15">
        <v>40</v>
      </c>
      <c r="D59" s="15" t="s">
        <v>29</v>
      </c>
      <c r="E59" s="15" t="s">
        <v>11</v>
      </c>
      <c r="F59" s="15" t="s">
        <v>377</v>
      </c>
      <c r="G59" s="16"/>
      <c r="H59" s="17" t="s">
        <v>21</v>
      </c>
      <c r="I59" s="17"/>
      <c r="K59" s="20"/>
      <c r="L59" s="20"/>
      <c r="M59" s="20"/>
      <c r="N59" s="20">
        <v>7</v>
      </c>
      <c r="O59" s="20" t="s">
        <v>13</v>
      </c>
      <c r="P59" s="20">
        <v>50</v>
      </c>
      <c r="Q59" s="20" t="s">
        <v>51</v>
      </c>
    </row>
    <row r="60" spans="1:17" s="18" customFormat="1" x14ac:dyDescent="0.3">
      <c r="A60" s="15">
        <v>1</v>
      </c>
      <c r="B60" s="15" t="s">
        <v>182</v>
      </c>
      <c r="C60" s="15">
        <v>80</v>
      </c>
      <c r="D60" s="15" t="s">
        <v>29</v>
      </c>
      <c r="E60" s="15" t="s">
        <v>11</v>
      </c>
      <c r="F60" s="15" t="s">
        <v>282</v>
      </c>
      <c r="G60" s="16"/>
      <c r="H60" s="17" t="s">
        <v>12</v>
      </c>
      <c r="I60" s="17"/>
      <c r="K60" s="20"/>
      <c r="L60" s="20"/>
      <c r="M60" s="20"/>
      <c r="N60" s="20">
        <v>4</v>
      </c>
      <c r="O60" s="20" t="s">
        <v>13</v>
      </c>
      <c r="P60" s="20">
        <v>30</v>
      </c>
      <c r="Q60" s="20" t="s">
        <v>51</v>
      </c>
    </row>
    <row r="61" spans="1:17" s="18" customFormat="1" x14ac:dyDescent="0.3">
      <c r="A61" s="15">
        <v>1</v>
      </c>
      <c r="B61" s="15" t="s">
        <v>13</v>
      </c>
      <c r="C61" s="15">
        <v>100</v>
      </c>
      <c r="D61" s="15" t="s">
        <v>29</v>
      </c>
      <c r="E61" s="15" t="s">
        <v>11</v>
      </c>
      <c r="F61" s="15" t="s">
        <v>282</v>
      </c>
      <c r="G61" s="16"/>
      <c r="H61" s="17" t="s">
        <v>14</v>
      </c>
      <c r="I61" s="17"/>
      <c r="K61" s="20"/>
      <c r="L61" s="20"/>
      <c r="M61" s="20"/>
      <c r="N61" s="20">
        <v>2</v>
      </c>
      <c r="O61" s="20" t="s">
        <v>13</v>
      </c>
      <c r="P61" s="20">
        <v>50</v>
      </c>
      <c r="Q61" s="20" t="s">
        <v>51</v>
      </c>
    </row>
    <row r="62" spans="1:17" s="18" customFormat="1" x14ac:dyDescent="0.3">
      <c r="A62" s="15">
        <v>2</v>
      </c>
      <c r="B62" s="15" t="s">
        <v>13</v>
      </c>
      <c r="C62" s="15">
        <v>40</v>
      </c>
      <c r="D62" s="15" t="s">
        <v>29</v>
      </c>
      <c r="E62" s="15" t="s">
        <v>11</v>
      </c>
      <c r="F62" s="15" t="s">
        <v>232</v>
      </c>
      <c r="G62" s="16"/>
      <c r="H62" s="17" t="s">
        <v>12</v>
      </c>
      <c r="I62" s="17"/>
      <c r="K62" s="20"/>
      <c r="L62" s="20"/>
      <c r="M62" s="20"/>
      <c r="N62" s="20">
        <v>1</v>
      </c>
      <c r="O62" s="20" t="s">
        <v>13</v>
      </c>
      <c r="P62" s="20">
        <v>30</v>
      </c>
      <c r="Q62" s="20" t="s">
        <v>51</v>
      </c>
    </row>
    <row r="63" spans="1:17" s="18" customFormat="1" x14ac:dyDescent="0.3">
      <c r="A63" s="15">
        <v>1</v>
      </c>
      <c r="B63" s="15" t="s">
        <v>182</v>
      </c>
      <c r="C63" s="15">
        <v>60</v>
      </c>
      <c r="D63" s="15" t="s">
        <v>29</v>
      </c>
      <c r="E63" s="15" t="s">
        <v>11</v>
      </c>
      <c r="F63" s="15" t="s">
        <v>282</v>
      </c>
      <c r="G63" s="16"/>
      <c r="H63" s="17" t="s">
        <v>14</v>
      </c>
      <c r="I63" s="17"/>
      <c r="K63" s="20"/>
      <c r="L63" s="20"/>
      <c r="M63" s="20"/>
      <c r="N63" s="20">
        <v>3</v>
      </c>
      <c r="O63" s="20" t="s">
        <v>13</v>
      </c>
      <c r="P63" s="20">
        <v>50</v>
      </c>
      <c r="Q63" s="20" t="s">
        <v>51</v>
      </c>
    </row>
    <row r="64" spans="1:17" s="18" customFormat="1" x14ac:dyDescent="0.3">
      <c r="A64" s="15">
        <v>5</v>
      </c>
      <c r="B64" s="15" t="s">
        <v>13</v>
      </c>
      <c r="C64" s="15">
        <v>60</v>
      </c>
      <c r="D64" s="15" t="s">
        <v>29</v>
      </c>
      <c r="E64" s="15" t="s">
        <v>11</v>
      </c>
      <c r="F64" s="15" t="s">
        <v>27</v>
      </c>
      <c r="G64" s="16"/>
      <c r="H64" s="17" t="s">
        <v>21</v>
      </c>
      <c r="I64" s="17"/>
      <c r="K64" s="20"/>
      <c r="L64" s="20"/>
      <c r="M64" s="20"/>
      <c r="N64" s="20">
        <v>1</v>
      </c>
      <c r="O64" s="20" t="s">
        <v>13</v>
      </c>
      <c r="P64" s="20">
        <v>40</v>
      </c>
      <c r="Q64" s="20" t="s">
        <v>51</v>
      </c>
    </row>
    <row r="65" spans="1:17" s="18" customFormat="1" x14ac:dyDescent="0.3">
      <c r="A65" s="15">
        <v>4</v>
      </c>
      <c r="B65" s="15" t="s">
        <v>13</v>
      </c>
      <c r="C65" s="15">
        <v>40</v>
      </c>
      <c r="D65" s="15" t="s">
        <v>29</v>
      </c>
      <c r="E65" s="15" t="s">
        <v>11</v>
      </c>
      <c r="F65" s="15" t="s">
        <v>27</v>
      </c>
      <c r="G65" s="16"/>
      <c r="H65" s="17" t="s">
        <v>21</v>
      </c>
      <c r="I65" s="17"/>
      <c r="K65" s="20"/>
      <c r="L65" s="20"/>
      <c r="M65" s="20"/>
      <c r="N65" s="20">
        <v>1</v>
      </c>
      <c r="O65" s="20" t="s">
        <v>13</v>
      </c>
      <c r="P65" s="20">
        <v>70</v>
      </c>
      <c r="Q65" s="20" t="s">
        <v>51</v>
      </c>
    </row>
    <row r="66" spans="1:17" s="18" customFormat="1" x14ac:dyDescent="0.3">
      <c r="A66" s="15">
        <v>4</v>
      </c>
      <c r="B66" s="15" t="s">
        <v>182</v>
      </c>
      <c r="C66" s="15">
        <v>40</v>
      </c>
      <c r="D66" s="15" t="s">
        <v>29</v>
      </c>
      <c r="E66" s="15" t="s">
        <v>11</v>
      </c>
      <c r="F66" s="15" t="s">
        <v>27</v>
      </c>
      <c r="G66" s="16"/>
      <c r="H66" s="17" t="s">
        <v>21</v>
      </c>
      <c r="I66" s="17"/>
      <c r="K66" s="20"/>
      <c r="L66" s="20"/>
      <c r="M66" s="20"/>
      <c r="N66" s="20">
        <v>1</v>
      </c>
      <c r="O66" s="20" t="s">
        <v>13</v>
      </c>
      <c r="P66" s="20">
        <v>50</v>
      </c>
      <c r="Q66" s="20" t="s">
        <v>51</v>
      </c>
    </row>
    <row r="67" spans="1:17" s="18" customFormat="1" x14ac:dyDescent="0.3">
      <c r="A67" s="15">
        <v>1</v>
      </c>
      <c r="B67" s="15" t="s">
        <v>13</v>
      </c>
      <c r="C67" s="15">
        <v>60</v>
      </c>
      <c r="D67" s="15" t="s">
        <v>29</v>
      </c>
      <c r="E67" s="15" t="s">
        <v>11</v>
      </c>
      <c r="F67" s="15" t="s">
        <v>232</v>
      </c>
      <c r="G67" s="16"/>
      <c r="H67" s="17" t="s">
        <v>12</v>
      </c>
      <c r="I67" s="17"/>
      <c r="K67" s="20"/>
      <c r="L67" s="20"/>
      <c r="M67" s="20"/>
      <c r="N67" s="20">
        <v>9</v>
      </c>
      <c r="O67" s="20" t="s">
        <v>13</v>
      </c>
      <c r="P67" s="20">
        <v>60</v>
      </c>
      <c r="Q67" s="20" t="s">
        <v>51</v>
      </c>
    </row>
    <row r="68" spans="1:17" s="18" customFormat="1" x14ac:dyDescent="0.3">
      <c r="A68" s="15">
        <v>1</v>
      </c>
      <c r="B68" s="15" t="s">
        <v>13</v>
      </c>
      <c r="C68" s="15">
        <v>40</v>
      </c>
      <c r="D68" s="15" t="s">
        <v>29</v>
      </c>
      <c r="E68" s="15" t="s">
        <v>11</v>
      </c>
      <c r="F68" s="15" t="s">
        <v>232</v>
      </c>
      <c r="G68" s="16"/>
      <c r="H68" s="17" t="s">
        <v>12</v>
      </c>
      <c r="I68" s="17"/>
      <c r="K68" s="20"/>
      <c r="L68" s="20"/>
      <c r="M68" s="20"/>
      <c r="N68" s="20">
        <v>1</v>
      </c>
      <c r="O68" s="20" t="s">
        <v>13</v>
      </c>
      <c r="P68" s="20">
        <v>100</v>
      </c>
      <c r="Q68" s="20" t="s">
        <v>51</v>
      </c>
    </row>
    <row r="69" spans="1:17" s="18" customFormat="1" x14ac:dyDescent="0.3">
      <c r="A69" s="15">
        <v>5</v>
      </c>
      <c r="B69" s="15" t="s">
        <v>13</v>
      </c>
      <c r="C69" s="15">
        <v>60</v>
      </c>
      <c r="D69" s="15" t="s">
        <v>30</v>
      </c>
      <c r="E69" s="15" t="s">
        <v>210</v>
      </c>
      <c r="F69" s="15" t="s">
        <v>27</v>
      </c>
      <c r="G69" s="16"/>
      <c r="H69" s="17" t="s">
        <v>21</v>
      </c>
      <c r="I69" s="17"/>
      <c r="K69" s="20"/>
      <c r="L69" s="20"/>
      <c r="M69" s="20"/>
      <c r="N69" s="20">
        <v>2</v>
      </c>
      <c r="O69" s="20" t="s">
        <v>13</v>
      </c>
      <c r="P69" s="20">
        <v>60</v>
      </c>
      <c r="Q69" s="20" t="s">
        <v>51</v>
      </c>
    </row>
    <row r="70" spans="1:17" s="18" customFormat="1" x14ac:dyDescent="0.3">
      <c r="A70" s="15">
        <v>2</v>
      </c>
      <c r="B70" s="15" t="s">
        <v>182</v>
      </c>
      <c r="C70" s="15">
        <v>60</v>
      </c>
      <c r="D70" s="15" t="s">
        <v>30</v>
      </c>
      <c r="E70" s="15" t="s">
        <v>210</v>
      </c>
      <c r="F70" s="15" t="s">
        <v>26</v>
      </c>
      <c r="G70" s="16"/>
      <c r="H70" s="17" t="s">
        <v>21</v>
      </c>
      <c r="I70" s="17"/>
      <c r="K70" s="20"/>
      <c r="L70" s="20"/>
      <c r="M70" s="20"/>
      <c r="N70" s="20">
        <v>1</v>
      </c>
      <c r="O70" s="20" t="s">
        <v>13</v>
      </c>
      <c r="P70" s="20">
        <v>80</v>
      </c>
      <c r="Q70" s="20" t="s">
        <v>51</v>
      </c>
    </row>
    <row r="71" spans="1:17" s="18" customFormat="1" x14ac:dyDescent="0.3">
      <c r="A71" s="15">
        <v>2</v>
      </c>
      <c r="B71" s="15" t="s">
        <v>9</v>
      </c>
      <c r="C71" s="15">
        <v>50</v>
      </c>
      <c r="D71" s="15" t="s">
        <v>30</v>
      </c>
      <c r="E71" s="15" t="s">
        <v>210</v>
      </c>
      <c r="F71" s="15" t="s">
        <v>26</v>
      </c>
      <c r="G71" s="16"/>
      <c r="H71" s="17" t="s">
        <v>21</v>
      </c>
      <c r="I71" s="17"/>
      <c r="K71" s="20"/>
      <c r="L71" s="20"/>
      <c r="M71" s="20"/>
      <c r="N71" s="20">
        <v>7</v>
      </c>
      <c r="O71" s="20" t="s">
        <v>13</v>
      </c>
      <c r="P71" s="20">
        <v>60</v>
      </c>
      <c r="Q71" s="20" t="s">
        <v>52</v>
      </c>
    </row>
    <row r="72" spans="1:17" s="18" customFormat="1" x14ac:dyDescent="0.3">
      <c r="A72" s="15">
        <v>1</v>
      </c>
      <c r="B72" s="15" t="s">
        <v>9</v>
      </c>
      <c r="C72" s="15">
        <v>40</v>
      </c>
      <c r="D72" s="15" t="s">
        <v>30</v>
      </c>
      <c r="E72" s="15" t="s">
        <v>210</v>
      </c>
      <c r="F72" s="15" t="s">
        <v>232</v>
      </c>
      <c r="G72" s="16"/>
      <c r="H72" s="17" t="s">
        <v>7</v>
      </c>
      <c r="I72" s="17"/>
      <c r="K72" s="20"/>
      <c r="L72" s="20"/>
      <c r="M72" s="20"/>
      <c r="N72" s="20">
        <v>1</v>
      </c>
      <c r="O72" s="20" t="s">
        <v>13</v>
      </c>
      <c r="P72" s="20">
        <v>50</v>
      </c>
      <c r="Q72" s="20" t="s">
        <v>52</v>
      </c>
    </row>
    <row r="73" spans="1:17" s="18" customFormat="1" x14ac:dyDescent="0.3">
      <c r="A73" s="15">
        <v>1</v>
      </c>
      <c r="B73" s="15" t="s">
        <v>182</v>
      </c>
      <c r="C73" s="15">
        <v>60</v>
      </c>
      <c r="D73" s="15" t="s">
        <v>30</v>
      </c>
      <c r="E73" s="15" t="s">
        <v>210</v>
      </c>
      <c r="F73" s="15" t="s">
        <v>283</v>
      </c>
      <c r="G73" s="16"/>
      <c r="H73" s="17" t="s">
        <v>12</v>
      </c>
      <c r="I73" s="17"/>
      <c r="K73" s="20"/>
      <c r="L73" s="20"/>
      <c r="M73" s="20"/>
      <c r="N73" s="20">
        <v>3</v>
      </c>
      <c r="O73" s="20" t="s">
        <v>13</v>
      </c>
      <c r="P73" s="20">
        <v>80</v>
      </c>
      <c r="Q73" s="20" t="s">
        <v>52</v>
      </c>
    </row>
    <row r="74" spans="1:17" s="18" customFormat="1" x14ac:dyDescent="0.3">
      <c r="A74" s="15">
        <v>2</v>
      </c>
      <c r="B74" s="15" t="s">
        <v>13</v>
      </c>
      <c r="C74" s="15">
        <v>60</v>
      </c>
      <c r="D74" s="15" t="s">
        <v>30</v>
      </c>
      <c r="E74" s="15" t="s">
        <v>210</v>
      </c>
      <c r="F74" s="15" t="s">
        <v>402</v>
      </c>
      <c r="G74" s="16"/>
      <c r="H74" s="17" t="s">
        <v>21</v>
      </c>
      <c r="I74" s="17"/>
      <c r="K74" s="20"/>
      <c r="L74" s="20"/>
      <c r="M74" s="20"/>
      <c r="N74" s="20">
        <v>3</v>
      </c>
      <c r="O74" s="20" t="s">
        <v>13</v>
      </c>
      <c r="P74" s="20">
        <v>50</v>
      </c>
      <c r="Q74" s="20" t="s">
        <v>52</v>
      </c>
    </row>
    <row r="75" spans="1:17" s="18" customFormat="1" x14ac:dyDescent="0.3">
      <c r="A75" s="15">
        <v>1</v>
      </c>
      <c r="B75" s="15" t="s">
        <v>13</v>
      </c>
      <c r="C75" s="15">
        <v>70</v>
      </c>
      <c r="D75" s="15" t="s">
        <v>30</v>
      </c>
      <c r="E75" s="15" t="s">
        <v>210</v>
      </c>
      <c r="F75" s="15" t="s">
        <v>283</v>
      </c>
      <c r="G75" s="16"/>
      <c r="H75" s="17" t="s">
        <v>12</v>
      </c>
      <c r="I75" s="17"/>
      <c r="K75" s="20"/>
      <c r="L75" s="20"/>
      <c r="M75" s="20"/>
      <c r="N75" s="20">
        <v>1</v>
      </c>
      <c r="O75" s="20" t="s">
        <v>13</v>
      </c>
      <c r="P75" s="20">
        <v>70</v>
      </c>
      <c r="Q75" s="20" t="s">
        <v>52</v>
      </c>
    </row>
    <row r="76" spans="1:17" s="18" customFormat="1" x14ac:dyDescent="0.3">
      <c r="A76" s="15">
        <v>1</v>
      </c>
      <c r="B76" s="15" t="s">
        <v>9</v>
      </c>
      <c r="C76" s="15">
        <v>150</v>
      </c>
      <c r="D76" s="15" t="s">
        <v>30</v>
      </c>
      <c r="E76" s="15" t="s">
        <v>210</v>
      </c>
      <c r="F76" s="15" t="s">
        <v>283</v>
      </c>
      <c r="G76" s="16"/>
      <c r="H76" s="17" t="s">
        <v>21</v>
      </c>
      <c r="I76" s="17"/>
      <c r="K76" s="20"/>
      <c r="L76" s="20"/>
      <c r="M76" s="20"/>
      <c r="N76" s="20">
        <v>1</v>
      </c>
      <c r="O76" s="20" t="s">
        <v>13</v>
      </c>
      <c r="P76" s="20">
        <v>200</v>
      </c>
      <c r="Q76" s="20" t="s">
        <v>52</v>
      </c>
    </row>
    <row r="77" spans="1:17" s="18" customFormat="1" x14ac:dyDescent="0.3">
      <c r="A77" s="15">
        <v>1</v>
      </c>
      <c r="B77" s="15" t="s">
        <v>34</v>
      </c>
      <c r="C77" s="15">
        <v>100</v>
      </c>
      <c r="D77" s="15" t="s">
        <v>30</v>
      </c>
      <c r="E77" s="15" t="s">
        <v>210</v>
      </c>
      <c r="F77" s="15" t="s">
        <v>283</v>
      </c>
      <c r="G77" s="16"/>
      <c r="H77" s="17" t="s">
        <v>12</v>
      </c>
      <c r="I77" s="17"/>
      <c r="K77" s="20"/>
      <c r="L77" s="20"/>
      <c r="M77" s="20"/>
      <c r="N77" s="20">
        <v>1</v>
      </c>
      <c r="O77" s="20" t="s">
        <v>13</v>
      </c>
      <c r="P77" s="20">
        <v>70</v>
      </c>
      <c r="Q77" s="20" t="s">
        <v>52</v>
      </c>
    </row>
    <row r="78" spans="1:17" s="18" customFormat="1" x14ac:dyDescent="0.3">
      <c r="A78" s="15">
        <v>1</v>
      </c>
      <c r="B78" s="15" t="s">
        <v>182</v>
      </c>
      <c r="C78" s="15">
        <v>300</v>
      </c>
      <c r="D78" s="15" t="s">
        <v>30</v>
      </c>
      <c r="E78" s="15" t="s">
        <v>210</v>
      </c>
      <c r="F78" s="15" t="s">
        <v>283</v>
      </c>
      <c r="G78" s="16"/>
      <c r="H78" s="17" t="s">
        <v>14</v>
      </c>
      <c r="I78" s="17"/>
      <c r="K78" s="20"/>
      <c r="L78" s="20"/>
      <c r="M78" s="20"/>
      <c r="N78" s="20">
        <v>4</v>
      </c>
      <c r="O78" s="20" t="s">
        <v>13</v>
      </c>
      <c r="P78" s="20">
        <v>50</v>
      </c>
      <c r="Q78" s="20" t="s">
        <v>52</v>
      </c>
    </row>
    <row r="79" spans="1:17" s="18" customFormat="1" x14ac:dyDescent="0.3">
      <c r="A79" s="15">
        <v>1</v>
      </c>
      <c r="B79" s="15" t="s">
        <v>9</v>
      </c>
      <c r="C79" s="15">
        <v>100</v>
      </c>
      <c r="D79" s="15" t="s">
        <v>30</v>
      </c>
      <c r="E79" s="15" t="s">
        <v>210</v>
      </c>
      <c r="F79" s="15" t="s">
        <v>283</v>
      </c>
      <c r="G79" s="16"/>
      <c r="H79" s="17" t="s">
        <v>14</v>
      </c>
      <c r="I79" s="17"/>
      <c r="K79" s="20"/>
      <c r="L79" s="20"/>
      <c r="M79" s="20"/>
      <c r="N79" s="20">
        <v>3</v>
      </c>
      <c r="O79" s="20" t="s">
        <v>13</v>
      </c>
      <c r="P79" s="20">
        <v>30</v>
      </c>
      <c r="Q79" s="20" t="s">
        <v>52</v>
      </c>
    </row>
    <row r="80" spans="1:17" s="18" customFormat="1" x14ac:dyDescent="0.3">
      <c r="A80" s="15">
        <v>1</v>
      </c>
      <c r="B80" s="15" t="s">
        <v>13</v>
      </c>
      <c r="C80" s="15">
        <v>60</v>
      </c>
      <c r="D80" s="15" t="s">
        <v>30</v>
      </c>
      <c r="E80" s="15" t="s">
        <v>210</v>
      </c>
      <c r="F80" s="15" t="s">
        <v>282</v>
      </c>
      <c r="G80" s="16"/>
      <c r="H80" s="17" t="s">
        <v>12</v>
      </c>
      <c r="I80" s="17"/>
      <c r="K80" s="20"/>
      <c r="L80" s="20"/>
      <c r="M80" s="20"/>
      <c r="N80" s="20">
        <v>2</v>
      </c>
      <c r="O80" s="20" t="s">
        <v>13</v>
      </c>
      <c r="P80" s="20">
        <v>50</v>
      </c>
      <c r="Q80" s="20" t="s">
        <v>52</v>
      </c>
    </row>
    <row r="81" spans="1:17" s="18" customFormat="1" x14ac:dyDescent="0.3">
      <c r="A81" s="15">
        <v>1</v>
      </c>
      <c r="B81" s="15" t="s">
        <v>13</v>
      </c>
      <c r="C81" s="15">
        <v>100</v>
      </c>
      <c r="D81" s="15" t="s">
        <v>30</v>
      </c>
      <c r="E81" s="15" t="s">
        <v>210</v>
      </c>
      <c r="F81" s="15" t="s">
        <v>283</v>
      </c>
      <c r="G81" s="16"/>
      <c r="H81" s="17" t="s">
        <v>14</v>
      </c>
      <c r="I81" s="17"/>
      <c r="K81" s="20"/>
      <c r="L81" s="20"/>
      <c r="M81" s="20"/>
      <c r="N81" s="20">
        <v>3</v>
      </c>
      <c r="O81" s="20" t="s">
        <v>13</v>
      </c>
      <c r="P81" s="20">
        <v>50</v>
      </c>
      <c r="Q81" s="20" t="s">
        <v>52</v>
      </c>
    </row>
    <row r="82" spans="1:17" s="18" customFormat="1" x14ac:dyDescent="0.3">
      <c r="A82" s="15">
        <v>3</v>
      </c>
      <c r="B82" s="15" t="s">
        <v>9</v>
      </c>
      <c r="C82" s="15">
        <v>40</v>
      </c>
      <c r="D82" s="15" t="s">
        <v>30</v>
      </c>
      <c r="E82" s="15" t="s">
        <v>210</v>
      </c>
      <c r="F82" s="15" t="s">
        <v>46</v>
      </c>
      <c r="G82" s="16"/>
      <c r="H82" s="17" t="s">
        <v>12</v>
      </c>
      <c r="I82" s="17"/>
      <c r="K82" s="20"/>
      <c r="L82" s="20"/>
      <c r="M82" s="20"/>
      <c r="N82" s="20">
        <v>1</v>
      </c>
      <c r="O82" s="20" t="s">
        <v>13</v>
      </c>
      <c r="P82" s="20">
        <v>40</v>
      </c>
      <c r="Q82" s="20" t="s">
        <v>52</v>
      </c>
    </row>
    <row r="83" spans="1:17" s="18" customFormat="1" x14ac:dyDescent="0.3">
      <c r="A83" s="15">
        <v>3</v>
      </c>
      <c r="B83" s="15" t="s">
        <v>13</v>
      </c>
      <c r="C83" s="15">
        <v>60</v>
      </c>
      <c r="D83" s="15" t="s">
        <v>30</v>
      </c>
      <c r="E83" s="15" t="s">
        <v>210</v>
      </c>
      <c r="F83" s="15" t="s">
        <v>46</v>
      </c>
      <c r="G83" s="16"/>
      <c r="H83" s="17" t="s">
        <v>12</v>
      </c>
      <c r="I83" s="17"/>
      <c r="K83" s="20"/>
      <c r="L83" s="20"/>
      <c r="M83" s="20"/>
      <c r="N83" s="20">
        <v>1</v>
      </c>
      <c r="O83" s="20" t="s">
        <v>13</v>
      </c>
      <c r="P83" s="20">
        <v>50</v>
      </c>
      <c r="Q83" s="20" t="s">
        <v>52</v>
      </c>
    </row>
    <row r="84" spans="1:17" s="18" customFormat="1" x14ac:dyDescent="0.3">
      <c r="A84" s="15">
        <v>1</v>
      </c>
      <c r="B84" s="15" t="s">
        <v>9</v>
      </c>
      <c r="C84" s="15">
        <v>40</v>
      </c>
      <c r="D84" s="15" t="s">
        <v>30</v>
      </c>
      <c r="E84" s="15" t="s">
        <v>210</v>
      </c>
      <c r="F84" s="15" t="s">
        <v>232</v>
      </c>
      <c r="G84" s="16"/>
      <c r="H84" s="17" t="s">
        <v>21</v>
      </c>
      <c r="I84" s="17"/>
      <c r="K84" s="20"/>
      <c r="L84" s="20"/>
      <c r="M84" s="20"/>
      <c r="N84" s="20">
        <v>1</v>
      </c>
      <c r="O84" s="20" t="s">
        <v>13</v>
      </c>
      <c r="P84" s="20">
        <v>60</v>
      </c>
      <c r="Q84" s="20" t="s">
        <v>52</v>
      </c>
    </row>
    <row r="85" spans="1:17" s="18" customFormat="1" x14ac:dyDescent="0.3">
      <c r="A85" s="15">
        <v>1</v>
      </c>
      <c r="B85" s="15" t="s">
        <v>13</v>
      </c>
      <c r="C85" s="15">
        <v>50</v>
      </c>
      <c r="D85" s="15" t="s">
        <v>30</v>
      </c>
      <c r="E85" s="15" t="s">
        <v>210</v>
      </c>
      <c r="F85" s="15" t="s">
        <v>282</v>
      </c>
      <c r="G85" s="16"/>
      <c r="H85" s="17" t="s">
        <v>14</v>
      </c>
      <c r="I85" s="17"/>
      <c r="K85" s="20"/>
      <c r="L85" s="20"/>
      <c r="M85" s="20"/>
      <c r="N85" s="20">
        <v>2</v>
      </c>
      <c r="O85" s="20" t="s">
        <v>13</v>
      </c>
      <c r="P85" s="20">
        <v>50</v>
      </c>
      <c r="Q85" s="20" t="s">
        <v>52</v>
      </c>
    </row>
    <row r="86" spans="1:17" s="18" customFormat="1" x14ac:dyDescent="0.3">
      <c r="A86" s="15">
        <v>2</v>
      </c>
      <c r="B86" s="15" t="s">
        <v>13</v>
      </c>
      <c r="C86" s="15">
        <v>90</v>
      </c>
      <c r="D86" s="15" t="s">
        <v>30</v>
      </c>
      <c r="E86" s="15" t="s">
        <v>210</v>
      </c>
      <c r="F86" s="15" t="s">
        <v>46</v>
      </c>
      <c r="G86" s="16"/>
      <c r="H86" s="17" t="s">
        <v>12</v>
      </c>
      <c r="I86" s="17"/>
      <c r="K86" s="20"/>
      <c r="L86" s="20"/>
      <c r="M86" s="20"/>
      <c r="N86" s="20">
        <v>2</v>
      </c>
      <c r="O86" s="20" t="s">
        <v>13</v>
      </c>
      <c r="P86" s="20">
        <v>60</v>
      </c>
      <c r="Q86" s="20" t="s">
        <v>52</v>
      </c>
    </row>
    <row r="87" spans="1:17" s="18" customFormat="1" x14ac:dyDescent="0.3">
      <c r="A87" s="15">
        <v>5</v>
      </c>
      <c r="B87" s="15" t="s">
        <v>13</v>
      </c>
      <c r="C87" s="15">
        <v>60</v>
      </c>
      <c r="D87" s="15" t="s">
        <v>30</v>
      </c>
      <c r="E87" s="15" t="s">
        <v>210</v>
      </c>
      <c r="F87" s="15" t="s">
        <v>46</v>
      </c>
      <c r="G87" s="16"/>
      <c r="H87" s="17" t="s">
        <v>12</v>
      </c>
      <c r="I87" s="17"/>
      <c r="K87" s="20"/>
      <c r="L87" s="20"/>
      <c r="M87" s="20"/>
      <c r="N87" s="20">
        <v>1</v>
      </c>
      <c r="O87" s="20" t="s">
        <v>13</v>
      </c>
      <c r="P87" s="20">
        <v>200</v>
      </c>
      <c r="Q87" s="20" t="s">
        <v>52</v>
      </c>
    </row>
    <row r="88" spans="1:17" s="18" customFormat="1" x14ac:dyDescent="0.3">
      <c r="A88" s="15">
        <v>5</v>
      </c>
      <c r="B88" s="15" t="s">
        <v>13</v>
      </c>
      <c r="C88" s="15">
        <v>40</v>
      </c>
      <c r="D88" s="15" t="s">
        <v>30</v>
      </c>
      <c r="E88" s="15" t="s">
        <v>210</v>
      </c>
      <c r="F88" s="15" t="s">
        <v>46</v>
      </c>
      <c r="G88" s="16"/>
      <c r="H88" s="17" t="s">
        <v>12</v>
      </c>
      <c r="I88" s="17"/>
      <c r="K88" s="20"/>
      <c r="L88" s="20"/>
      <c r="M88" s="20"/>
      <c r="N88" s="20">
        <v>5</v>
      </c>
      <c r="O88" s="20" t="s">
        <v>13</v>
      </c>
      <c r="P88" s="20">
        <v>50</v>
      </c>
      <c r="Q88" s="20" t="s">
        <v>52</v>
      </c>
    </row>
    <row r="89" spans="1:17" s="18" customFormat="1" x14ac:dyDescent="0.3">
      <c r="A89" s="15">
        <v>1</v>
      </c>
      <c r="B89" s="15" t="s">
        <v>9</v>
      </c>
      <c r="C89" s="15">
        <v>100</v>
      </c>
      <c r="D89" s="15" t="s">
        <v>30</v>
      </c>
      <c r="E89" s="15" t="s">
        <v>210</v>
      </c>
      <c r="F89" s="15" t="s">
        <v>232</v>
      </c>
      <c r="G89" s="16"/>
      <c r="H89" s="17" t="s">
        <v>21</v>
      </c>
      <c r="I89" s="17"/>
      <c r="K89" s="20"/>
      <c r="L89" s="20"/>
      <c r="M89" s="20"/>
      <c r="N89" s="20">
        <v>4</v>
      </c>
      <c r="O89" s="20" t="s">
        <v>13</v>
      </c>
      <c r="P89" s="20">
        <v>50</v>
      </c>
      <c r="Q89" s="20" t="s">
        <v>52</v>
      </c>
    </row>
    <row r="90" spans="1:17" s="18" customFormat="1" x14ac:dyDescent="0.3">
      <c r="A90" s="15">
        <v>6</v>
      </c>
      <c r="B90" s="15" t="s">
        <v>13</v>
      </c>
      <c r="C90" s="15">
        <v>50</v>
      </c>
      <c r="D90" s="15" t="s">
        <v>30</v>
      </c>
      <c r="E90" s="15" t="s">
        <v>210</v>
      </c>
      <c r="F90" s="15" t="s">
        <v>377</v>
      </c>
      <c r="G90" s="16"/>
      <c r="H90" s="17" t="s">
        <v>21</v>
      </c>
      <c r="I90" s="17"/>
      <c r="K90" s="20"/>
      <c r="L90" s="20"/>
      <c r="M90" s="20"/>
      <c r="N90" s="20">
        <v>1</v>
      </c>
      <c r="O90" s="20" t="s">
        <v>13</v>
      </c>
      <c r="P90" s="20">
        <v>50</v>
      </c>
      <c r="Q90" s="20" t="s">
        <v>55</v>
      </c>
    </row>
    <row r="91" spans="1:17" s="18" customFormat="1" x14ac:dyDescent="0.3">
      <c r="A91" s="15">
        <v>5</v>
      </c>
      <c r="B91" s="15" t="s">
        <v>13</v>
      </c>
      <c r="C91" s="15">
        <v>40</v>
      </c>
      <c r="D91" s="15" t="s">
        <v>30</v>
      </c>
      <c r="E91" s="15" t="s">
        <v>210</v>
      </c>
      <c r="F91" s="15" t="s">
        <v>377</v>
      </c>
      <c r="G91" s="16"/>
      <c r="H91" s="17" t="s">
        <v>21</v>
      </c>
      <c r="I91" s="17"/>
      <c r="K91" s="20"/>
      <c r="L91" s="20"/>
      <c r="M91" s="20"/>
      <c r="N91" s="20">
        <v>2</v>
      </c>
      <c r="O91" s="20" t="s">
        <v>13</v>
      </c>
      <c r="P91" s="20">
        <v>50</v>
      </c>
      <c r="Q91" s="20" t="s">
        <v>55</v>
      </c>
    </row>
    <row r="92" spans="1:17" s="18" customFormat="1" x14ac:dyDescent="0.3">
      <c r="A92" s="15">
        <v>7</v>
      </c>
      <c r="B92" s="15" t="s">
        <v>182</v>
      </c>
      <c r="C92" s="15">
        <v>30</v>
      </c>
      <c r="D92" s="15" t="s">
        <v>30</v>
      </c>
      <c r="E92" s="15" t="s">
        <v>210</v>
      </c>
      <c r="F92" s="15" t="s">
        <v>377</v>
      </c>
      <c r="G92" s="16"/>
      <c r="H92" s="17" t="s">
        <v>21</v>
      </c>
      <c r="I92" s="17"/>
      <c r="K92" s="20"/>
      <c r="L92" s="20"/>
      <c r="M92" s="20"/>
      <c r="N92" s="20">
        <v>4</v>
      </c>
      <c r="O92" s="20" t="s">
        <v>13</v>
      </c>
      <c r="P92" s="20">
        <v>60</v>
      </c>
      <c r="Q92" s="20" t="s">
        <v>56</v>
      </c>
    </row>
    <row r="93" spans="1:17" s="18" customFormat="1" x14ac:dyDescent="0.3">
      <c r="A93" s="15">
        <v>5</v>
      </c>
      <c r="B93" s="15" t="s">
        <v>9</v>
      </c>
      <c r="C93" s="15">
        <v>50</v>
      </c>
      <c r="D93" s="15" t="s">
        <v>31</v>
      </c>
      <c r="E93" s="15" t="s">
        <v>23</v>
      </c>
      <c r="F93" s="15" t="s">
        <v>412</v>
      </c>
      <c r="G93" s="16">
        <v>0.49027777777777781</v>
      </c>
      <c r="H93" s="17" t="s">
        <v>14</v>
      </c>
      <c r="I93" s="17"/>
      <c r="K93" s="20"/>
      <c r="L93" s="20"/>
      <c r="M93" s="20"/>
      <c r="N93" s="20">
        <v>1</v>
      </c>
      <c r="O93" s="20" t="s">
        <v>13</v>
      </c>
      <c r="P93" s="20">
        <v>50</v>
      </c>
      <c r="Q93" s="20" t="s">
        <v>56</v>
      </c>
    </row>
    <row r="94" spans="1:17" s="18" customFormat="1" x14ac:dyDescent="0.3">
      <c r="A94" s="15">
        <v>1</v>
      </c>
      <c r="B94" s="15" t="s">
        <v>9</v>
      </c>
      <c r="C94" s="15">
        <v>80</v>
      </c>
      <c r="D94" s="15" t="s">
        <v>31</v>
      </c>
      <c r="E94" s="15" t="s">
        <v>23</v>
      </c>
      <c r="F94" s="15" t="s">
        <v>412</v>
      </c>
      <c r="G94" s="16"/>
      <c r="H94" s="17" t="s">
        <v>14</v>
      </c>
      <c r="I94" s="17"/>
      <c r="K94" s="20"/>
      <c r="L94" s="20"/>
      <c r="M94" s="20"/>
      <c r="N94" s="20">
        <v>1</v>
      </c>
      <c r="O94" s="20" t="s">
        <v>13</v>
      </c>
      <c r="P94" s="20">
        <v>50</v>
      </c>
      <c r="Q94" s="20" t="s">
        <v>56</v>
      </c>
    </row>
    <row r="95" spans="1:17" s="18" customFormat="1" x14ac:dyDescent="0.3">
      <c r="A95" s="15">
        <v>1</v>
      </c>
      <c r="B95" s="15" t="s">
        <v>13</v>
      </c>
      <c r="C95" s="15">
        <v>40</v>
      </c>
      <c r="D95" s="15" t="s">
        <v>51</v>
      </c>
      <c r="E95" s="15" t="s">
        <v>11</v>
      </c>
      <c r="F95" s="15" t="s">
        <v>282</v>
      </c>
      <c r="G95" s="16">
        <v>0.49305555555555558</v>
      </c>
      <c r="H95" s="17" t="s">
        <v>12</v>
      </c>
      <c r="I95" s="17"/>
      <c r="K95" s="20"/>
      <c r="L95" s="20"/>
      <c r="M95" s="20"/>
      <c r="N95" s="20">
        <v>1</v>
      </c>
      <c r="O95" s="20" t="s">
        <v>13</v>
      </c>
      <c r="P95" s="20">
        <v>60</v>
      </c>
      <c r="Q95" s="20" t="s">
        <v>56</v>
      </c>
    </row>
    <row r="96" spans="1:17" s="18" customFormat="1" x14ac:dyDescent="0.3">
      <c r="A96" s="15">
        <v>2</v>
      </c>
      <c r="B96" s="15" t="s">
        <v>9</v>
      </c>
      <c r="C96" s="15">
        <v>40</v>
      </c>
      <c r="D96" s="15" t="s">
        <v>51</v>
      </c>
      <c r="E96" s="15" t="s">
        <v>11</v>
      </c>
      <c r="F96" s="15" t="s">
        <v>294</v>
      </c>
      <c r="G96" s="16"/>
      <c r="H96" s="17" t="s">
        <v>12</v>
      </c>
      <c r="I96" s="17"/>
      <c r="K96" s="20"/>
      <c r="L96" s="20"/>
      <c r="M96" s="20"/>
      <c r="N96" s="20">
        <v>1</v>
      </c>
      <c r="O96" s="20" t="s">
        <v>13</v>
      </c>
      <c r="P96" s="20">
        <v>40</v>
      </c>
      <c r="Q96" s="20" t="s">
        <v>56</v>
      </c>
    </row>
    <row r="97" spans="1:17" s="18" customFormat="1" x14ac:dyDescent="0.3">
      <c r="A97" s="15">
        <v>2</v>
      </c>
      <c r="B97" s="15" t="s">
        <v>13</v>
      </c>
      <c r="C97" s="15">
        <v>40</v>
      </c>
      <c r="D97" s="15" t="s">
        <v>51</v>
      </c>
      <c r="E97" s="15" t="s">
        <v>11</v>
      </c>
      <c r="F97" s="15" t="s">
        <v>294</v>
      </c>
      <c r="G97" s="16"/>
      <c r="H97" s="17" t="s">
        <v>12</v>
      </c>
      <c r="I97" s="17"/>
      <c r="K97" s="20"/>
      <c r="L97" s="20"/>
      <c r="M97" s="20"/>
      <c r="N97" s="20">
        <v>1</v>
      </c>
      <c r="O97" s="20" t="s">
        <v>13</v>
      </c>
      <c r="P97" s="20">
        <v>70</v>
      </c>
      <c r="Q97" s="20" t="s">
        <v>58</v>
      </c>
    </row>
    <row r="98" spans="1:17" s="18" customFormat="1" x14ac:dyDescent="0.3">
      <c r="A98" s="15">
        <v>3</v>
      </c>
      <c r="B98" s="15" t="s">
        <v>182</v>
      </c>
      <c r="C98" s="15">
        <v>50</v>
      </c>
      <c r="D98" s="15" t="s">
        <v>51</v>
      </c>
      <c r="E98" s="15" t="s">
        <v>11</v>
      </c>
      <c r="F98" s="15" t="s">
        <v>282</v>
      </c>
      <c r="G98" s="16"/>
      <c r="H98" s="17" t="s">
        <v>14</v>
      </c>
      <c r="I98" s="17"/>
      <c r="K98" s="20"/>
      <c r="L98" s="20"/>
      <c r="M98" s="20"/>
      <c r="N98" s="20">
        <v>1</v>
      </c>
      <c r="O98" s="20" t="s">
        <v>13</v>
      </c>
      <c r="P98" s="20">
        <v>50</v>
      </c>
      <c r="Q98" s="20" t="s">
        <v>58</v>
      </c>
    </row>
    <row r="99" spans="1:17" s="18" customFormat="1" x14ac:dyDescent="0.3">
      <c r="A99" s="15">
        <v>2</v>
      </c>
      <c r="B99" s="15" t="s">
        <v>9</v>
      </c>
      <c r="C99" s="15">
        <v>30</v>
      </c>
      <c r="D99" s="15" t="s">
        <v>51</v>
      </c>
      <c r="E99" s="15" t="s">
        <v>11</v>
      </c>
      <c r="F99" s="15" t="s">
        <v>413</v>
      </c>
      <c r="G99" s="16"/>
      <c r="H99" s="17" t="s">
        <v>21</v>
      </c>
      <c r="I99" s="17"/>
      <c r="K99" s="20"/>
      <c r="L99" s="20"/>
      <c r="M99" s="20"/>
      <c r="N99" s="20">
        <v>1</v>
      </c>
      <c r="O99" s="20" t="s">
        <v>13</v>
      </c>
      <c r="P99" s="20">
        <v>70</v>
      </c>
      <c r="Q99" s="20" t="s">
        <v>58</v>
      </c>
    </row>
    <row r="100" spans="1:17" s="18" customFormat="1" x14ac:dyDescent="0.3">
      <c r="A100" s="20">
        <v>1</v>
      </c>
      <c r="B100" s="15" t="s">
        <v>13</v>
      </c>
      <c r="C100" s="20">
        <v>30</v>
      </c>
      <c r="D100" s="15" t="s">
        <v>51</v>
      </c>
      <c r="E100" s="15" t="s">
        <v>11</v>
      </c>
      <c r="F100" s="20" t="s">
        <v>282</v>
      </c>
      <c r="G100" s="21"/>
      <c r="H100" s="18" t="s">
        <v>14</v>
      </c>
      <c r="K100" s="20"/>
      <c r="L100" s="20"/>
      <c r="M100" s="20"/>
      <c r="N100" s="20">
        <v>1</v>
      </c>
      <c r="O100" s="20" t="s">
        <v>13</v>
      </c>
      <c r="P100" s="20">
        <v>50</v>
      </c>
      <c r="Q100" s="20" t="s">
        <v>63</v>
      </c>
    </row>
    <row r="101" spans="1:17" s="18" customFormat="1" x14ac:dyDescent="0.3">
      <c r="A101" s="20">
        <v>3</v>
      </c>
      <c r="B101" s="20" t="s">
        <v>13</v>
      </c>
      <c r="C101" s="20">
        <v>60</v>
      </c>
      <c r="D101" s="20" t="s">
        <v>51</v>
      </c>
      <c r="E101" s="20" t="s">
        <v>11</v>
      </c>
      <c r="F101" s="20" t="s">
        <v>46</v>
      </c>
      <c r="G101" s="21"/>
      <c r="H101" s="18" t="s">
        <v>21</v>
      </c>
      <c r="K101" s="20"/>
      <c r="L101" s="20"/>
      <c r="M101" s="20"/>
      <c r="N101" s="20">
        <v>1</v>
      </c>
      <c r="O101" s="20" t="s">
        <v>13</v>
      </c>
      <c r="P101" s="20">
        <v>70</v>
      </c>
      <c r="Q101" s="20" t="s">
        <v>63</v>
      </c>
    </row>
    <row r="102" spans="1:17" s="18" customFormat="1" x14ac:dyDescent="0.3">
      <c r="A102" s="20">
        <v>2</v>
      </c>
      <c r="B102" s="20" t="s">
        <v>13</v>
      </c>
      <c r="C102" s="20">
        <v>40</v>
      </c>
      <c r="D102" s="20" t="s">
        <v>51</v>
      </c>
      <c r="E102" s="20" t="s">
        <v>11</v>
      </c>
      <c r="F102" s="20" t="s">
        <v>26</v>
      </c>
      <c r="G102" s="21"/>
      <c r="H102" s="18" t="s">
        <v>21</v>
      </c>
      <c r="K102" s="20"/>
      <c r="L102" s="20"/>
      <c r="M102" s="20"/>
      <c r="N102" s="20">
        <v>1</v>
      </c>
      <c r="O102" s="20" t="s">
        <v>13</v>
      </c>
      <c r="P102" s="20">
        <v>60</v>
      </c>
      <c r="Q102" s="20" t="s">
        <v>63</v>
      </c>
    </row>
    <row r="103" spans="1:17" s="18" customFormat="1" x14ac:dyDescent="0.3">
      <c r="A103" s="20">
        <v>2</v>
      </c>
      <c r="B103" s="20" t="s">
        <v>9</v>
      </c>
      <c r="C103" s="20">
        <v>30</v>
      </c>
      <c r="D103" s="20" t="s">
        <v>51</v>
      </c>
      <c r="E103" s="20" t="s">
        <v>11</v>
      </c>
      <c r="F103" s="20" t="s">
        <v>232</v>
      </c>
      <c r="G103" s="21"/>
      <c r="H103" s="18" t="s">
        <v>12</v>
      </c>
      <c r="K103" s="20"/>
      <c r="L103" s="20"/>
      <c r="M103" s="20"/>
      <c r="N103" s="20">
        <v>3</v>
      </c>
      <c r="O103" s="20" t="s">
        <v>13</v>
      </c>
      <c r="P103" s="20">
        <v>70</v>
      </c>
      <c r="Q103" s="20" t="s">
        <v>64</v>
      </c>
    </row>
    <row r="104" spans="1:17" s="18" customFormat="1" x14ac:dyDescent="0.3">
      <c r="A104" s="20">
        <v>4</v>
      </c>
      <c r="B104" s="20" t="s">
        <v>13</v>
      </c>
      <c r="C104" s="20">
        <v>40</v>
      </c>
      <c r="D104" s="20" t="s">
        <v>51</v>
      </c>
      <c r="E104" s="20" t="s">
        <v>11</v>
      </c>
      <c r="F104" s="20" t="s">
        <v>232</v>
      </c>
      <c r="G104" s="21"/>
      <c r="H104" s="18" t="s">
        <v>12</v>
      </c>
      <c r="K104" s="20"/>
      <c r="L104" s="20"/>
      <c r="M104" s="20"/>
      <c r="N104" s="20">
        <v>6</v>
      </c>
      <c r="O104" s="20" t="s">
        <v>13</v>
      </c>
      <c r="P104" s="20">
        <v>50</v>
      </c>
      <c r="Q104" s="20" t="s">
        <v>64</v>
      </c>
    </row>
    <row r="105" spans="1:17" s="18" customFormat="1" x14ac:dyDescent="0.3">
      <c r="A105" s="20">
        <v>4</v>
      </c>
      <c r="B105" s="20" t="s">
        <v>13</v>
      </c>
      <c r="C105" s="20">
        <v>50</v>
      </c>
      <c r="D105" s="20" t="s">
        <v>51</v>
      </c>
      <c r="E105" s="20" t="s">
        <v>11</v>
      </c>
      <c r="F105" s="20" t="s">
        <v>46</v>
      </c>
      <c r="G105" s="21"/>
      <c r="H105" s="18" t="s">
        <v>12</v>
      </c>
      <c r="K105" s="20"/>
      <c r="L105" s="20"/>
      <c r="M105" s="20"/>
      <c r="N105" s="20">
        <v>1</v>
      </c>
      <c r="O105" s="20" t="s">
        <v>13</v>
      </c>
      <c r="P105" s="20">
        <v>30</v>
      </c>
      <c r="Q105" s="20" t="s">
        <v>64</v>
      </c>
    </row>
    <row r="106" spans="1:17" s="18" customFormat="1" x14ac:dyDescent="0.3">
      <c r="A106" s="20">
        <v>5</v>
      </c>
      <c r="B106" s="20" t="s">
        <v>13</v>
      </c>
      <c r="C106" s="20">
        <v>40</v>
      </c>
      <c r="D106" s="20" t="s">
        <v>51</v>
      </c>
      <c r="E106" s="20" t="s">
        <v>11</v>
      </c>
      <c r="F106" s="20" t="s">
        <v>46</v>
      </c>
      <c r="G106" s="21"/>
      <c r="H106" s="18" t="s">
        <v>14</v>
      </c>
      <c r="K106" s="20"/>
      <c r="L106" s="20"/>
      <c r="M106" s="20"/>
      <c r="N106" s="20">
        <v>1</v>
      </c>
      <c r="O106" s="20" t="s">
        <v>13</v>
      </c>
      <c r="P106" s="20">
        <v>60</v>
      </c>
      <c r="Q106" s="20" t="s">
        <v>63</v>
      </c>
    </row>
    <row r="107" spans="1:17" s="18" customFormat="1" x14ac:dyDescent="0.3">
      <c r="A107" s="20">
        <v>10</v>
      </c>
      <c r="B107" s="20" t="s">
        <v>13</v>
      </c>
      <c r="C107" s="20">
        <v>50</v>
      </c>
      <c r="D107" s="20" t="s">
        <v>51</v>
      </c>
      <c r="E107" s="20" t="s">
        <v>11</v>
      </c>
      <c r="F107" s="20" t="s">
        <v>46</v>
      </c>
      <c r="G107" s="21"/>
      <c r="H107" s="18" t="s">
        <v>14</v>
      </c>
      <c r="K107" s="20"/>
      <c r="L107" s="20"/>
      <c r="M107" s="20"/>
      <c r="N107" s="20">
        <v>2</v>
      </c>
      <c r="O107" s="20" t="s">
        <v>13</v>
      </c>
      <c r="P107" s="20">
        <v>70</v>
      </c>
      <c r="Q107" s="20" t="s">
        <v>63</v>
      </c>
    </row>
    <row r="108" spans="1:17" s="18" customFormat="1" x14ac:dyDescent="0.3">
      <c r="A108" s="20">
        <v>1</v>
      </c>
      <c r="B108" s="20" t="s">
        <v>13</v>
      </c>
      <c r="C108" s="20">
        <v>90</v>
      </c>
      <c r="D108" s="20" t="s">
        <v>51</v>
      </c>
      <c r="E108" s="20" t="s">
        <v>11</v>
      </c>
      <c r="F108" s="20" t="s">
        <v>46</v>
      </c>
      <c r="G108" s="21"/>
      <c r="H108" s="18" t="s">
        <v>12</v>
      </c>
      <c r="K108" s="20"/>
      <c r="L108" s="20"/>
      <c r="M108" s="20"/>
      <c r="N108" s="20">
        <v>2</v>
      </c>
      <c r="O108" s="20" t="s">
        <v>13</v>
      </c>
      <c r="P108" s="20">
        <v>70</v>
      </c>
      <c r="Q108" s="20" t="s">
        <v>63</v>
      </c>
    </row>
    <row r="109" spans="1:17" s="18" customFormat="1" x14ac:dyDescent="0.3">
      <c r="A109" s="20">
        <v>1</v>
      </c>
      <c r="B109" s="20" t="s">
        <v>9</v>
      </c>
      <c r="C109" s="20">
        <v>80</v>
      </c>
      <c r="D109" s="20" t="s">
        <v>51</v>
      </c>
      <c r="E109" s="20" t="s">
        <v>11</v>
      </c>
      <c r="F109" s="20" t="s">
        <v>283</v>
      </c>
      <c r="G109" s="21"/>
      <c r="H109" s="18" t="s">
        <v>21</v>
      </c>
      <c r="K109" s="20"/>
      <c r="L109" s="20"/>
      <c r="M109" s="20"/>
      <c r="N109" s="20">
        <v>5</v>
      </c>
      <c r="O109" s="20" t="s">
        <v>13</v>
      </c>
      <c r="P109" s="20">
        <v>60</v>
      </c>
      <c r="Q109" s="20" t="s">
        <v>63</v>
      </c>
    </row>
    <row r="110" spans="1:17" s="18" customFormat="1" x14ac:dyDescent="0.3">
      <c r="A110" s="20">
        <v>7</v>
      </c>
      <c r="B110" s="20" t="s">
        <v>13</v>
      </c>
      <c r="C110" s="20">
        <v>50</v>
      </c>
      <c r="D110" s="20" t="s">
        <v>51</v>
      </c>
      <c r="E110" s="20" t="s">
        <v>11</v>
      </c>
      <c r="F110" s="20" t="s">
        <v>282</v>
      </c>
      <c r="G110" s="21"/>
      <c r="H110" s="18" t="s">
        <v>14</v>
      </c>
      <c r="K110" s="20"/>
      <c r="L110" s="20"/>
      <c r="M110" s="20"/>
      <c r="N110" s="20">
        <v>1</v>
      </c>
      <c r="O110" s="20" t="s">
        <v>13</v>
      </c>
      <c r="P110" s="20">
        <v>100</v>
      </c>
      <c r="Q110" s="20" t="s">
        <v>63</v>
      </c>
    </row>
    <row r="111" spans="1:17" s="18" customFormat="1" x14ac:dyDescent="0.3">
      <c r="A111" s="20">
        <v>4</v>
      </c>
      <c r="B111" s="20" t="s">
        <v>13</v>
      </c>
      <c r="C111" s="20">
        <v>30</v>
      </c>
      <c r="D111" s="20" t="s">
        <v>51</v>
      </c>
      <c r="E111" s="20" t="s">
        <v>11</v>
      </c>
      <c r="F111" s="20" t="s">
        <v>282</v>
      </c>
      <c r="G111" s="21"/>
      <c r="H111" s="18" t="s">
        <v>14</v>
      </c>
      <c r="K111" s="20"/>
      <c r="L111" s="20"/>
      <c r="M111" s="20"/>
      <c r="N111" s="20">
        <v>2</v>
      </c>
      <c r="O111" s="20" t="s">
        <v>13</v>
      </c>
      <c r="P111" s="20">
        <v>50</v>
      </c>
      <c r="Q111" s="20" t="s">
        <v>63</v>
      </c>
    </row>
    <row r="112" spans="1:17" s="18" customFormat="1" x14ac:dyDescent="0.3">
      <c r="A112" s="20">
        <v>2</v>
      </c>
      <c r="B112" s="20" t="s">
        <v>182</v>
      </c>
      <c r="C112" s="20">
        <v>40</v>
      </c>
      <c r="D112" s="20" t="s">
        <v>51</v>
      </c>
      <c r="E112" s="20" t="s">
        <v>11</v>
      </c>
      <c r="F112" s="20" t="s">
        <v>26</v>
      </c>
      <c r="G112" s="21"/>
      <c r="H112" s="18" t="s">
        <v>14</v>
      </c>
      <c r="K112" s="20"/>
      <c r="L112" s="20"/>
      <c r="M112" s="20"/>
      <c r="N112" s="20">
        <v>2</v>
      </c>
      <c r="O112" s="20" t="s">
        <v>13</v>
      </c>
      <c r="P112" s="20">
        <v>60</v>
      </c>
      <c r="Q112" s="20" t="s">
        <v>63</v>
      </c>
    </row>
    <row r="113" spans="1:17" s="18" customFormat="1" x14ac:dyDescent="0.3">
      <c r="A113" s="20">
        <v>2</v>
      </c>
      <c r="B113" s="20" t="s">
        <v>13</v>
      </c>
      <c r="C113" s="20">
        <v>50</v>
      </c>
      <c r="D113" s="20" t="s">
        <v>51</v>
      </c>
      <c r="E113" s="20" t="s">
        <v>11</v>
      </c>
      <c r="F113" s="20" t="s">
        <v>46</v>
      </c>
      <c r="G113" s="21"/>
      <c r="H113" s="18" t="s">
        <v>12</v>
      </c>
      <c r="K113" s="20"/>
      <c r="L113" s="20"/>
      <c r="M113" s="20"/>
      <c r="N113" s="20">
        <v>1</v>
      </c>
      <c r="O113" s="20" t="s">
        <v>13</v>
      </c>
      <c r="P113" s="20">
        <v>800</v>
      </c>
      <c r="Q113" s="20" t="s">
        <v>63</v>
      </c>
    </row>
    <row r="114" spans="1:17" s="18" customFormat="1" x14ac:dyDescent="0.3">
      <c r="A114" s="20">
        <v>1</v>
      </c>
      <c r="B114" s="20" t="s">
        <v>13</v>
      </c>
      <c r="C114" s="20">
        <v>30</v>
      </c>
      <c r="D114" s="20" t="s">
        <v>51</v>
      </c>
      <c r="E114" s="20" t="s">
        <v>11</v>
      </c>
      <c r="F114" s="20" t="s">
        <v>46</v>
      </c>
      <c r="G114" s="21"/>
      <c r="H114" s="18" t="s">
        <v>12</v>
      </c>
      <c r="K114" s="20"/>
      <c r="L114" s="20"/>
      <c r="M114" s="20"/>
      <c r="N114" s="20">
        <v>1</v>
      </c>
      <c r="O114" s="20" t="s">
        <v>13</v>
      </c>
      <c r="P114" s="20">
        <v>50</v>
      </c>
      <c r="Q114" s="20" t="s">
        <v>67</v>
      </c>
    </row>
    <row r="115" spans="1:17" s="18" customFormat="1" x14ac:dyDescent="0.3">
      <c r="A115" s="20">
        <v>2</v>
      </c>
      <c r="B115" s="20" t="s">
        <v>9</v>
      </c>
      <c r="C115" s="20">
        <v>40</v>
      </c>
      <c r="D115" s="20" t="s">
        <v>51</v>
      </c>
      <c r="E115" s="20" t="s">
        <v>11</v>
      </c>
      <c r="F115" s="20" t="s">
        <v>46</v>
      </c>
      <c r="G115" s="21"/>
      <c r="H115" s="18" t="s">
        <v>12</v>
      </c>
      <c r="K115" s="20"/>
      <c r="L115" s="20"/>
      <c r="M115" s="20"/>
      <c r="N115" s="20">
        <v>4</v>
      </c>
      <c r="O115" s="20" t="s">
        <v>13</v>
      </c>
      <c r="P115" s="20">
        <v>40</v>
      </c>
      <c r="Q115" s="20" t="s">
        <v>67</v>
      </c>
    </row>
    <row r="116" spans="1:17" s="18" customFormat="1" x14ac:dyDescent="0.3">
      <c r="A116" s="20">
        <v>3</v>
      </c>
      <c r="B116" s="20" t="s">
        <v>13</v>
      </c>
      <c r="C116" s="20">
        <v>50</v>
      </c>
      <c r="D116" s="20" t="s">
        <v>51</v>
      </c>
      <c r="E116" s="20" t="s">
        <v>11</v>
      </c>
      <c r="F116" s="20" t="s">
        <v>46</v>
      </c>
      <c r="G116" s="21"/>
      <c r="H116" s="18" t="s">
        <v>14</v>
      </c>
      <c r="K116" s="20"/>
      <c r="L116" s="20"/>
      <c r="M116" s="20"/>
      <c r="N116" s="20">
        <v>1</v>
      </c>
      <c r="O116" s="20" t="s">
        <v>13</v>
      </c>
      <c r="P116" s="20">
        <v>50</v>
      </c>
      <c r="Q116" s="20" t="s">
        <v>67</v>
      </c>
    </row>
    <row r="117" spans="1:17" s="18" customFormat="1" x14ac:dyDescent="0.3">
      <c r="A117" s="20">
        <v>1</v>
      </c>
      <c r="B117" s="20" t="s">
        <v>13</v>
      </c>
      <c r="C117" s="20">
        <v>40</v>
      </c>
      <c r="D117" s="20" t="s">
        <v>51</v>
      </c>
      <c r="E117" s="20" t="s">
        <v>11</v>
      </c>
      <c r="F117" s="20" t="s">
        <v>46</v>
      </c>
      <c r="G117" s="21"/>
      <c r="H117" s="18" t="s">
        <v>14</v>
      </c>
      <c r="K117" s="20"/>
      <c r="L117" s="20"/>
      <c r="M117" s="20"/>
      <c r="N117" s="20">
        <v>2</v>
      </c>
      <c r="O117" s="20" t="s">
        <v>13</v>
      </c>
      <c r="P117" s="20">
        <v>50</v>
      </c>
      <c r="Q117" s="20" t="s">
        <v>67</v>
      </c>
    </row>
    <row r="118" spans="1:17" s="18" customFormat="1" x14ac:dyDescent="0.3">
      <c r="A118" s="20">
        <v>1</v>
      </c>
      <c r="B118" s="20" t="s">
        <v>9</v>
      </c>
      <c r="C118" s="20">
        <v>30</v>
      </c>
      <c r="D118" s="20" t="s">
        <v>51</v>
      </c>
      <c r="E118" s="20" t="s">
        <v>11</v>
      </c>
      <c r="F118" s="20" t="s">
        <v>46</v>
      </c>
      <c r="G118" s="21"/>
      <c r="H118" s="18" t="s">
        <v>14</v>
      </c>
      <c r="K118" s="20"/>
      <c r="L118" s="20"/>
      <c r="M118" s="20"/>
      <c r="N118" s="20">
        <v>2</v>
      </c>
      <c r="O118" s="20" t="s">
        <v>13</v>
      </c>
      <c r="P118" s="20">
        <v>30</v>
      </c>
      <c r="Q118" s="20" t="s">
        <v>67</v>
      </c>
    </row>
    <row r="119" spans="1:17" s="18" customFormat="1" x14ac:dyDescent="0.3">
      <c r="A119" s="20">
        <v>1</v>
      </c>
      <c r="B119" s="20" t="s">
        <v>182</v>
      </c>
      <c r="C119" s="20">
        <v>100</v>
      </c>
      <c r="D119" s="20" t="s">
        <v>51</v>
      </c>
      <c r="E119" s="20" t="s">
        <v>11</v>
      </c>
      <c r="F119" s="20" t="s">
        <v>414</v>
      </c>
      <c r="G119" s="21"/>
      <c r="H119" s="18" t="s">
        <v>12</v>
      </c>
      <c r="K119" s="20"/>
      <c r="L119" s="20"/>
      <c r="M119" s="20"/>
      <c r="N119" s="20">
        <v>3</v>
      </c>
      <c r="O119" s="20" t="s">
        <v>13</v>
      </c>
      <c r="P119" s="20">
        <v>60</v>
      </c>
      <c r="Q119" s="20" t="s">
        <v>67</v>
      </c>
    </row>
    <row r="120" spans="1:17" s="18" customFormat="1" x14ac:dyDescent="0.3">
      <c r="A120" s="20">
        <v>1</v>
      </c>
      <c r="B120" s="20" t="s">
        <v>13</v>
      </c>
      <c r="C120" s="20">
        <v>70</v>
      </c>
      <c r="D120" s="20" t="s">
        <v>51</v>
      </c>
      <c r="E120" s="20" t="s">
        <v>11</v>
      </c>
      <c r="F120" s="20" t="s">
        <v>283</v>
      </c>
      <c r="G120" s="21"/>
      <c r="H120" s="18" t="s">
        <v>14</v>
      </c>
      <c r="K120" s="20"/>
      <c r="L120" s="20"/>
      <c r="M120" s="20"/>
      <c r="N120" s="20">
        <v>3</v>
      </c>
      <c r="O120" s="20" t="s">
        <v>13</v>
      </c>
      <c r="P120" s="20">
        <v>50</v>
      </c>
      <c r="Q120" s="20" t="s">
        <v>67</v>
      </c>
    </row>
    <row r="121" spans="1:17" s="18" customFormat="1" x14ac:dyDescent="0.3">
      <c r="A121" s="20">
        <v>1</v>
      </c>
      <c r="B121" s="20" t="s">
        <v>13</v>
      </c>
      <c r="C121" s="20">
        <v>50</v>
      </c>
      <c r="D121" s="20" t="s">
        <v>51</v>
      </c>
      <c r="E121" s="20" t="s">
        <v>11</v>
      </c>
      <c r="F121" s="20" t="s">
        <v>283</v>
      </c>
      <c r="G121" s="21"/>
      <c r="H121" s="18" t="s">
        <v>12</v>
      </c>
      <c r="K121" s="20"/>
      <c r="L121" s="20"/>
      <c r="M121" s="20"/>
      <c r="N121" s="20">
        <v>2</v>
      </c>
      <c r="O121" s="20" t="s">
        <v>13</v>
      </c>
      <c r="P121" s="20">
        <v>40</v>
      </c>
      <c r="Q121" s="20" t="s">
        <v>67</v>
      </c>
    </row>
    <row r="122" spans="1:17" s="18" customFormat="1" x14ac:dyDescent="0.3">
      <c r="A122" s="20">
        <v>1</v>
      </c>
      <c r="B122" s="20" t="s">
        <v>182</v>
      </c>
      <c r="C122" s="20">
        <v>200</v>
      </c>
      <c r="D122" s="20" t="s">
        <v>51</v>
      </c>
      <c r="E122" s="20" t="s">
        <v>11</v>
      </c>
      <c r="F122" s="20" t="s">
        <v>283</v>
      </c>
      <c r="G122" s="21"/>
      <c r="H122" s="18" t="s">
        <v>14</v>
      </c>
      <c r="K122" s="20"/>
      <c r="L122" s="20"/>
      <c r="M122" s="20"/>
      <c r="N122" s="20">
        <v>1</v>
      </c>
      <c r="O122" s="20" t="s">
        <v>13</v>
      </c>
      <c r="P122" s="20">
        <v>60</v>
      </c>
      <c r="Q122" s="20" t="s">
        <v>67</v>
      </c>
    </row>
    <row r="123" spans="1:17" s="18" customFormat="1" x14ac:dyDescent="0.3">
      <c r="A123" s="20">
        <v>9</v>
      </c>
      <c r="B123" s="20" t="s">
        <v>13</v>
      </c>
      <c r="C123" s="20">
        <v>60</v>
      </c>
      <c r="D123" s="20" t="s">
        <v>51</v>
      </c>
      <c r="E123" s="20" t="s">
        <v>11</v>
      </c>
      <c r="F123" s="20" t="s">
        <v>46</v>
      </c>
      <c r="G123" s="21"/>
      <c r="H123" s="18" t="s">
        <v>21</v>
      </c>
      <c r="K123" s="20"/>
      <c r="L123" s="20"/>
      <c r="M123" s="20"/>
      <c r="N123" s="20">
        <v>6</v>
      </c>
      <c r="O123" s="20" t="s">
        <v>13</v>
      </c>
      <c r="P123" s="20">
        <v>40</v>
      </c>
      <c r="Q123" s="20" t="s">
        <v>68</v>
      </c>
    </row>
    <row r="124" spans="1:17" s="18" customFormat="1" x14ac:dyDescent="0.3">
      <c r="A124" s="20">
        <v>2</v>
      </c>
      <c r="B124" s="20" t="s">
        <v>9</v>
      </c>
      <c r="C124" s="20">
        <v>50</v>
      </c>
      <c r="D124" s="20" t="s">
        <v>51</v>
      </c>
      <c r="E124" s="20" t="s">
        <v>11</v>
      </c>
      <c r="F124" s="20" t="s">
        <v>46</v>
      </c>
      <c r="G124" s="21"/>
      <c r="H124" s="18" t="s">
        <v>21</v>
      </c>
      <c r="K124" s="20"/>
      <c r="L124" s="20"/>
      <c r="M124" s="20"/>
      <c r="N124" s="20">
        <v>10</v>
      </c>
      <c r="O124" s="20" t="s">
        <v>13</v>
      </c>
      <c r="P124" s="20">
        <v>60</v>
      </c>
      <c r="Q124" s="20" t="s">
        <v>68</v>
      </c>
    </row>
    <row r="125" spans="1:17" s="18" customFormat="1" x14ac:dyDescent="0.3">
      <c r="A125" s="20">
        <v>1</v>
      </c>
      <c r="B125" s="20" t="s">
        <v>13</v>
      </c>
      <c r="C125" s="20">
        <v>100</v>
      </c>
      <c r="D125" s="20" t="s">
        <v>51</v>
      </c>
      <c r="E125" s="20" t="s">
        <v>11</v>
      </c>
      <c r="F125" s="20" t="s">
        <v>46</v>
      </c>
      <c r="G125" s="21"/>
      <c r="H125" s="18" t="s">
        <v>14</v>
      </c>
      <c r="K125" s="20"/>
      <c r="L125" s="20"/>
      <c r="M125" s="20"/>
      <c r="N125" s="20">
        <v>3</v>
      </c>
      <c r="O125" s="20" t="s">
        <v>13</v>
      </c>
      <c r="P125" s="20">
        <v>50</v>
      </c>
      <c r="Q125" s="20" t="s">
        <v>68</v>
      </c>
    </row>
    <row r="126" spans="1:17" s="18" customFormat="1" x14ac:dyDescent="0.3">
      <c r="A126" s="20">
        <v>2</v>
      </c>
      <c r="B126" s="20" t="s">
        <v>13</v>
      </c>
      <c r="C126" s="20">
        <v>60</v>
      </c>
      <c r="D126" s="20" t="s">
        <v>51</v>
      </c>
      <c r="E126" s="20" t="s">
        <v>11</v>
      </c>
      <c r="F126" s="20" t="s">
        <v>46</v>
      </c>
      <c r="G126" s="21"/>
      <c r="H126" s="18" t="s">
        <v>14</v>
      </c>
      <c r="K126" s="20"/>
      <c r="L126" s="20"/>
      <c r="M126" s="20"/>
      <c r="N126" s="20">
        <v>3</v>
      </c>
      <c r="O126" s="20" t="s">
        <v>13</v>
      </c>
      <c r="P126" s="20">
        <v>40</v>
      </c>
      <c r="Q126" s="20" t="s">
        <v>68</v>
      </c>
    </row>
    <row r="127" spans="1:17" s="18" customFormat="1" x14ac:dyDescent="0.3">
      <c r="A127" s="20">
        <v>2</v>
      </c>
      <c r="B127" s="20" t="s">
        <v>9</v>
      </c>
      <c r="C127" s="20">
        <v>40</v>
      </c>
      <c r="D127" s="20" t="s">
        <v>51</v>
      </c>
      <c r="E127" s="20" t="s">
        <v>11</v>
      </c>
      <c r="F127" s="20" t="s">
        <v>46</v>
      </c>
      <c r="G127" s="21"/>
      <c r="H127" s="18" t="s">
        <v>14</v>
      </c>
      <c r="K127" s="20"/>
      <c r="L127" s="20"/>
      <c r="M127" s="20"/>
      <c r="N127" s="20">
        <v>1</v>
      </c>
      <c r="O127" s="20" t="s">
        <v>13</v>
      </c>
      <c r="P127" s="20">
        <v>90</v>
      </c>
      <c r="Q127" s="20" t="s">
        <v>68</v>
      </c>
    </row>
    <row r="128" spans="1:17" s="18" customFormat="1" x14ac:dyDescent="0.3">
      <c r="A128" s="20">
        <v>1</v>
      </c>
      <c r="B128" s="20" t="s">
        <v>13</v>
      </c>
      <c r="C128" s="20">
        <v>80</v>
      </c>
      <c r="D128" s="20" t="s">
        <v>51</v>
      </c>
      <c r="E128" s="20" t="s">
        <v>11</v>
      </c>
      <c r="F128" s="20" t="s">
        <v>26</v>
      </c>
      <c r="G128" s="21"/>
      <c r="H128" s="18" t="s">
        <v>21</v>
      </c>
      <c r="K128" s="20"/>
      <c r="L128" s="20"/>
      <c r="M128" s="20"/>
      <c r="N128" s="20">
        <v>3</v>
      </c>
      <c r="O128" s="20" t="s">
        <v>13</v>
      </c>
      <c r="P128" s="20">
        <v>50</v>
      </c>
      <c r="Q128" s="20" t="s">
        <v>68</v>
      </c>
    </row>
    <row r="129" spans="1:17" s="18" customFormat="1" x14ac:dyDescent="0.3">
      <c r="A129" s="20">
        <v>2</v>
      </c>
      <c r="B129" s="20" t="s">
        <v>9</v>
      </c>
      <c r="C129" s="20">
        <v>40</v>
      </c>
      <c r="D129" s="20" t="s">
        <v>51</v>
      </c>
      <c r="E129" s="20" t="s">
        <v>11</v>
      </c>
      <c r="F129" s="20" t="s">
        <v>232</v>
      </c>
      <c r="G129" s="21"/>
      <c r="H129" s="18" t="s">
        <v>7</v>
      </c>
      <c r="K129" s="20"/>
      <c r="L129" s="20"/>
      <c r="M129" s="20"/>
      <c r="N129" s="20">
        <v>4</v>
      </c>
      <c r="O129" s="20" t="s">
        <v>13</v>
      </c>
      <c r="P129" s="20">
        <v>50</v>
      </c>
      <c r="Q129" s="20" t="s">
        <v>67</v>
      </c>
    </row>
    <row r="130" spans="1:17" s="18" customFormat="1" x14ac:dyDescent="0.3">
      <c r="A130" s="20">
        <v>1</v>
      </c>
      <c r="B130" s="20" t="s">
        <v>9</v>
      </c>
      <c r="C130" s="20">
        <v>150</v>
      </c>
      <c r="D130" s="20" t="s">
        <v>52</v>
      </c>
      <c r="E130" s="20" t="s">
        <v>247</v>
      </c>
      <c r="F130" s="20" t="s">
        <v>283</v>
      </c>
      <c r="G130" s="21">
        <v>0.50416666666666665</v>
      </c>
      <c r="H130" s="18" t="s">
        <v>14</v>
      </c>
      <c r="I130" s="18" t="s">
        <v>415</v>
      </c>
      <c r="K130" s="20"/>
      <c r="L130" s="20"/>
      <c r="M130" s="20"/>
      <c r="N130" s="20">
        <v>2</v>
      </c>
      <c r="O130" s="20" t="s">
        <v>13</v>
      </c>
      <c r="P130" s="20">
        <v>60</v>
      </c>
      <c r="Q130" s="20" t="s">
        <v>67</v>
      </c>
    </row>
    <row r="131" spans="1:17" s="18" customFormat="1" x14ac:dyDescent="0.3">
      <c r="A131" s="20">
        <v>7</v>
      </c>
      <c r="B131" s="20" t="s">
        <v>13</v>
      </c>
      <c r="C131" s="20">
        <v>60</v>
      </c>
      <c r="D131" s="20" t="s">
        <v>52</v>
      </c>
      <c r="E131" s="20" t="s">
        <v>247</v>
      </c>
      <c r="F131" s="20" t="s">
        <v>46</v>
      </c>
      <c r="G131" s="21"/>
      <c r="H131" s="18" t="s">
        <v>14</v>
      </c>
      <c r="K131" s="20"/>
      <c r="L131" s="20"/>
      <c r="M131" s="20"/>
      <c r="N131" s="20">
        <v>1</v>
      </c>
      <c r="O131" s="20" t="s">
        <v>13</v>
      </c>
      <c r="P131" s="20">
        <v>70</v>
      </c>
      <c r="Q131" s="20" t="s">
        <v>67</v>
      </c>
    </row>
    <row r="132" spans="1:17" s="18" customFormat="1" x14ac:dyDescent="0.3">
      <c r="A132" s="20">
        <v>1</v>
      </c>
      <c r="B132" s="20" t="s">
        <v>9</v>
      </c>
      <c r="C132" s="20">
        <v>50</v>
      </c>
      <c r="D132" s="20" t="s">
        <v>52</v>
      </c>
      <c r="E132" s="20" t="s">
        <v>247</v>
      </c>
      <c r="F132" s="20" t="s">
        <v>283</v>
      </c>
      <c r="G132" s="21"/>
      <c r="H132" s="18" t="s">
        <v>21</v>
      </c>
      <c r="K132" s="20"/>
      <c r="L132" s="20"/>
      <c r="M132" s="20"/>
      <c r="N132" s="20">
        <v>1</v>
      </c>
      <c r="O132" s="20" t="s">
        <v>13</v>
      </c>
      <c r="P132" s="20">
        <v>30</v>
      </c>
      <c r="Q132" s="20" t="s">
        <v>67</v>
      </c>
    </row>
    <row r="133" spans="1:17" s="18" customFormat="1" x14ac:dyDescent="0.3">
      <c r="A133" s="20">
        <v>1</v>
      </c>
      <c r="B133" s="20" t="s">
        <v>13</v>
      </c>
      <c r="C133" s="20">
        <v>50</v>
      </c>
      <c r="D133" s="20" t="s">
        <v>52</v>
      </c>
      <c r="E133" s="20" t="s">
        <v>247</v>
      </c>
      <c r="F133" s="20" t="s">
        <v>26</v>
      </c>
      <c r="G133" s="21"/>
      <c r="H133" s="18" t="s">
        <v>21</v>
      </c>
      <c r="K133" s="20"/>
      <c r="L133" s="20"/>
      <c r="M133" s="20"/>
      <c r="N133" s="20">
        <v>1</v>
      </c>
      <c r="O133" s="20" t="s">
        <v>13</v>
      </c>
      <c r="P133" s="20">
        <v>70</v>
      </c>
      <c r="Q133" s="20" t="s">
        <v>67</v>
      </c>
    </row>
    <row r="134" spans="1:17" s="18" customFormat="1" x14ac:dyDescent="0.3">
      <c r="A134" s="20">
        <v>1</v>
      </c>
      <c r="B134" s="20" t="s">
        <v>182</v>
      </c>
      <c r="C134" s="20">
        <v>70</v>
      </c>
      <c r="D134" s="20" t="s">
        <v>52</v>
      </c>
      <c r="E134" s="20" t="s">
        <v>247</v>
      </c>
      <c r="F134" s="20" t="s">
        <v>283</v>
      </c>
      <c r="G134" s="21"/>
      <c r="H134" s="18" t="s">
        <v>12</v>
      </c>
      <c r="K134" s="20"/>
      <c r="L134" s="20"/>
      <c r="M134" s="20"/>
      <c r="N134" s="20">
        <v>3</v>
      </c>
      <c r="O134" s="20" t="s">
        <v>13</v>
      </c>
      <c r="P134" s="20">
        <v>60</v>
      </c>
      <c r="Q134" s="20" t="s">
        <v>67</v>
      </c>
    </row>
    <row r="135" spans="1:17" s="18" customFormat="1" x14ac:dyDescent="0.3">
      <c r="A135" s="20">
        <v>3</v>
      </c>
      <c r="B135" s="20" t="s">
        <v>13</v>
      </c>
      <c r="C135" s="20">
        <v>80</v>
      </c>
      <c r="D135" s="20" t="s">
        <v>52</v>
      </c>
      <c r="E135" s="20" t="s">
        <v>247</v>
      </c>
      <c r="F135" s="20" t="s">
        <v>46</v>
      </c>
      <c r="G135" s="21"/>
      <c r="H135" s="18" t="s">
        <v>14</v>
      </c>
      <c r="K135" s="20"/>
      <c r="L135" s="20"/>
      <c r="M135" s="20"/>
      <c r="N135" s="20">
        <v>1</v>
      </c>
      <c r="O135" s="20" t="s">
        <v>13</v>
      </c>
      <c r="P135" s="20">
        <v>90</v>
      </c>
      <c r="Q135" s="20" t="s">
        <v>67</v>
      </c>
    </row>
    <row r="136" spans="1:17" s="18" customFormat="1" x14ac:dyDescent="0.3">
      <c r="A136" s="20">
        <v>1</v>
      </c>
      <c r="B136" s="20" t="s">
        <v>9</v>
      </c>
      <c r="C136" s="20">
        <v>30</v>
      </c>
      <c r="D136" s="20" t="s">
        <v>52</v>
      </c>
      <c r="E136" s="20" t="s">
        <v>247</v>
      </c>
      <c r="F136" s="20" t="s">
        <v>46</v>
      </c>
      <c r="G136" s="21"/>
      <c r="H136" s="18" t="s">
        <v>14</v>
      </c>
      <c r="K136" s="20"/>
      <c r="L136" s="20"/>
      <c r="M136" s="20"/>
      <c r="N136" s="20">
        <v>2</v>
      </c>
      <c r="O136" s="20" t="s">
        <v>13</v>
      </c>
      <c r="P136" s="20">
        <v>70</v>
      </c>
      <c r="Q136" s="20" t="s">
        <v>67</v>
      </c>
    </row>
    <row r="137" spans="1:17" s="18" customFormat="1" x14ac:dyDescent="0.3">
      <c r="A137" s="20">
        <v>1</v>
      </c>
      <c r="B137" s="20" t="s">
        <v>182</v>
      </c>
      <c r="C137" s="20">
        <v>250</v>
      </c>
      <c r="D137" s="20" t="s">
        <v>52</v>
      </c>
      <c r="E137" s="20" t="s">
        <v>247</v>
      </c>
      <c r="F137" s="20" t="s">
        <v>283</v>
      </c>
      <c r="G137" s="21"/>
      <c r="H137" s="18" t="s">
        <v>14</v>
      </c>
      <c r="K137" s="20"/>
      <c r="L137" s="20"/>
      <c r="M137" s="20"/>
      <c r="N137" s="20">
        <v>2</v>
      </c>
      <c r="O137" s="20" t="s">
        <v>13</v>
      </c>
      <c r="P137" s="20">
        <v>50</v>
      </c>
      <c r="Q137" s="20" t="s">
        <v>67</v>
      </c>
    </row>
    <row r="138" spans="1:17" s="18" customFormat="1" x14ac:dyDescent="0.3">
      <c r="A138" s="20">
        <v>3</v>
      </c>
      <c r="B138" s="20" t="s">
        <v>13</v>
      </c>
      <c r="C138" s="20">
        <v>50</v>
      </c>
      <c r="D138" s="20" t="s">
        <v>52</v>
      </c>
      <c r="E138" s="20" t="s">
        <v>247</v>
      </c>
      <c r="F138" s="20" t="s">
        <v>26</v>
      </c>
      <c r="G138" s="21"/>
      <c r="H138" s="18" t="s">
        <v>14</v>
      </c>
      <c r="K138" s="20"/>
      <c r="L138" s="20"/>
      <c r="M138" s="20"/>
      <c r="N138" s="20">
        <v>1</v>
      </c>
      <c r="O138" s="20" t="s">
        <v>13</v>
      </c>
      <c r="P138" s="20">
        <v>60</v>
      </c>
      <c r="Q138" s="20" t="s">
        <v>67</v>
      </c>
    </row>
    <row r="139" spans="1:17" s="18" customFormat="1" x14ac:dyDescent="0.3">
      <c r="A139" s="20">
        <v>1</v>
      </c>
      <c r="B139" s="20" t="s">
        <v>13</v>
      </c>
      <c r="C139" s="20">
        <v>70</v>
      </c>
      <c r="D139" s="20" t="s">
        <v>52</v>
      </c>
      <c r="E139" s="20" t="s">
        <v>247</v>
      </c>
      <c r="F139" s="20" t="s">
        <v>26</v>
      </c>
      <c r="G139" s="21"/>
      <c r="H139" s="18" t="s">
        <v>14</v>
      </c>
      <c r="K139" s="20"/>
      <c r="L139" s="20"/>
      <c r="M139" s="20"/>
      <c r="N139" s="20">
        <v>1</v>
      </c>
      <c r="O139" s="20" t="s">
        <v>13</v>
      </c>
      <c r="P139" s="20">
        <v>50</v>
      </c>
      <c r="Q139" s="20" t="s">
        <v>67</v>
      </c>
    </row>
    <row r="140" spans="1:17" s="18" customFormat="1" x14ac:dyDescent="0.3">
      <c r="A140" s="20">
        <v>1</v>
      </c>
      <c r="B140" s="20" t="s">
        <v>13</v>
      </c>
      <c r="C140" s="20">
        <v>200</v>
      </c>
      <c r="D140" s="20" t="s">
        <v>52</v>
      </c>
      <c r="E140" s="20" t="s">
        <v>247</v>
      </c>
      <c r="F140" s="20" t="s">
        <v>26</v>
      </c>
      <c r="G140" s="21"/>
      <c r="H140" s="18" t="s">
        <v>14</v>
      </c>
      <c r="K140" s="20"/>
      <c r="L140" s="20"/>
      <c r="M140" s="20"/>
      <c r="N140" s="25">
        <f>SUM(N10:N139)</f>
        <v>304</v>
      </c>
      <c r="O140" s="20"/>
      <c r="P140" s="20"/>
      <c r="Q140" s="20"/>
    </row>
    <row r="141" spans="1:17" s="18" customFormat="1" x14ac:dyDescent="0.3">
      <c r="A141" s="20">
        <v>1</v>
      </c>
      <c r="B141" s="20" t="s">
        <v>9</v>
      </c>
      <c r="C141" s="20">
        <v>30</v>
      </c>
      <c r="D141" s="20" t="s">
        <v>52</v>
      </c>
      <c r="E141" s="20" t="s">
        <v>247</v>
      </c>
      <c r="F141" s="20" t="s">
        <v>232</v>
      </c>
      <c r="G141" s="21"/>
      <c r="H141" s="18" t="s">
        <v>14</v>
      </c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>
        <v>1</v>
      </c>
      <c r="B142" s="20" t="s">
        <v>182</v>
      </c>
      <c r="C142" s="20">
        <v>300</v>
      </c>
      <c r="D142" s="20" t="s">
        <v>52</v>
      </c>
      <c r="E142" s="20" t="s">
        <v>247</v>
      </c>
      <c r="F142" s="20" t="s">
        <v>283</v>
      </c>
      <c r="G142" s="21"/>
      <c r="H142" s="18" t="s">
        <v>21</v>
      </c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>
        <v>1</v>
      </c>
      <c r="B143" s="20" t="s">
        <v>13</v>
      </c>
      <c r="C143" s="20">
        <v>70</v>
      </c>
      <c r="D143" s="20" t="s">
        <v>52</v>
      </c>
      <c r="E143" s="20" t="s">
        <v>247</v>
      </c>
      <c r="F143" s="20" t="s">
        <v>282</v>
      </c>
      <c r="G143" s="21"/>
      <c r="H143" s="18" t="s">
        <v>12</v>
      </c>
      <c r="K143" s="20"/>
      <c r="L143" s="20"/>
      <c r="M143" s="20"/>
      <c r="N143" s="20">
        <v>1</v>
      </c>
      <c r="O143" s="20" t="s">
        <v>9</v>
      </c>
      <c r="P143" s="20">
        <v>80</v>
      </c>
      <c r="Q143" s="20" t="s">
        <v>10</v>
      </c>
    </row>
    <row r="144" spans="1:17" s="18" customFormat="1" x14ac:dyDescent="0.3">
      <c r="A144" s="20">
        <v>4</v>
      </c>
      <c r="B144" s="20" t="s">
        <v>13</v>
      </c>
      <c r="C144" s="20">
        <v>50</v>
      </c>
      <c r="D144" s="20" t="s">
        <v>52</v>
      </c>
      <c r="E144" s="20" t="s">
        <v>247</v>
      </c>
      <c r="F144" s="20" t="s">
        <v>282</v>
      </c>
      <c r="G144" s="21"/>
      <c r="H144" s="18" t="s">
        <v>12</v>
      </c>
      <c r="K144" s="20"/>
      <c r="L144" s="20"/>
      <c r="M144" s="20"/>
      <c r="N144" s="20">
        <v>1</v>
      </c>
      <c r="O144" s="20" t="s">
        <v>9</v>
      </c>
      <c r="P144" s="20">
        <v>30</v>
      </c>
      <c r="Q144" s="20" t="s">
        <v>19</v>
      </c>
    </row>
    <row r="145" spans="1:17" s="18" customFormat="1" x14ac:dyDescent="0.3">
      <c r="A145" s="20">
        <v>3</v>
      </c>
      <c r="B145" s="20" t="s">
        <v>13</v>
      </c>
      <c r="C145" s="20">
        <v>30</v>
      </c>
      <c r="D145" s="20" t="s">
        <v>52</v>
      </c>
      <c r="E145" s="20" t="s">
        <v>247</v>
      </c>
      <c r="F145" s="20" t="s">
        <v>282</v>
      </c>
      <c r="G145" s="21"/>
      <c r="H145" s="18" t="s">
        <v>12</v>
      </c>
      <c r="K145" s="20"/>
      <c r="L145" s="20"/>
      <c r="M145" s="20"/>
      <c r="N145" s="20">
        <v>1</v>
      </c>
      <c r="O145" s="20" t="s">
        <v>9</v>
      </c>
      <c r="P145" s="20">
        <v>40</v>
      </c>
      <c r="Q145" s="20" t="s">
        <v>28</v>
      </c>
    </row>
    <row r="146" spans="1:17" s="18" customFormat="1" x14ac:dyDescent="0.3">
      <c r="A146" s="20">
        <v>2</v>
      </c>
      <c r="B146" s="20" t="s">
        <v>13</v>
      </c>
      <c r="C146" s="20">
        <v>50</v>
      </c>
      <c r="D146" s="20" t="s">
        <v>52</v>
      </c>
      <c r="E146" s="20" t="s">
        <v>247</v>
      </c>
      <c r="F146" s="20" t="s">
        <v>26</v>
      </c>
      <c r="G146" s="21"/>
      <c r="H146" s="18" t="s">
        <v>14</v>
      </c>
      <c r="K146" s="20"/>
      <c r="L146" s="20"/>
      <c r="M146" s="20"/>
      <c r="N146" s="20">
        <v>3</v>
      </c>
      <c r="O146" s="20" t="s">
        <v>9</v>
      </c>
      <c r="P146" s="20">
        <v>30</v>
      </c>
      <c r="Q146" s="20" t="s">
        <v>28</v>
      </c>
    </row>
    <row r="147" spans="1:17" s="18" customFormat="1" x14ac:dyDescent="0.3">
      <c r="A147" s="20">
        <v>1</v>
      </c>
      <c r="B147" s="20" t="s">
        <v>9</v>
      </c>
      <c r="C147" s="20">
        <v>150</v>
      </c>
      <c r="D147" s="20" t="s">
        <v>52</v>
      </c>
      <c r="E147" s="20" t="s">
        <v>247</v>
      </c>
      <c r="F147" s="20" t="s">
        <v>283</v>
      </c>
      <c r="G147" s="21"/>
      <c r="H147" s="18" t="s">
        <v>21</v>
      </c>
      <c r="K147" s="20"/>
      <c r="L147" s="20"/>
      <c r="M147" s="20"/>
      <c r="N147" s="20">
        <v>1</v>
      </c>
      <c r="O147" s="20" t="s">
        <v>9</v>
      </c>
      <c r="P147" s="20">
        <v>30</v>
      </c>
      <c r="Q147" s="20" t="s">
        <v>28</v>
      </c>
    </row>
    <row r="148" spans="1:17" s="18" customFormat="1" x14ac:dyDescent="0.3">
      <c r="A148" s="20">
        <v>2</v>
      </c>
      <c r="B148" s="20" t="s">
        <v>9</v>
      </c>
      <c r="C148" s="20">
        <v>40</v>
      </c>
      <c r="D148" s="20" t="s">
        <v>52</v>
      </c>
      <c r="E148" s="20" t="s">
        <v>247</v>
      </c>
      <c r="F148" s="20" t="s">
        <v>26</v>
      </c>
      <c r="G148" s="21"/>
      <c r="H148" s="18" t="s">
        <v>12</v>
      </c>
      <c r="K148" s="2"/>
      <c r="L148" s="2"/>
      <c r="M148" s="2"/>
      <c r="N148" s="20">
        <v>1</v>
      </c>
      <c r="O148" s="20" t="s">
        <v>9</v>
      </c>
      <c r="P148" s="20">
        <v>60</v>
      </c>
      <c r="Q148" s="20" t="s">
        <v>28</v>
      </c>
    </row>
    <row r="149" spans="1:17" s="18" customFormat="1" x14ac:dyDescent="0.3">
      <c r="A149" s="20">
        <v>3</v>
      </c>
      <c r="B149" s="20" t="s">
        <v>13</v>
      </c>
      <c r="C149" s="20">
        <v>50</v>
      </c>
      <c r="D149" s="20" t="s">
        <v>52</v>
      </c>
      <c r="E149" s="20" t="s">
        <v>247</v>
      </c>
      <c r="F149" s="20" t="s">
        <v>26</v>
      </c>
      <c r="G149" s="21"/>
      <c r="H149" s="18" t="s">
        <v>14</v>
      </c>
      <c r="K149" s="2"/>
      <c r="L149" s="2"/>
      <c r="M149" s="2"/>
      <c r="N149" s="20">
        <v>3</v>
      </c>
      <c r="O149" s="20" t="s">
        <v>9</v>
      </c>
      <c r="P149" s="20">
        <v>40</v>
      </c>
      <c r="Q149" s="20" t="s">
        <v>28</v>
      </c>
    </row>
    <row r="150" spans="1:17" s="18" customFormat="1" x14ac:dyDescent="0.3">
      <c r="A150" s="20">
        <v>1</v>
      </c>
      <c r="B150" s="20" t="s">
        <v>13</v>
      </c>
      <c r="C150" s="20">
        <v>40</v>
      </c>
      <c r="D150" s="20" t="s">
        <v>52</v>
      </c>
      <c r="E150" s="20" t="s">
        <v>247</v>
      </c>
      <c r="F150" s="20" t="s">
        <v>26</v>
      </c>
      <c r="G150" s="21"/>
      <c r="H150" s="18" t="s">
        <v>12</v>
      </c>
      <c r="K150" s="2"/>
      <c r="L150" s="2"/>
      <c r="M150" s="2"/>
      <c r="N150" s="20">
        <v>1</v>
      </c>
      <c r="O150" s="20" t="s">
        <v>9</v>
      </c>
      <c r="P150" s="20">
        <v>50</v>
      </c>
      <c r="Q150" s="20" t="s">
        <v>28</v>
      </c>
    </row>
    <row r="151" spans="1:17" s="18" customFormat="1" x14ac:dyDescent="0.3">
      <c r="A151" s="20">
        <v>1</v>
      </c>
      <c r="B151" s="20" t="s">
        <v>9</v>
      </c>
      <c r="C151" s="20">
        <v>30</v>
      </c>
      <c r="D151" s="20" t="s">
        <v>52</v>
      </c>
      <c r="E151" s="20" t="s">
        <v>247</v>
      </c>
      <c r="F151" s="20" t="s">
        <v>232</v>
      </c>
      <c r="G151" s="21"/>
      <c r="H151" s="18" t="s">
        <v>14</v>
      </c>
      <c r="K151" s="2"/>
      <c r="L151" s="2"/>
      <c r="M151" s="2"/>
      <c r="N151" s="20">
        <v>1</v>
      </c>
      <c r="O151" s="20" t="s">
        <v>9</v>
      </c>
      <c r="P151" s="20">
        <v>30</v>
      </c>
      <c r="Q151" s="20" t="s">
        <v>28</v>
      </c>
    </row>
    <row r="152" spans="1:17" s="18" customFormat="1" x14ac:dyDescent="0.3">
      <c r="A152" s="20">
        <v>2</v>
      </c>
      <c r="B152" s="20" t="s">
        <v>9</v>
      </c>
      <c r="C152" s="20">
        <v>40</v>
      </c>
      <c r="D152" s="20" t="s">
        <v>52</v>
      </c>
      <c r="E152" s="20" t="s">
        <v>247</v>
      </c>
      <c r="F152" s="20" t="s">
        <v>283</v>
      </c>
      <c r="G152" s="21"/>
      <c r="H152" s="18" t="s">
        <v>12</v>
      </c>
      <c r="K152" s="2"/>
      <c r="L152" s="2"/>
      <c r="M152" s="2"/>
      <c r="N152" s="20">
        <v>1</v>
      </c>
      <c r="O152" s="20" t="s">
        <v>9</v>
      </c>
      <c r="P152" s="20">
        <v>50</v>
      </c>
      <c r="Q152" s="20" t="s">
        <v>28</v>
      </c>
    </row>
    <row r="153" spans="1:17" s="18" customFormat="1" x14ac:dyDescent="0.3">
      <c r="A153" s="20">
        <v>1</v>
      </c>
      <c r="B153" s="20" t="s">
        <v>13</v>
      </c>
      <c r="C153" s="20">
        <v>50</v>
      </c>
      <c r="D153" s="20" t="s">
        <v>52</v>
      </c>
      <c r="E153" s="20" t="s">
        <v>247</v>
      </c>
      <c r="F153" s="20" t="s">
        <v>283</v>
      </c>
      <c r="G153" s="21"/>
      <c r="H153" s="18" t="s">
        <v>12</v>
      </c>
      <c r="K153" s="2"/>
      <c r="L153" s="2"/>
      <c r="M153" s="2"/>
      <c r="N153" s="20">
        <v>1</v>
      </c>
      <c r="O153" s="20" t="s">
        <v>9</v>
      </c>
      <c r="P153" s="20">
        <v>40</v>
      </c>
      <c r="Q153" s="20" t="s">
        <v>28</v>
      </c>
    </row>
    <row r="154" spans="1:17" s="18" customFormat="1" x14ac:dyDescent="0.3">
      <c r="A154" s="20">
        <v>1</v>
      </c>
      <c r="B154" s="20" t="s">
        <v>13</v>
      </c>
      <c r="C154" s="20">
        <v>60</v>
      </c>
      <c r="D154" s="20" t="s">
        <v>52</v>
      </c>
      <c r="E154" s="20" t="s">
        <v>247</v>
      </c>
      <c r="F154" s="20" t="s">
        <v>283</v>
      </c>
      <c r="G154" s="21"/>
      <c r="H154" s="18" t="s">
        <v>12</v>
      </c>
      <c r="K154" s="2"/>
      <c r="L154" s="2"/>
      <c r="M154" s="2"/>
      <c r="N154" s="20">
        <v>2</v>
      </c>
      <c r="O154" s="20" t="s">
        <v>9</v>
      </c>
      <c r="P154" s="20">
        <v>40</v>
      </c>
      <c r="Q154" s="20" t="s">
        <v>28</v>
      </c>
    </row>
    <row r="155" spans="1:17" s="18" customFormat="1" x14ac:dyDescent="0.3">
      <c r="A155" s="20">
        <v>2</v>
      </c>
      <c r="B155" s="20" t="s">
        <v>13</v>
      </c>
      <c r="C155" s="20">
        <v>50</v>
      </c>
      <c r="D155" s="20" t="s">
        <v>52</v>
      </c>
      <c r="E155" s="20" t="s">
        <v>247</v>
      </c>
      <c r="F155" s="20" t="s">
        <v>26</v>
      </c>
      <c r="G155" s="21"/>
      <c r="H155" s="18" t="s">
        <v>14</v>
      </c>
      <c r="K155" s="2"/>
      <c r="L155" s="2"/>
      <c r="M155" s="2"/>
      <c r="N155" s="20">
        <v>1</v>
      </c>
      <c r="O155" s="20" t="s">
        <v>9</v>
      </c>
      <c r="P155" s="20">
        <v>40</v>
      </c>
      <c r="Q155" s="20" t="s">
        <v>28</v>
      </c>
    </row>
    <row r="156" spans="1:17" s="18" customFormat="1" x14ac:dyDescent="0.3">
      <c r="A156" s="20">
        <v>4</v>
      </c>
      <c r="B156" s="20" t="s">
        <v>9</v>
      </c>
      <c r="C156" s="20">
        <v>40</v>
      </c>
      <c r="D156" s="20" t="s">
        <v>52</v>
      </c>
      <c r="E156" s="20" t="s">
        <v>247</v>
      </c>
      <c r="F156" s="20"/>
      <c r="G156" s="21"/>
      <c r="H156" s="18" t="s">
        <v>12</v>
      </c>
      <c r="K156" s="2"/>
      <c r="L156" s="2"/>
      <c r="M156" s="2"/>
      <c r="N156" s="20">
        <v>1</v>
      </c>
      <c r="O156" s="20" t="s">
        <v>9</v>
      </c>
      <c r="P156" s="20">
        <v>50</v>
      </c>
      <c r="Q156" s="20" t="s">
        <v>28</v>
      </c>
    </row>
    <row r="157" spans="1:17" s="18" customFormat="1" x14ac:dyDescent="0.3">
      <c r="A157" s="20">
        <v>3</v>
      </c>
      <c r="B157" s="20" t="s">
        <v>9</v>
      </c>
      <c r="C157" s="20">
        <v>30</v>
      </c>
      <c r="D157" s="20" t="s">
        <v>52</v>
      </c>
      <c r="E157" s="20" t="s">
        <v>247</v>
      </c>
      <c r="F157" s="20"/>
      <c r="G157" s="21"/>
      <c r="H157" s="18" t="s">
        <v>12</v>
      </c>
      <c r="K157" s="2"/>
      <c r="L157" s="2"/>
      <c r="M157" s="2"/>
      <c r="N157" s="20">
        <v>1</v>
      </c>
      <c r="O157" s="20" t="s">
        <v>9</v>
      </c>
      <c r="P157" s="20">
        <v>50</v>
      </c>
      <c r="Q157" s="20" t="s">
        <v>28</v>
      </c>
    </row>
    <row r="158" spans="1:17" s="18" customFormat="1" x14ac:dyDescent="0.3">
      <c r="A158" s="20">
        <v>2</v>
      </c>
      <c r="B158" s="20" t="s">
        <v>9</v>
      </c>
      <c r="C158" s="20">
        <v>200</v>
      </c>
      <c r="D158" s="20" t="s">
        <v>52</v>
      </c>
      <c r="E158" s="20" t="s">
        <v>247</v>
      </c>
      <c r="F158" s="20" t="s">
        <v>283</v>
      </c>
      <c r="G158" s="21"/>
      <c r="H158" s="18" t="s">
        <v>21</v>
      </c>
      <c r="K158" s="2"/>
      <c r="L158" s="2"/>
      <c r="M158" s="2"/>
      <c r="N158" s="20">
        <v>2</v>
      </c>
      <c r="O158" s="20" t="s">
        <v>9</v>
      </c>
      <c r="P158" s="20">
        <v>40</v>
      </c>
      <c r="Q158" s="20" t="s">
        <v>29</v>
      </c>
    </row>
    <row r="159" spans="1:17" s="18" customFormat="1" x14ac:dyDescent="0.3">
      <c r="A159" s="20">
        <v>1</v>
      </c>
      <c r="B159" s="20" t="s">
        <v>9</v>
      </c>
      <c r="C159" s="20">
        <v>100</v>
      </c>
      <c r="D159" s="20" t="s">
        <v>52</v>
      </c>
      <c r="E159" s="20" t="s">
        <v>247</v>
      </c>
      <c r="F159" s="20" t="s">
        <v>46</v>
      </c>
      <c r="G159" s="21"/>
      <c r="H159" s="18" t="s">
        <v>14</v>
      </c>
      <c r="K159" s="2"/>
      <c r="L159" s="2"/>
      <c r="M159" s="2"/>
      <c r="N159" s="20">
        <v>1</v>
      </c>
      <c r="O159" s="20" t="s">
        <v>9</v>
      </c>
      <c r="P159" s="20">
        <v>40</v>
      </c>
      <c r="Q159" s="20" t="s">
        <v>29</v>
      </c>
    </row>
    <row r="160" spans="1:17" s="18" customFormat="1" x14ac:dyDescent="0.3">
      <c r="A160" s="20">
        <v>1</v>
      </c>
      <c r="B160" s="20" t="s">
        <v>9</v>
      </c>
      <c r="C160" s="20">
        <v>150</v>
      </c>
      <c r="D160" s="20" t="s">
        <v>52</v>
      </c>
      <c r="E160" s="20" t="s">
        <v>247</v>
      </c>
      <c r="F160" s="20" t="s">
        <v>46</v>
      </c>
      <c r="G160" s="21"/>
      <c r="H160" s="18" t="s">
        <v>14</v>
      </c>
      <c r="K160" s="2"/>
      <c r="L160" s="2"/>
      <c r="M160" s="2"/>
      <c r="N160" s="20">
        <v>2</v>
      </c>
      <c r="O160" s="20" t="s">
        <v>9</v>
      </c>
      <c r="P160" s="20">
        <v>50</v>
      </c>
      <c r="Q160" s="20" t="s">
        <v>29</v>
      </c>
    </row>
    <row r="161" spans="1:17" s="18" customFormat="1" x14ac:dyDescent="0.3">
      <c r="A161" s="20">
        <v>2</v>
      </c>
      <c r="B161" s="20" t="s">
        <v>9</v>
      </c>
      <c r="C161" s="20">
        <v>70</v>
      </c>
      <c r="D161" s="20" t="s">
        <v>52</v>
      </c>
      <c r="E161" s="20" t="s">
        <v>247</v>
      </c>
      <c r="F161" s="20" t="s">
        <v>283</v>
      </c>
      <c r="G161" s="21"/>
      <c r="H161" s="18" t="s">
        <v>12</v>
      </c>
      <c r="K161" s="2"/>
      <c r="L161" s="2"/>
      <c r="M161" s="2"/>
      <c r="N161" s="20">
        <v>1</v>
      </c>
      <c r="O161" s="20" t="s">
        <v>9</v>
      </c>
      <c r="P161" s="20">
        <v>50</v>
      </c>
      <c r="Q161" s="20" t="s">
        <v>29</v>
      </c>
    </row>
    <row r="162" spans="1:17" s="18" customFormat="1" x14ac:dyDescent="0.3">
      <c r="A162" s="20">
        <v>2</v>
      </c>
      <c r="B162" s="20" t="s">
        <v>13</v>
      </c>
      <c r="C162" s="20">
        <v>60</v>
      </c>
      <c r="D162" s="20" t="s">
        <v>52</v>
      </c>
      <c r="E162" s="20" t="s">
        <v>247</v>
      </c>
      <c r="F162" s="20" t="s">
        <v>46</v>
      </c>
      <c r="G162" s="21"/>
      <c r="H162" s="18" t="s">
        <v>14</v>
      </c>
      <c r="K162" s="2"/>
      <c r="L162" s="2"/>
      <c r="M162" s="2"/>
      <c r="N162" s="20">
        <v>3</v>
      </c>
      <c r="O162" s="20" t="s">
        <v>9</v>
      </c>
      <c r="P162" s="20">
        <v>30</v>
      </c>
      <c r="Q162" s="20" t="s">
        <v>29</v>
      </c>
    </row>
    <row r="163" spans="1:17" s="18" customFormat="1" x14ac:dyDescent="0.3">
      <c r="A163" s="20">
        <v>1</v>
      </c>
      <c r="B163" s="20" t="s">
        <v>9</v>
      </c>
      <c r="C163" s="20">
        <v>250</v>
      </c>
      <c r="D163" s="20" t="s">
        <v>52</v>
      </c>
      <c r="E163" s="20" t="s">
        <v>247</v>
      </c>
      <c r="F163" s="20" t="s">
        <v>283</v>
      </c>
      <c r="G163" s="21"/>
      <c r="H163" s="18" t="s">
        <v>21</v>
      </c>
      <c r="K163" s="2"/>
      <c r="L163" s="2"/>
      <c r="M163" s="2"/>
      <c r="N163" s="20">
        <v>5</v>
      </c>
      <c r="O163" s="20" t="s">
        <v>9</v>
      </c>
      <c r="P163" s="20">
        <v>60</v>
      </c>
      <c r="Q163" s="20" t="s">
        <v>29</v>
      </c>
    </row>
    <row r="164" spans="1:17" s="18" customFormat="1" x14ac:dyDescent="0.3">
      <c r="A164" s="20">
        <v>1</v>
      </c>
      <c r="B164" s="20" t="s">
        <v>13</v>
      </c>
      <c r="C164" s="20">
        <v>200</v>
      </c>
      <c r="D164" s="20" t="s">
        <v>52</v>
      </c>
      <c r="E164" s="20" t="s">
        <v>247</v>
      </c>
      <c r="F164" s="20" t="s">
        <v>416</v>
      </c>
      <c r="G164" s="21"/>
      <c r="H164" s="18" t="s">
        <v>14</v>
      </c>
      <c r="K164" s="2"/>
      <c r="L164" s="2"/>
      <c r="M164" s="2"/>
      <c r="N164" s="20">
        <v>2</v>
      </c>
      <c r="O164" s="20" t="s">
        <v>9</v>
      </c>
      <c r="P164" s="20">
        <v>40</v>
      </c>
      <c r="Q164" s="20" t="s">
        <v>29</v>
      </c>
    </row>
    <row r="165" spans="1:17" s="18" customFormat="1" x14ac:dyDescent="0.3">
      <c r="A165" s="20">
        <v>1</v>
      </c>
      <c r="B165" s="20" t="s">
        <v>9</v>
      </c>
      <c r="C165" s="20">
        <v>40</v>
      </c>
      <c r="D165" s="20" t="s">
        <v>52</v>
      </c>
      <c r="E165" s="20" t="s">
        <v>247</v>
      </c>
      <c r="F165" s="20" t="s">
        <v>232</v>
      </c>
      <c r="G165" s="21"/>
      <c r="H165" s="18" t="s">
        <v>12</v>
      </c>
      <c r="K165" s="2"/>
      <c r="L165" s="2"/>
      <c r="M165" s="2"/>
      <c r="N165" s="20">
        <v>1</v>
      </c>
      <c r="O165" s="20" t="s">
        <v>9</v>
      </c>
      <c r="P165" s="20">
        <v>40</v>
      </c>
      <c r="Q165" s="20" t="s">
        <v>29</v>
      </c>
    </row>
    <row r="166" spans="1:17" s="18" customFormat="1" x14ac:dyDescent="0.3">
      <c r="A166" s="20">
        <v>5</v>
      </c>
      <c r="B166" s="20" t="s">
        <v>13</v>
      </c>
      <c r="C166" s="20">
        <v>50</v>
      </c>
      <c r="D166" s="20" t="s">
        <v>52</v>
      </c>
      <c r="E166" s="20" t="s">
        <v>247</v>
      </c>
      <c r="F166" s="20" t="s">
        <v>232</v>
      </c>
      <c r="G166" s="21"/>
      <c r="H166" s="18" t="s">
        <v>12</v>
      </c>
      <c r="K166" s="2"/>
      <c r="L166" s="2"/>
      <c r="M166" s="2"/>
      <c r="N166" s="20">
        <v>2</v>
      </c>
      <c r="O166" s="20" t="s">
        <v>9</v>
      </c>
      <c r="P166" s="20">
        <v>50</v>
      </c>
      <c r="Q166" s="20" t="s">
        <v>30</v>
      </c>
    </row>
    <row r="167" spans="1:17" s="18" customFormat="1" x14ac:dyDescent="0.3">
      <c r="A167" s="20">
        <v>4</v>
      </c>
      <c r="B167" s="20" t="s">
        <v>13</v>
      </c>
      <c r="C167" s="20">
        <v>50</v>
      </c>
      <c r="D167" s="20" t="s">
        <v>52</v>
      </c>
      <c r="E167" s="20" t="s">
        <v>247</v>
      </c>
      <c r="F167" s="20" t="s">
        <v>46</v>
      </c>
      <c r="G167" s="21"/>
      <c r="H167" s="18" t="s">
        <v>14</v>
      </c>
      <c r="K167" s="2"/>
      <c r="L167" s="2"/>
      <c r="M167" s="2"/>
      <c r="N167" s="20">
        <v>1</v>
      </c>
      <c r="O167" s="20" t="s">
        <v>9</v>
      </c>
      <c r="P167" s="20">
        <v>40</v>
      </c>
      <c r="Q167" s="20" t="s">
        <v>30</v>
      </c>
    </row>
    <row r="168" spans="1:17" s="18" customFormat="1" x14ac:dyDescent="0.3">
      <c r="A168" s="20">
        <v>1</v>
      </c>
      <c r="B168" s="20" t="s">
        <v>13</v>
      </c>
      <c r="C168" s="20">
        <v>50</v>
      </c>
      <c r="D168" s="20" t="s">
        <v>55</v>
      </c>
      <c r="E168" s="20" t="s">
        <v>60</v>
      </c>
      <c r="F168" s="20" t="s">
        <v>282</v>
      </c>
      <c r="G168" s="21">
        <v>0.51388888888888895</v>
      </c>
      <c r="H168" s="18" t="s">
        <v>14</v>
      </c>
      <c r="K168" s="2"/>
      <c r="L168" s="2"/>
      <c r="M168" s="2"/>
      <c r="N168" s="20">
        <v>1</v>
      </c>
      <c r="O168" s="20" t="s">
        <v>9</v>
      </c>
      <c r="P168" s="20">
        <v>150</v>
      </c>
      <c r="Q168" s="20" t="s">
        <v>30</v>
      </c>
    </row>
    <row r="169" spans="1:17" s="18" customFormat="1" x14ac:dyDescent="0.3">
      <c r="A169" s="20">
        <v>1</v>
      </c>
      <c r="B169" s="20" t="s">
        <v>9</v>
      </c>
      <c r="C169" s="20">
        <v>120</v>
      </c>
      <c r="D169" s="20" t="s">
        <v>55</v>
      </c>
      <c r="E169" s="20" t="s">
        <v>60</v>
      </c>
      <c r="F169" s="20" t="s">
        <v>282</v>
      </c>
      <c r="G169" s="21"/>
      <c r="H169" s="18" t="s">
        <v>14</v>
      </c>
      <c r="K169" s="2"/>
      <c r="L169" s="2"/>
      <c r="M169" s="2"/>
      <c r="N169" s="20">
        <v>1</v>
      </c>
      <c r="O169" s="20" t="s">
        <v>9</v>
      </c>
      <c r="P169" s="20">
        <v>100</v>
      </c>
      <c r="Q169" s="20" t="s">
        <v>30</v>
      </c>
    </row>
    <row r="170" spans="1:17" s="18" customFormat="1" x14ac:dyDescent="0.3">
      <c r="A170" s="20">
        <v>2</v>
      </c>
      <c r="B170" s="20" t="s">
        <v>9</v>
      </c>
      <c r="C170" s="20">
        <v>30</v>
      </c>
      <c r="D170" s="20" t="s">
        <v>55</v>
      </c>
      <c r="E170" s="20" t="s">
        <v>60</v>
      </c>
      <c r="F170" s="20" t="s">
        <v>282</v>
      </c>
      <c r="G170" s="21"/>
      <c r="H170" s="18" t="s">
        <v>14</v>
      </c>
      <c r="K170" s="2"/>
      <c r="L170" s="2"/>
      <c r="M170" s="2"/>
      <c r="N170" s="20">
        <v>3</v>
      </c>
      <c r="O170" s="20" t="s">
        <v>9</v>
      </c>
      <c r="P170" s="20">
        <v>40</v>
      </c>
      <c r="Q170" s="20" t="s">
        <v>30</v>
      </c>
    </row>
    <row r="171" spans="1:17" s="18" customFormat="1" x14ac:dyDescent="0.3">
      <c r="A171" s="20">
        <v>1</v>
      </c>
      <c r="B171" s="20" t="s">
        <v>182</v>
      </c>
      <c r="C171" s="20">
        <v>300</v>
      </c>
      <c r="D171" s="20" t="s">
        <v>55</v>
      </c>
      <c r="E171" s="20" t="s">
        <v>60</v>
      </c>
      <c r="F171" s="20" t="s">
        <v>283</v>
      </c>
      <c r="G171" s="21"/>
      <c r="H171" s="18" t="s">
        <v>14</v>
      </c>
      <c r="K171" s="2"/>
      <c r="L171" s="2"/>
      <c r="M171" s="2"/>
      <c r="N171" s="20">
        <v>1</v>
      </c>
      <c r="O171" s="20" t="s">
        <v>9</v>
      </c>
      <c r="P171" s="20">
        <v>40</v>
      </c>
      <c r="Q171" s="20" t="s">
        <v>30</v>
      </c>
    </row>
    <row r="172" spans="1:17" s="18" customFormat="1" x14ac:dyDescent="0.3">
      <c r="A172" s="20">
        <v>1</v>
      </c>
      <c r="B172" s="20" t="s">
        <v>9</v>
      </c>
      <c r="C172" s="20">
        <v>30</v>
      </c>
      <c r="D172" s="20" t="s">
        <v>55</v>
      </c>
      <c r="E172" s="20" t="s">
        <v>60</v>
      </c>
      <c r="F172" s="20" t="s">
        <v>26</v>
      </c>
      <c r="G172" s="21"/>
      <c r="H172" s="18" t="s">
        <v>12</v>
      </c>
      <c r="K172" s="2"/>
      <c r="L172" s="2"/>
      <c r="M172" s="2"/>
      <c r="N172" s="20">
        <v>1</v>
      </c>
      <c r="O172" s="20" t="s">
        <v>9</v>
      </c>
      <c r="P172" s="20">
        <v>100</v>
      </c>
      <c r="Q172" s="20" t="s">
        <v>30</v>
      </c>
    </row>
    <row r="173" spans="1:17" s="18" customFormat="1" x14ac:dyDescent="0.3">
      <c r="A173" s="20">
        <v>2</v>
      </c>
      <c r="B173" s="20" t="s">
        <v>13</v>
      </c>
      <c r="C173" s="20">
        <v>50</v>
      </c>
      <c r="D173" s="20" t="s">
        <v>55</v>
      </c>
      <c r="E173" s="20" t="s">
        <v>60</v>
      </c>
      <c r="F173" s="20" t="s">
        <v>26</v>
      </c>
      <c r="G173" s="21"/>
      <c r="H173" s="18" t="s">
        <v>12</v>
      </c>
      <c r="K173" s="2"/>
      <c r="L173" s="2"/>
      <c r="M173" s="2"/>
      <c r="N173" s="20">
        <v>5</v>
      </c>
      <c r="O173" s="20" t="s">
        <v>9</v>
      </c>
      <c r="P173" s="20">
        <v>50</v>
      </c>
      <c r="Q173" s="20" t="s">
        <v>31</v>
      </c>
    </row>
    <row r="174" spans="1:17" s="18" customFormat="1" x14ac:dyDescent="0.3">
      <c r="A174" s="20">
        <v>1</v>
      </c>
      <c r="B174" s="20" t="s">
        <v>182</v>
      </c>
      <c r="C174" s="20">
        <v>250</v>
      </c>
      <c r="D174" s="20" t="s">
        <v>56</v>
      </c>
      <c r="E174" s="20" t="s">
        <v>210</v>
      </c>
      <c r="F174" s="20" t="s">
        <v>283</v>
      </c>
      <c r="G174" s="21">
        <v>0.51388888888888895</v>
      </c>
      <c r="H174" s="18" t="s">
        <v>21</v>
      </c>
      <c r="K174" s="2"/>
      <c r="L174" s="2"/>
      <c r="M174" s="2"/>
      <c r="N174" s="20">
        <v>1</v>
      </c>
      <c r="O174" s="20" t="s">
        <v>9</v>
      </c>
      <c r="P174" s="20">
        <v>80</v>
      </c>
      <c r="Q174" s="20" t="s">
        <v>31</v>
      </c>
    </row>
    <row r="175" spans="1:17" s="18" customFormat="1" x14ac:dyDescent="0.3">
      <c r="A175" s="20">
        <v>1</v>
      </c>
      <c r="B175" s="20" t="s">
        <v>182</v>
      </c>
      <c r="C175" s="20">
        <v>100</v>
      </c>
      <c r="D175" s="20" t="s">
        <v>56</v>
      </c>
      <c r="E175" s="20" t="s">
        <v>210</v>
      </c>
      <c r="F175" s="20" t="s">
        <v>283</v>
      </c>
      <c r="G175" s="21"/>
      <c r="H175" s="18" t="s">
        <v>14</v>
      </c>
      <c r="K175" s="2"/>
      <c r="L175" s="2"/>
      <c r="M175" s="2"/>
      <c r="N175" s="20">
        <v>2</v>
      </c>
      <c r="O175" s="20" t="s">
        <v>9</v>
      </c>
      <c r="P175" s="20">
        <v>40</v>
      </c>
      <c r="Q175" s="20" t="s">
        <v>51</v>
      </c>
    </row>
    <row r="176" spans="1:17" s="18" customFormat="1" x14ac:dyDescent="0.3">
      <c r="A176" s="20">
        <v>2</v>
      </c>
      <c r="B176" s="20" t="s">
        <v>9</v>
      </c>
      <c r="C176" s="20">
        <v>30</v>
      </c>
      <c r="D176" s="20" t="s">
        <v>56</v>
      </c>
      <c r="E176" s="20" t="s">
        <v>210</v>
      </c>
      <c r="F176" s="20" t="s">
        <v>232</v>
      </c>
      <c r="G176" s="21">
        <v>0.52152777777777781</v>
      </c>
      <c r="H176" s="18" t="s">
        <v>12</v>
      </c>
      <c r="I176" s="18" t="s">
        <v>417</v>
      </c>
      <c r="K176" s="2"/>
      <c r="L176" s="2"/>
      <c r="M176" s="2"/>
      <c r="N176" s="20">
        <v>2</v>
      </c>
      <c r="O176" s="20" t="s">
        <v>9</v>
      </c>
      <c r="P176" s="20">
        <v>30</v>
      </c>
      <c r="Q176" s="20" t="s">
        <v>51</v>
      </c>
    </row>
    <row r="177" spans="1:17" s="18" customFormat="1" x14ac:dyDescent="0.3">
      <c r="A177" s="20">
        <v>1</v>
      </c>
      <c r="B177" s="20" t="s">
        <v>9</v>
      </c>
      <c r="C177" s="20">
        <v>90</v>
      </c>
      <c r="D177" s="20" t="s">
        <v>56</v>
      </c>
      <c r="E177" s="20" t="s">
        <v>210</v>
      </c>
      <c r="F177" s="20" t="s">
        <v>26</v>
      </c>
      <c r="G177" s="21"/>
      <c r="H177" s="18" t="s">
        <v>12</v>
      </c>
      <c r="K177" s="2"/>
      <c r="L177" s="2"/>
      <c r="M177" s="2"/>
      <c r="N177" s="20">
        <v>2</v>
      </c>
      <c r="O177" s="20" t="s">
        <v>9</v>
      </c>
      <c r="P177" s="20">
        <v>30</v>
      </c>
      <c r="Q177" s="20" t="s">
        <v>51</v>
      </c>
    </row>
    <row r="178" spans="1:17" s="18" customFormat="1" x14ac:dyDescent="0.3">
      <c r="A178" s="20">
        <v>4</v>
      </c>
      <c r="B178" s="20" t="s">
        <v>13</v>
      </c>
      <c r="C178" s="20">
        <v>60</v>
      </c>
      <c r="D178" s="20" t="s">
        <v>56</v>
      </c>
      <c r="E178" s="20" t="s">
        <v>210</v>
      </c>
      <c r="F178" s="20" t="s">
        <v>282</v>
      </c>
      <c r="G178" s="21"/>
      <c r="H178" s="18" t="s">
        <v>14</v>
      </c>
      <c r="K178" s="2"/>
      <c r="L178" s="2"/>
      <c r="M178" s="2"/>
      <c r="N178" s="20">
        <v>1</v>
      </c>
      <c r="O178" s="20" t="s">
        <v>9</v>
      </c>
      <c r="P178" s="20">
        <v>80</v>
      </c>
      <c r="Q178" s="20" t="s">
        <v>51</v>
      </c>
    </row>
    <row r="179" spans="1:17" s="18" customFormat="1" x14ac:dyDescent="0.3">
      <c r="A179" s="20">
        <v>3</v>
      </c>
      <c r="B179" s="20" t="s">
        <v>9</v>
      </c>
      <c r="C179" s="20">
        <v>30</v>
      </c>
      <c r="D179" s="20" t="s">
        <v>56</v>
      </c>
      <c r="E179" s="20" t="s">
        <v>210</v>
      </c>
      <c r="F179" s="20" t="s">
        <v>282</v>
      </c>
      <c r="G179" s="21"/>
      <c r="H179" s="18" t="s">
        <v>14</v>
      </c>
      <c r="K179" s="2"/>
      <c r="L179" s="2"/>
      <c r="M179" s="2"/>
      <c r="N179" s="20">
        <v>2</v>
      </c>
      <c r="O179" s="20" t="s">
        <v>9</v>
      </c>
      <c r="P179" s="20">
        <v>40</v>
      </c>
      <c r="Q179" s="20" t="s">
        <v>51</v>
      </c>
    </row>
    <row r="180" spans="1:17" s="18" customFormat="1" x14ac:dyDescent="0.3">
      <c r="A180" s="20">
        <v>1</v>
      </c>
      <c r="B180" s="20" t="s">
        <v>9</v>
      </c>
      <c r="C180" s="20">
        <v>40</v>
      </c>
      <c r="D180" s="20" t="s">
        <v>56</v>
      </c>
      <c r="E180" s="20" t="s">
        <v>210</v>
      </c>
      <c r="F180" s="20" t="s">
        <v>232</v>
      </c>
      <c r="G180" s="21"/>
      <c r="H180" s="18" t="s">
        <v>7</v>
      </c>
      <c r="K180" s="2"/>
      <c r="L180" s="2"/>
      <c r="M180" s="2"/>
      <c r="N180" s="20">
        <v>1</v>
      </c>
      <c r="O180" s="20" t="s">
        <v>9</v>
      </c>
      <c r="P180" s="20">
        <v>30</v>
      </c>
      <c r="Q180" s="20" t="s">
        <v>51</v>
      </c>
    </row>
    <row r="181" spans="1:17" s="18" customFormat="1" x14ac:dyDescent="0.3">
      <c r="A181" s="20">
        <v>1</v>
      </c>
      <c r="B181" s="20" t="s">
        <v>13</v>
      </c>
      <c r="C181" s="20">
        <v>50</v>
      </c>
      <c r="D181" s="20" t="s">
        <v>56</v>
      </c>
      <c r="E181" s="20" t="s">
        <v>210</v>
      </c>
      <c r="F181" s="20" t="s">
        <v>232</v>
      </c>
      <c r="G181" s="21"/>
      <c r="H181" s="18" t="s">
        <v>14</v>
      </c>
      <c r="K181" s="2"/>
      <c r="L181" s="2"/>
      <c r="M181" s="2"/>
      <c r="N181" s="20">
        <v>2</v>
      </c>
      <c r="O181" s="20" t="s">
        <v>9</v>
      </c>
      <c r="P181" s="20">
        <v>50</v>
      </c>
      <c r="Q181" s="20" t="s">
        <v>51</v>
      </c>
    </row>
    <row r="182" spans="1:17" s="18" customFormat="1" x14ac:dyDescent="0.3">
      <c r="A182" s="20">
        <v>1</v>
      </c>
      <c r="B182" s="20" t="s">
        <v>9</v>
      </c>
      <c r="C182" s="20">
        <v>40</v>
      </c>
      <c r="D182" s="20" t="s">
        <v>56</v>
      </c>
      <c r="E182" s="20" t="s">
        <v>210</v>
      </c>
      <c r="F182" s="20" t="s">
        <v>26</v>
      </c>
      <c r="G182" s="21"/>
      <c r="H182" s="18" t="s">
        <v>14</v>
      </c>
      <c r="K182" s="2"/>
      <c r="L182" s="2"/>
      <c r="M182" s="2"/>
      <c r="N182" s="20">
        <v>2</v>
      </c>
      <c r="O182" s="20" t="s">
        <v>9</v>
      </c>
      <c r="P182" s="20">
        <v>40</v>
      </c>
      <c r="Q182" s="20" t="s">
        <v>51</v>
      </c>
    </row>
    <row r="183" spans="1:17" s="18" customFormat="1" x14ac:dyDescent="0.3">
      <c r="A183" s="20">
        <v>1</v>
      </c>
      <c r="B183" s="20" t="s">
        <v>13</v>
      </c>
      <c r="C183" s="20">
        <v>50</v>
      </c>
      <c r="D183" s="20" t="s">
        <v>56</v>
      </c>
      <c r="E183" s="20" t="s">
        <v>210</v>
      </c>
      <c r="F183" s="20" t="s">
        <v>26</v>
      </c>
      <c r="G183" s="21"/>
      <c r="H183" s="18" t="s">
        <v>21</v>
      </c>
      <c r="K183" s="2"/>
      <c r="L183" s="2"/>
      <c r="M183" s="2"/>
      <c r="N183" s="20">
        <v>2</v>
      </c>
      <c r="O183" s="20" t="s">
        <v>9</v>
      </c>
      <c r="P183" s="20">
        <v>40</v>
      </c>
      <c r="Q183" s="20" t="s">
        <v>51</v>
      </c>
    </row>
    <row r="184" spans="1:17" s="18" customFormat="1" x14ac:dyDescent="0.3">
      <c r="A184" s="20">
        <v>2</v>
      </c>
      <c r="B184" s="20" t="s">
        <v>9</v>
      </c>
      <c r="C184" s="20">
        <v>40</v>
      </c>
      <c r="D184" s="20" t="s">
        <v>56</v>
      </c>
      <c r="E184" s="20" t="s">
        <v>210</v>
      </c>
      <c r="F184" s="20" t="s">
        <v>282</v>
      </c>
      <c r="G184" s="21"/>
      <c r="H184" s="18" t="s">
        <v>12</v>
      </c>
      <c r="K184" s="2"/>
      <c r="L184" s="2"/>
      <c r="M184" s="2"/>
      <c r="N184" s="20">
        <v>1</v>
      </c>
      <c r="O184" s="20" t="s">
        <v>9</v>
      </c>
      <c r="P184" s="20">
        <v>150</v>
      </c>
      <c r="Q184" s="20" t="s">
        <v>52</v>
      </c>
    </row>
    <row r="185" spans="1:17" s="18" customFormat="1" x14ac:dyDescent="0.3">
      <c r="A185" s="20">
        <v>1</v>
      </c>
      <c r="B185" s="20" t="s">
        <v>13</v>
      </c>
      <c r="C185" s="20">
        <v>60</v>
      </c>
      <c r="D185" s="20" t="s">
        <v>56</v>
      </c>
      <c r="E185" s="20" t="s">
        <v>210</v>
      </c>
      <c r="F185" s="20" t="s">
        <v>282</v>
      </c>
      <c r="G185" s="21"/>
      <c r="H185" s="18" t="s">
        <v>12</v>
      </c>
      <c r="K185" s="2"/>
      <c r="L185" s="2"/>
      <c r="M185" s="2"/>
      <c r="N185" s="20">
        <v>1</v>
      </c>
      <c r="O185" s="20" t="s">
        <v>9</v>
      </c>
      <c r="P185" s="20">
        <v>50</v>
      </c>
      <c r="Q185" s="20" t="s">
        <v>52</v>
      </c>
    </row>
    <row r="186" spans="1:17" s="18" customFormat="1" x14ac:dyDescent="0.3">
      <c r="A186" s="20">
        <v>1</v>
      </c>
      <c r="B186" s="20" t="s">
        <v>9</v>
      </c>
      <c r="C186" s="20">
        <v>30</v>
      </c>
      <c r="D186" s="20" t="s">
        <v>56</v>
      </c>
      <c r="E186" s="20" t="s">
        <v>210</v>
      </c>
      <c r="F186" s="20" t="s">
        <v>232</v>
      </c>
      <c r="G186" s="21"/>
      <c r="H186" s="18" t="s">
        <v>14</v>
      </c>
      <c r="K186" s="2"/>
      <c r="L186" s="2"/>
      <c r="M186" s="2"/>
      <c r="N186" s="20">
        <v>1</v>
      </c>
      <c r="O186" s="20" t="s">
        <v>9</v>
      </c>
      <c r="P186" s="20">
        <v>30</v>
      </c>
      <c r="Q186" s="20" t="s">
        <v>52</v>
      </c>
    </row>
    <row r="187" spans="1:17" s="18" customFormat="1" x14ac:dyDescent="0.3">
      <c r="A187" s="20">
        <v>1</v>
      </c>
      <c r="B187" s="20" t="s">
        <v>9</v>
      </c>
      <c r="C187" s="20">
        <v>60</v>
      </c>
      <c r="D187" s="20" t="s">
        <v>56</v>
      </c>
      <c r="E187" s="20" t="s">
        <v>210</v>
      </c>
      <c r="F187" s="20" t="s">
        <v>26</v>
      </c>
      <c r="G187" s="21"/>
      <c r="H187" s="18" t="s">
        <v>21</v>
      </c>
      <c r="K187" s="2"/>
      <c r="L187" s="2"/>
      <c r="M187" s="2"/>
      <c r="N187" s="20">
        <v>1</v>
      </c>
      <c r="O187" s="20" t="s">
        <v>9</v>
      </c>
      <c r="P187" s="20">
        <v>30</v>
      </c>
      <c r="Q187" s="20" t="s">
        <v>52</v>
      </c>
    </row>
    <row r="188" spans="1:17" s="18" customFormat="1" x14ac:dyDescent="0.3">
      <c r="A188" s="20">
        <v>2</v>
      </c>
      <c r="B188" s="20" t="s">
        <v>9</v>
      </c>
      <c r="C188" s="20">
        <v>40</v>
      </c>
      <c r="D188" s="20" t="s">
        <v>56</v>
      </c>
      <c r="E188" s="20" t="s">
        <v>210</v>
      </c>
      <c r="F188" s="20" t="s">
        <v>282</v>
      </c>
      <c r="G188" s="21"/>
      <c r="H188" s="18" t="s">
        <v>14</v>
      </c>
      <c r="K188" s="2"/>
      <c r="L188" s="2"/>
      <c r="M188" s="2"/>
      <c r="N188" s="20">
        <v>1</v>
      </c>
      <c r="O188" s="20" t="s">
        <v>9</v>
      </c>
      <c r="P188" s="20">
        <v>150</v>
      </c>
      <c r="Q188" s="20" t="s">
        <v>52</v>
      </c>
    </row>
    <row r="189" spans="1:17" s="18" customFormat="1" x14ac:dyDescent="0.3">
      <c r="A189" s="20">
        <v>1</v>
      </c>
      <c r="B189" s="20" t="s">
        <v>13</v>
      </c>
      <c r="C189" s="20">
        <v>40</v>
      </c>
      <c r="D189" s="20" t="s">
        <v>56</v>
      </c>
      <c r="E189" s="20" t="s">
        <v>210</v>
      </c>
      <c r="F189" s="20" t="s">
        <v>282</v>
      </c>
      <c r="G189" s="21"/>
      <c r="H189" s="18" t="s">
        <v>12</v>
      </c>
      <c r="K189" s="2"/>
      <c r="L189" s="2"/>
      <c r="M189" s="2"/>
      <c r="N189" s="20">
        <v>2</v>
      </c>
      <c r="O189" s="20" t="s">
        <v>9</v>
      </c>
      <c r="P189" s="20">
        <v>40</v>
      </c>
      <c r="Q189" s="20" t="s">
        <v>52</v>
      </c>
    </row>
    <row r="190" spans="1:17" x14ac:dyDescent="0.3">
      <c r="A190" s="2">
        <v>1</v>
      </c>
      <c r="B190" s="2" t="s">
        <v>13</v>
      </c>
      <c r="C190" s="2">
        <v>70</v>
      </c>
      <c r="D190" s="2" t="s">
        <v>58</v>
      </c>
      <c r="E190" s="2" t="s">
        <v>11</v>
      </c>
      <c r="F190" s="2" t="s">
        <v>282</v>
      </c>
      <c r="G190" s="7">
        <v>0.52777777777777779</v>
      </c>
      <c r="H190" t="s">
        <v>14</v>
      </c>
      <c r="N190" s="2">
        <v>1</v>
      </c>
      <c r="O190" s="2" t="s">
        <v>9</v>
      </c>
      <c r="P190" s="2">
        <v>30</v>
      </c>
      <c r="Q190" s="2" t="s">
        <v>52</v>
      </c>
    </row>
    <row r="191" spans="1:17" x14ac:dyDescent="0.3">
      <c r="A191" s="2">
        <v>1</v>
      </c>
      <c r="B191" s="2" t="s">
        <v>13</v>
      </c>
      <c r="C191" s="2">
        <v>50</v>
      </c>
      <c r="D191" s="2" t="s">
        <v>58</v>
      </c>
      <c r="E191" s="2" t="s">
        <v>11</v>
      </c>
      <c r="F191" s="2" t="s">
        <v>282</v>
      </c>
      <c r="H191" t="s">
        <v>14</v>
      </c>
      <c r="N191" s="2">
        <v>2</v>
      </c>
      <c r="O191" s="2" t="s">
        <v>9</v>
      </c>
      <c r="P191" s="2">
        <v>40</v>
      </c>
      <c r="Q191" s="2" t="s">
        <v>52</v>
      </c>
    </row>
    <row r="192" spans="1:17" x14ac:dyDescent="0.3">
      <c r="A192" s="2">
        <v>1</v>
      </c>
      <c r="B192" s="2" t="s">
        <v>9</v>
      </c>
      <c r="C192" s="2">
        <v>30</v>
      </c>
      <c r="D192" s="2" t="s">
        <v>58</v>
      </c>
      <c r="E192" s="2" t="s">
        <v>11</v>
      </c>
      <c r="F192" s="2" t="s">
        <v>26</v>
      </c>
      <c r="H192" t="s">
        <v>14</v>
      </c>
      <c r="N192" s="2">
        <v>4</v>
      </c>
      <c r="O192" s="2" t="s">
        <v>9</v>
      </c>
      <c r="P192" s="2">
        <v>40</v>
      </c>
      <c r="Q192" s="2" t="s">
        <v>52</v>
      </c>
    </row>
    <row r="193" spans="1:17" x14ac:dyDescent="0.3">
      <c r="A193" s="2">
        <v>1</v>
      </c>
      <c r="B193" s="2" t="s">
        <v>9</v>
      </c>
      <c r="C193" s="2">
        <v>30</v>
      </c>
      <c r="D193" s="2" t="s">
        <v>58</v>
      </c>
      <c r="E193" s="2" t="s">
        <v>11</v>
      </c>
      <c r="F193" s="2" t="s">
        <v>232</v>
      </c>
      <c r="H193" t="s">
        <v>7</v>
      </c>
      <c r="N193" s="2">
        <v>3</v>
      </c>
      <c r="O193" s="2" t="s">
        <v>9</v>
      </c>
      <c r="P193" s="2">
        <v>30</v>
      </c>
      <c r="Q193" s="2" t="s">
        <v>52</v>
      </c>
    </row>
    <row r="194" spans="1:17" x14ac:dyDescent="0.3">
      <c r="A194" s="2">
        <v>1</v>
      </c>
      <c r="B194" s="2" t="s">
        <v>182</v>
      </c>
      <c r="C194" s="2">
        <v>200</v>
      </c>
      <c r="D194" s="2" t="s">
        <v>58</v>
      </c>
      <c r="E194" s="2" t="s">
        <v>11</v>
      </c>
      <c r="F194" s="2" t="s">
        <v>283</v>
      </c>
      <c r="H194" t="s">
        <v>21</v>
      </c>
      <c r="N194" s="2">
        <v>2</v>
      </c>
      <c r="O194" s="2" t="s">
        <v>9</v>
      </c>
      <c r="P194" s="2">
        <v>200</v>
      </c>
      <c r="Q194" s="2" t="s">
        <v>52</v>
      </c>
    </row>
    <row r="195" spans="1:17" x14ac:dyDescent="0.3">
      <c r="A195" s="2">
        <v>1</v>
      </c>
      <c r="B195" s="2" t="s">
        <v>182</v>
      </c>
      <c r="C195" s="2">
        <v>250</v>
      </c>
      <c r="D195" s="2" t="s">
        <v>58</v>
      </c>
      <c r="E195" s="2" t="s">
        <v>11</v>
      </c>
      <c r="F195" s="2" t="s">
        <v>283</v>
      </c>
      <c r="H195" t="s">
        <v>21</v>
      </c>
      <c r="N195" s="2">
        <v>1</v>
      </c>
      <c r="O195" s="2" t="s">
        <v>9</v>
      </c>
      <c r="P195" s="2">
        <v>100</v>
      </c>
      <c r="Q195" s="2" t="s">
        <v>52</v>
      </c>
    </row>
    <row r="196" spans="1:17" x14ac:dyDescent="0.3">
      <c r="A196" s="2">
        <v>1</v>
      </c>
      <c r="B196" s="2" t="s">
        <v>9</v>
      </c>
      <c r="C196" s="2">
        <v>200</v>
      </c>
      <c r="D196" s="2" t="s">
        <v>58</v>
      </c>
      <c r="E196" s="2" t="s">
        <v>11</v>
      </c>
      <c r="F196" s="2" t="s">
        <v>283</v>
      </c>
      <c r="H196" t="s">
        <v>21</v>
      </c>
      <c r="N196" s="2">
        <v>1</v>
      </c>
      <c r="O196" s="2" t="s">
        <v>9</v>
      </c>
      <c r="P196" s="2">
        <v>150</v>
      </c>
      <c r="Q196" s="2" t="s">
        <v>52</v>
      </c>
    </row>
    <row r="197" spans="1:17" x14ac:dyDescent="0.3">
      <c r="A197" s="2">
        <v>1</v>
      </c>
      <c r="B197" s="2" t="s">
        <v>182</v>
      </c>
      <c r="C197" s="2">
        <v>300</v>
      </c>
      <c r="D197" s="2" t="s">
        <v>58</v>
      </c>
      <c r="E197" s="2" t="s">
        <v>11</v>
      </c>
      <c r="F197" s="2" t="s">
        <v>283</v>
      </c>
      <c r="H197" t="s">
        <v>21</v>
      </c>
      <c r="N197" s="2">
        <v>2</v>
      </c>
      <c r="O197" s="2" t="s">
        <v>9</v>
      </c>
      <c r="P197" s="2">
        <v>70</v>
      </c>
      <c r="Q197" s="2" t="s">
        <v>52</v>
      </c>
    </row>
    <row r="198" spans="1:17" x14ac:dyDescent="0.3">
      <c r="A198" s="2">
        <v>2</v>
      </c>
      <c r="B198" s="2" t="s">
        <v>9</v>
      </c>
      <c r="C198" s="2">
        <v>50</v>
      </c>
      <c r="D198" s="2" t="s">
        <v>58</v>
      </c>
      <c r="E198" s="2" t="s">
        <v>11</v>
      </c>
      <c r="F198" s="2" t="s">
        <v>282</v>
      </c>
      <c r="H198" t="s">
        <v>14</v>
      </c>
      <c r="N198" s="2">
        <v>1</v>
      </c>
      <c r="O198" s="2" t="s">
        <v>9</v>
      </c>
      <c r="P198" s="2">
        <v>250</v>
      </c>
      <c r="Q198" s="2" t="s">
        <v>52</v>
      </c>
    </row>
    <row r="199" spans="1:17" x14ac:dyDescent="0.3">
      <c r="A199" s="2">
        <v>1</v>
      </c>
      <c r="B199" s="2" t="s">
        <v>13</v>
      </c>
      <c r="C199" s="2">
        <v>70</v>
      </c>
      <c r="D199" s="2" t="s">
        <v>58</v>
      </c>
      <c r="E199" s="2" t="s">
        <v>11</v>
      </c>
      <c r="F199" s="2" t="s">
        <v>282</v>
      </c>
      <c r="H199" t="s">
        <v>14</v>
      </c>
      <c r="N199" s="2">
        <v>1</v>
      </c>
      <c r="O199" s="2" t="s">
        <v>9</v>
      </c>
      <c r="P199" s="2">
        <v>40</v>
      </c>
      <c r="Q199" s="2" t="s">
        <v>52</v>
      </c>
    </row>
    <row r="200" spans="1:17" x14ac:dyDescent="0.3">
      <c r="A200" s="2">
        <v>1</v>
      </c>
      <c r="B200" s="2" t="s">
        <v>13</v>
      </c>
      <c r="C200" s="2">
        <v>50</v>
      </c>
      <c r="D200" s="2" t="s">
        <v>63</v>
      </c>
      <c r="E200" s="2" t="s">
        <v>210</v>
      </c>
      <c r="F200" s="2" t="s">
        <v>283</v>
      </c>
      <c r="G200" s="7">
        <v>0.52986111111111112</v>
      </c>
      <c r="H200" t="s">
        <v>14</v>
      </c>
      <c r="N200" s="2">
        <v>1</v>
      </c>
      <c r="O200" s="2" t="s">
        <v>9</v>
      </c>
      <c r="P200" s="2">
        <v>120</v>
      </c>
      <c r="Q200" s="2" t="s">
        <v>55</v>
      </c>
    </row>
    <row r="201" spans="1:17" x14ac:dyDescent="0.3">
      <c r="A201" s="2">
        <v>1</v>
      </c>
      <c r="B201" s="2" t="s">
        <v>9</v>
      </c>
      <c r="C201" s="2">
        <v>100</v>
      </c>
      <c r="D201" s="2" t="s">
        <v>63</v>
      </c>
      <c r="E201" s="2" t="s">
        <v>210</v>
      </c>
      <c r="F201" s="2" t="s">
        <v>283</v>
      </c>
      <c r="H201" t="s">
        <v>21</v>
      </c>
      <c r="N201" s="2">
        <v>2</v>
      </c>
      <c r="O201" s="2" t="s">
        <v>9</v>
      </c>
      <c r="P201" s="2">
        <v>30</v>
      </c>
      <c r="Q201" s="2" t="s">
        <v>55</v>
      </c>
    </row>
    <row r="202" spans="1:17" x14ac:dyDescent="0.3">
      <c r="A202" s="2">
        <v>1</v>
      </c>
      <c r="B202" s="2" t="s">
        <v>13</v>
      </c>
      <c r="C202" s="2">
        <v>70</v>
      </c>
      <c r="D202" s="2" t="s">
        <v>63</v>
      </c>
      <c r="E202" s="2" t="s">
        <v>210</v>
      </c>
      <c r="F202" s="2" t="s">
        <v>282</v>
      </c>
      <c r="H202" t="s">
        <v>14</v>
      </c>
      <c r="N202" s="2">
        <v>1</v>
      </c>
      <c r="O202" s="2" t="s">
        <v>9</v>
      </c>
      <c r="P202" s="2">
        <v>30</v>
      </c>
      <c r="Q202" s="2" t="s">
        <v>55</v>
      </c>
    </row>
    <row r="203" spans="1:17" x14ac:dyDescent="0.3">
      <c r="A203" s="2">
        <v>1</v>
      </c>
      <c r="B203" s="2" t="s">
        <v>9</v>
      </c>
      <c r="C203" s="2">
        <v>120</v>
      </c>
      <c r="D203" s="2" t="s">
        <v>63</v>
      </c>
      <c r="E203" s="2" t="s">
        <v>210</v>
      </c>
      <c r="F203" s="2" t="s">
        <v>26</v>
      </c>
      <c r="H203" t="s">
        <v>21</v>
      </c>
      <c r="N203" s="2">
        <v>2</v>
      </c>
      <c r="O203" s="2" t="s">
        <v>9</v>
      </c>
      <c r="P203" s="2">
        <v>30</v>
      </c>
      <c r="Q203" s="2" t="s">
        <v>56</v>
      </c>
    </row>
    <row r="204" spans="1:17" x14ac:dyDescent="0.3">
      <c r="A204" s="2">
        <v>1</v>
      </c>
      <c r="B204" s="2" t="s">
        <v>182</v>
      </c>
      <c r="C204" s="2">
        <v>250</v>
      </c>
      <c r="D204" s="2" t="s">
        <v>63</v>
      </c>
      <c r="E204" s="2" t="s">
        <v>210</v>
      </c>
      <c r="F204" s="2" t="s">
        <v>283</v>
      </c>
      <c r="H204" t="s">
        <v>14</v>
      </c>
      <c r="N204" s="2">
        <v>1</v>
      </c>
      <c r="O204" s="2" t="s">
        <v>9</v>
      </c>
      <c r="P204" s="2">
        <v>90</v>
      </c>
      <c r="Q204" s="2" t="s">
        <v>56</v>
      </c>
    </row>
    <row r="205" spans="1:17" x14ac:dyDescent="0.3">
      <c r="A205" s="2">
        <v>1</v>
      </c>
      <c r="B205" s="2" t="s">
        <v>9</v>
      </c>
      <c r="C205" s="2">
        <v>200</v>
      </c>
      <c r="D205" s="2" t="s">
        <v>63</v>
      </c>
      <c r="E205" s="2" t="s">
        <v>210</v>
      </c>
      <c r="F205" s="2" t="s">
        <v>283</v>
      </c>
      <c r="H205" t="s">
        <v>14</v>
      </c>
      <c r="N205" s="2">
        <v>3</v>
      </c>
      <c r="O205" s="2" t="s">
        <v>9</v>
      </c>
      <c r="P205" s="2">
        <v>30</v>
      </c>
      <c r="Q205" s="2" t="s">
        <v>56</v>
      </c>
    </row>
    <row r="206" spans="1:17" x14ac:dyDescent="0.3">
      <c r="A206" s="2">
        <v>1</v>
      </c>
      <c r="B206" s="2" t="s">
        <v>182</v>
      </c>
      <c r="C206" s="2">
        <v>300</v>
      </c>
      <c r="D206" s="2" t="s">
        <v>63</v>
      </c>
      <c r="E206" s="2" t="s">
        <v>210</v>
      </c>
      <c r="F206" s="2" t="s">
        <v>283</v>
      </c>
      <c r="H206" t="s">
        <v>14</v>
      </c>
      <c r="N206" s="2">
        <v>1</v>
      </c>
      <c r="O206" s="2" t="s">
        <v>9</v>
      </c>
      <c r="P206" s="2">
        <v>40</v>
      </c>
      <c r="Q206" s="2" t="s">
        <v>56</v>
      </c>
    </row>
    <row r="207" spans="1:17" x14ac:dyDescent="0.3">
      <c r="A207" s="2">
        <v>1</v>
      </c>
      <c r="B207" s="2" t="s">
        <v>9</v>
      </c>
      <c r="C207" s="2">
        <v>150</v>
      </c>
      <c r="D207" s="2" t="s">
        <v>63</v>
      </c>
      <c r="E207" s="2" t="s">
        <v>210</v>
      </c>
      <c r="F207" s="2" t="s">
        <v>283</v>
      </c>
      <c r="H207" t="s">
        <v>21</v>
      </c>
      <c r="N207" s="2">
        <v>1</v>
      </c>
      <c r="O207" s="2" t="s">
        <v>9</v>
      </c>
      <c r="P207" s="2">
        <v>40</v>
      </c>
      <c r="Q207" s="2" t="s">
        <v>56</v>
      </c>
    </row>
    <row r="208" spans="1:17" x14ac:dyDescent="0.3">
      <c r="A208" s="2">
        <v>1</v>
      </c>
      <c r="B208" s="2" t="s">
        <v>9</v>
      </c>
      <c r="C208" s="2">
        <v>30</v>
      </c>
      <c r="D208" s="2" t="s">
        <v>63</v>
      </c>
      <c r="E208" s="2" t="s">
        <v>210</v>
      </c>
      <c r="F208" s="2" t="s">
        <v>232</v>
      </c>
      <c r="H208" t="s">
        <v>12</v>
      </c>
      <c r="N208" s="2">
        <v>2</v>
      </c>
      <c r="O208" s="2" t="s">
        <v>9</v>
      </c>
      <c r="P208" s="2">
        <v>40</v>
      </c>
      <c r="Q208" s="2" t="s">
        <v>56</v>
      </c>
    </row>
    <row r="209" spans="1:17" x14ac:dyDescent="0.3">
      <c r="A209" s="2">
        <v>1</v>
      </c>
      <c r="B209" s="2" t="s">
        <v>13</v>
      </c>
      <c r="C209" s="2">
        <v>60</v>
      </c>
      <c r="D209" s="2" t="s">
        <v>63</v>
      </c>
      <c r="E209" s="2" t="s">
        <v>210</v>
      </c>
      <c r="F209" s="2" t="s">
        <v>232</v>
      </c>
      <c r="H209" t="s">
        <v>14</v>
      </c>
      <c r="N209" s="2">
        <v>1</v>
      </c>
      <c r="O209" s="2" t="s">
        <v>9</v>
      </c>
      <c r="P209" s="2">
        <v>30</v>
      </c>
      <c r="Q209" s="2" t="s">
        <v>56</v>
      </c>
    </row>
    <row r="210" spans="1:17" x14ac:dyDescent="0.3">
      <c r="A210" s="2">
        <v>2</v>
      </c>
      <c r="B210" s="2" t="s">
        <v>9</v>
      </c>
      <c r="C210" s="2">
        <v>30</v>
      </c>
      <c r="D210" s="2" t="s">
        <v>63</v>
      </c>
      <c r="E210" s="2" t="s">
        <v>210</v>
      </c>
      <c r="F210" s="2" t="s">
        <v>232</v>
      </c>
      <c r="H210" t="s">
        <v>14</v>
      </c>
      <c r="N210" s="2">
        <v>1</v>
      </c>
      <c r="O210" s="2" t="s">
        <v>9</v>
      </c>
      <c r="P210" s="2">
        <v>60</v>
      </c>
      <c r="Q210" s="2" t="s">
        <v>56</v>
      </c>
    </row>
    <row r="211" spans="1:17" x14ac:dyDescent="0.3">
      <c r="A211" s="2">
        <v>2</v>
      </c>
      <c r="B211" s="2" t="s">
        <v>9</v>
      </c>
      <c r="C211" s="2">
        <v>40</v>
      </c>
      <c r="D211" s="2" t="s">
        <v>63</v>
      </c>
      <c r="E211" s="2" t="s">
        <v>210</v>
      </c>
      <c r="F211" s="2" t="s">
        <v>232</v>
      </c>
      <c r="H211" t="s">
        <v>12</v>
      </c>
      <c r="N211" s="2">
        <v>2</v>
      </c>
      <c r="O211" s="2" t="s">
        <v>9</v>
      </c>
      <c r="P211" s="2">
        <v>40</v>
      </c>
      <c r="Q211" s="2" t="s">
        <v>56</v>
      </c>
    </row>
    <row r="212" spans="1:17" x14ac:dyDescent="0.3">
      <c r="A212" s="2">
        <v>1</v>
      </c>
      <c r="B212" s="2" t="s">
        <v>182</v>
      </c>
      <c r="D212" s="2" t="s">
        <v>63</v>
      </c>
      <c r="E212" s="2" t="s">
        <v>210</v>
      </c>
      <c r="H212" t="s">
        <v>14</v>
      </c>
      <c r="N212" s="2">
        <v>1</v>
      </c>
      <c r="O212" s="2" t="s">
        <v>9</v>
      </c>
      <c r="P212" s="2">
        <v>30</v>
      </c>
      <c r="Q212" s="2" t="s">
        <v>58</v>
      </c>
    </row>
    <row r="213" spans="1:17" x14ac:dyDescent="0.3">
      <c r="A213" s="2">
        <v>1</v>
      </c>
      <c r="B213" s="2" t="s">
        <v>182</v>
      </c>
      <c r="C213" s="2">
        <v>200</v>
      </c>
      <c r="D213" s="2" t="s">
        <v>63</v>
      </c>
      <c r="E213" s="2" t="s">
        <v>210</v>
      </c>
      <c r="F213" s="2" t="s">
        <v>232</v>
      </c>
      <c r="G213" s="7">
        <v>0.53472222222222221</v>
      </c>
      <c r="H213" t="s">
        <v>21</v>
      </c>
      <c r="N213" s="2">
        <v>1</v>
      </c>
      <c r="O213" s="2" t="s">
        <v>9</v>
      </c>
      <c r="P213" s="2">
        <v>30</v>
      </c>
      <c r="Q213" s="2" t="s">
        <v>58</v>
      </c>
    </row>
    <row r="214" spans="1:17" x14ac:dyDescent="0.3">
      <c r="A214" s="2">
        <v>3</v>
      </c>
      <c r="B214" s="2" t="s">
        <v>9</v>
      </c>
      <c r="C214" s="2">
        <v>30</v>
      </c>
      <c r="D214" s="2" t="s">
        <v>63</v>
      </c>
      <c r="E214" s="2" t="s">
        <v>210</v>
      </c>
      <c r="F214" s="2" t="s">
        <v>232</v>
      </c>
      <c r="H214" t="s">
        <v>12</v>
      </c>
      <c r="N214" s="2">
        <v>1</v>
      </c>
      <c r="O214" s="2" t="s">
        <v>9</v>
      </c>
      <c r="P214" s="2">
        <v>200</v>
      </c>
      <c r="Q214" s="2" t="s">
        <v>58</v>
      </c>
    </row>
    <row r="215" spans="1:17" x14ac:dyDescent="0.3">
      <c r="A215" s="2">
        <v>1</v>
      </c>
      <c r="B215" s="2" t="s">
        <v>182</v>
      </c>
      <c r="C215" s="2">
        <v>350</v>
      </c>
      <c r="D215" s="2" t="s">
        <v>63</v>
      </c>
      <c r="E215" s="2" t="s">
        <v>210</v>
      </c>
      <c r="F215" s="2" t="s">
        <v>283</v>
      </c>
      <c r="H215" t="s">
        <v>14</v>
      </c>
      <c r="N215" s="2">
        <v>2</v>
      </c>
      <c r="O215" s="2" t="s">
        <v>9</v>
      </c>
      <c r="P215" s="2">
        <v>50</v>
      </c>
      <c r="Q215" s="2" t="s">
        <v>58</v>
      </c>
    </row>
    <row r="216" spans="1:17" x14ac:dyDescent="0.3">
      <c r="A216" s="2">
        <v>3</v>
      </c>
      <c r="B216" s="2" t="s">
        <v>13</v>
      </c>
      <c r="C216" s="2">
        <v>70</v>
      </c>
      <c r="D216" s="2" t="s">
        <v>64</v>
      </c>
      <c r="E216" s="2" t="s">
        <v>60</v>
      </c>
      <c r="F216" s="2" t="s">
        <v>46</v>
      </c>
      <c r="H216" t="s">
        <v>12</v>
      </c>
      <c r="N216" s="2">
        <v>1</v>
      </c>
      <c r="O216" s="2" t="s">
        <v>9</v>
      </c>
      <c r="P216" s="2">
        <v>100</v>
      </c>
      <c r="Q216" s="2" t="s">
        <v>63</v>
      </c>
    </row>
    <row r="217" spans="1:17" x14ac:dyDescent="0.3">
      <c r="A217" s="2">
        <v>6</v>
      </c>
      <c r="B217" s="2" t="s">
        <v>13</v>
      </c>
      <c r="C217" s="2">
        <v>50</v>
      </c>
      <c r="D217" s="2" t="s">
        <v>64</v>
      </c>
      <c r="E217" s="2" t="s">
        <v>60</v>
      </c>
      <c r="F217" s="2" t="s">
        <v>46</v>
      </c>
      <c r="H217" t="s">
        <v>12</v>
      </c>
      <c r="N217" s="2">
        <v>1</v>
      </c>
      <c r="O217" s="2" t="s">
        <v>9</v>
      </c>
      <c r="P217" s="2">
        <v>120</v>
      </c>
      <c r="Q217" s="2" t="s">
        <v>63</v>
      </c>
    </row>
    <row r="218" spans="1:17" x14ac:dyDescent="0.3">
      <c r="A218" s="2">
        <v>1</v>
      </c>
      <c r="B218" s="2" t="s">
        <v>13</v>
      </c>
      <c r="C218" s="2">
        <v>30</v>
      </c>
      <c r="D218" s="2" t="s">
        <v>64</v>
      </c>
      <c r="E218" s="2" t="s">
        <v>60</v>
      </c>
      <c r="F218" s="2" t="s">
        <v>46</v>
      </c>
      <c r="H218" t="s">
        <v>12</v>
      </c>
      <c r="N218" s="2">
        <v>1</v>
      </c>
      <c r="O218" s="2" t="s">
        <v>9</v>
      </c>
      <c r="P218" s="2">
        <v>200</v>
      </c>
      <c r="Q218" s="2" t="s">
        <v>63</v>
      </c>
    </row>
    <row r="219" spans="1:17" x14ac:dyDescent="0.3">
      <c r="A219" s="2">
        <v>1</v>
      </c>
      <c r="B219" s="2" t="s">
        <v>9</v>
      </c>
      <c r="C219" s="2">
        <v>100</v>
      </c>
      <c r="D219" s="2" t="s">
        <v>64</v>
      </c>
      <c r="E219" s="2" t="s">
        <v>60</v>
      </c>
      <c r="F219" s="2" t="s">
        <v>46</v>
      </c>
      <c r="H219" t="s">
        <v>12</v>
      </c>
      <c r="N219" s="2">
        <v>1</v>
      </c>
      <c r="O219" s="2" t="s">
        <v>9</v>
      </c>
      <c r="P219" s="2">
        <v>150</v>
      </c>
      <c r="Q219" s="2" t="s">
        <v>63</v>
      </c>
    </row>
    <row r="220" spans="1:17" x14ac:dyDescent="0.3">
      <c r="A220" s="2">
        <v>1</v>
      </c>
      <c r="B220" s="2" t="s">
        <v>13</v>
      </c>
      <c r="C220" s="2">
        <v>60</v>
      </c>
      <c r="D220" s="2" t="s">
        <v>63</v>
      </c>
      <c r="E220" s="2" t="s">
        <v>210</v>
      </c>
      <c r="F220" s="2" t="s">
        <v>418</v>
      </c>
      <c r="H220" t="s">
        <v>14</v>
      </c>
      <c r="N220" s="2">
        <v>1</v>
      </c>
      <c r="O220" s="2" t="s">
        <v>9</v>
      </c>
      <c r="P220" s="2">
        <v>30</v>
      </c>
      <c r="Q220" s="2" t="s">
        <v>63</v>
      </c>
    </row>
    <row r="221" spans="1:17" x14ac:dyDescent="0.3">
      <c r="A221" s="2">
        <v>1</v>
      </c>
      <c r="B221" s="2" t="s">
        <v>9</v>
      </c>
      <c r="C221" s="2">
        <v>30</v>
      </c>
      <c r="D221" s="2" t="s">
        <v>63</v>
      </c>
      <c r="E221" s="2" t="s">
        <v>210</v>
      </c>
      <c r="F221" s="2" t="s">
        <v>418</v>
      </c>
      <c r="H221" t="s">
        <v>14</v>
      </c>
      <c r="N221" s="2">
        <v>2</v>
      </c>
      <c r="O221" s="2" t="s">
        <v>9</v>
      </c>
      <c r="P221" s="2">
        <v>30</v>
      </c>
      <c r="Q221" s="2" t="s">
        <v>63</v>
      </c>
    </row>
    <row r="222" spans="1:17" x14ac:dyDescent="0.3">
      <c r="A222" s="2">
        <v>1</v>
      </c>
      <c r="B222" s="2" t="s">
        <v>9</v>
      </c>
      <c r="C222" s="2">
        <v>90</v>
      </c>
      <c r="D222" s="2" t="s">
        <v>63</v>
      </c>
      <c r="E222" s="2" t="s">
        <v>210</v>
      </c>
      <c r="F222" s="2" t="s">
        <v>26</v>
      </c>
      <c r="H222" t="s">
        <v>21</v>
      </c>
      <c r="N222" s="2">
        <v>2</v>
      </c>
      <c r="O222" s="2" t="s">
        <v>9</v>
      </c>
      <c r="P222" s="2">
        <v>40</v>
      </c>
      <c r="Q222" s="2" t="s">
        <v>63</v>
      </c>
    </row>
    <row r="223" spans="1:17" x14ac:dyDescent="0.3">
      <c r="A223" s="2">
        <v>5</v>
      </c>
      <c r="B223" s="2" t="s">
        <v>9</v>
      </c>
      <c r="C223" s="2">
        <v>30</v>
      </c>
      <c r="D223" s="2" t="s">
        <v>63</v>
      </c>
      <c r="E223" s="2" t="s">
        <v>210</v>
      </c>
      <c r="F223" s="2" t="s">
        <v>232</v>
      </c>
      <c r="H223" t="s">
        <v>12</v>
      </c>
      <c r="N223" s="2">
        <v>3</v>
      </c>
      <c r="O223" s="2" t="s">
        <v>9</v>
      </c>
      <c r="P223" s="2">
        <v>30</v>
      </c>
      <c r="Q223" s="2" t="s">
        <v>63</v>
      </c>
    </row>
    <row r="224" spans="1:17" x14ac:dyDescent="0.3">
      <c r="A224" s="2">
        <v>2</v>
      </c>
      <c r="B224" s="2" t="s">
        <v>13</v>
      </c>
      <c r="C224" s="2">
        <v>70</v>
      </c>
      <c r="D224" s="2" t="s">
        <v>63</v>
      </c>
      <c r="E224" s="2" t="s">
        <v>210</v>
      </c>
      <c r="F224" s="2" t="s">
        <v>26</v>
      </c>
      <c r="H224" t="s">
        <v>14</v>
      </c>
      <c r="N224" s="2">
        <v>1</v>
      </c>
      <c r="O224" s="2" t="s">
        <v>9</v>
      </c>
      <c r="P224" s="2">
        <v>100</v>
      </c>
      <c r="Q224" s="2" t="s">
        <v>64</v>
      </c>
    </row>
    <row r="225" spans="1:17" x14ac:dyDescent="0.3">
      <c r="A225" s="2">
        <v>3</v>
      </c>
      <c r="B225" s="2" t="s">
        <v>9</v>
      </c>
      <c r="C225" s="2">
        <v>40</v>
      </c>
      <c r="D225" s="2" t="s">
        <v>63</v>
      </c>
      <c r="E225" s="2" t="s">
        <v>210</v>
      </c>
      <c r="F225" s="2" t="s">
        <v>283</v>
      </c>
      <c r="H225" t="s">
        <v>12</v>
      </c>
      <c r="N225" s="2">
        <v>1</v>
      </c>
      <c r="O225" s="2" t="s">
        <v>9</v>
      </c>
      <c r="P225" s="2">
        <v>30</v>
      </c>
      <c r="Q225" s="2" t="s">
        <v>63</v>
      </c>
    </row>
    <row r="226" spans="1:17" x14ac:dyDescent="0.3">
      <c r="A226" s="2">
        <v>1</v>
      </c>
      <c r="B226" s="2" t="s">
        <v>9</v>
      </c>
      <c r="C226" s="2">
        <v>100</v>
      </c>
      <c r="D226" s="2" t="s">
        <v>63</v>
      </c>
      <c r="E226" s="2" t="s">
        <v>210</v>
      </c>
      <c r="F226" s="2" t="s">
        <v>282</v>
      </c>
      <c r="H226" t="s">
        <v>14</v>
      </c>
      <c r="N226" s="2">
        <v>1</v>
      </c>
      <c r="O226" s="2" t="s">
        <v>9</v>
      </c>
      <c r="P226" s="2">
        <v>90</v>
      </c>
      <c r="Q226" s="2" t="s">
        <v>63</v>
      </c>
    </row>
    <row r="227" spans="1:17" x14ac:dyDescent="0.3">
      <c r="A227" s="2">
        <v>1</v>
      </c>
      <c r="B227" s="2" t="s">
        <v>9</v>
      </c>
      <c r="C227" s="2">
        <v>150</v>
      </c>
      <c r="D227" s="2" t="s">
        <v>63</v>
      </c>
      <c r="E227" s="2" t="s">
        <v>210</v>
      </c>
      <c r="F227" s="2" t="s">
        <v>283</v>
      </c>
      <c r="H227" t="s">
        <v>21</v>
      </c>
      <c r="N227" s="2">
        <v>5</v>
      </c>
      <c r="O227" s="2" t="s">
        <v>9</v>
      </c>
      <c r="P227" s="2">
        <v>30</v>
      </c>
      <c r="Q227" s="2" t="s">
        <v>63</v>
      </c>
    </row>
    <row r="228" spans="1:17" x14ac:dyDescent="0.3">
      <c r="A228" s="2">
        <v>1</v>
      </c>
      <c r="B228" s="2" t="s">
        <v>9</v>
      </c>
      <c r="C228" s="2">
        <v>90</v>
      </c>
      <c r="D228" s="2" t="s">
        <v>63</v>
      </c>
      <c r="E228" s="2" t="s">
        <v>210</v>
      </c>
      <c r="F228" s="2" t="s">
        <v>282</v>
      </c>
      <c r="H228" t="s">
        <v>12</v>
      </c>
      <c r="N228" s="2">
        <v>3</v>
      </c>
      <c r="O228" s="2" t="s">
        <v>9</v>
      </c>
      <c r="P228" s="2">
        <v>40</v>
      </c>
      <c r="Q228" s="2" t="s">
        <v>63</v>
      </c>
    </row>
    <row r="229" spans="1:17" x14ac:dyDescent="0.3">
      <c r="A229" s="2">
        <v>1</v>
      </c>
      <c r="B229" s="2" t="s">
        <v>23</v>
      </c>
      <c r="C229" s="2">
        <v>100</v>
      </c>
      <c r="D229" s="2" t="s">
        <v>63</v>
      </c>
      <c r="E229" s="2" t="s">
        <v>210</v>
      </c>
      <c r="F229" s="2" t="s">
        <v>283</v>
      </c>
      <c r="H229" t="s">
        <v>14</v>
      </c>
      <c r="N229" s="2">
        <v>1</v>
      </c>
      <c r="O229" s="2" t="s">
        <v>9</v>
      </c>
      <c r="P229" s="2">
        <v>100</v>
      </c>
      <c r="Q229" s="2" t="s">
        <v>63</v>
      </c>
    </row>
    <row r="230" spans="1:17" x14ac:dyDescent="0.3">
      <c r="A230" s="2">
        <v>2</v>
      </c>
      <c r="B230" s="2" t="s">
        <v>13</v>
      </c>
      <c r="C230" s="2">
        <v>70</v>
      </c>
      <c r="D230" s="2" t="s">
        <v>63</v>
      </c>
      <c r="E230" s="2" t="s">
        <v>210</v>
      </c>
      <c r="F230" s="2" t="s">
        <v>282</v>
      </c>
      <c r="H230" t="s">
        <v>14</v>
      </c>
      <c r="N230" s="2">
        <v>1</v>
      </c>
      <c r="O230" s="2" t="s">
        <v>9</v>
      </c>
      <c r="P230" s="2">
        <v>150</v>
      </c>
      <c r="Q230" s="2" t="s">
        <v>63</v>
      </c>
    </row>
    <row r="231" spans="1:17" x14ac:dyDescent="0.3">
      <c r="A231" s="2">
        <v>5</v>
      </c>
      <c r="B231" s="2" t="s">
        <v>13</v>
      </c>
      <c r="C231" s="2">
        <v>60</v>
      </c>
      <c r="D231" s="2" t="s">
        <v>63</v>
      </c>
      <c r="E231" s="2" t="s">
        <v>210</v>
      </c>
      <c r="F231" s="2" t="s">
        <v>282</v>
      </c>
      <c r="H231" t="s">
        <v>14</v>
      </c>
      <c r="N231" s="2">
        <v>1</v>
      </c>
      <c r="O231" s="2" t="s">
        <v>9</v>
      </c>
      <c r="P231" s="2">
        <v>90</v>
      </c>
      <c r="Q231" s="2" t="s">
        <v>63</v>
      </c>
    </row>
    <row r="232" spans="1:17" x14ac:dyDescent="0.3">
      <c r="A232" s="2">
        <v>1</v>
      </c>
      <c r="B232" s="2" t="s">
        <v>9</v>
      </c>
      <c r="C232" s="2">
        <v>120</v>
      </c>
      <c r="D232" s="2" t="s">
        <v>63</v>
      </c>
      <c r="E232" s="2" t="s">
        <v>210</v>
      </c>
      <c r="F232" s="2" t="s">
        <v>282</v>
      </c>
      <c r="H232" t="s">
        <v>14</v>
      </c>
      <c r="N232" s="2">
        <v>1</v>
      </c>
      <c r="O232" s="2" t="s">
        <v>9</v>
      </c>
      <c r="P232" s="2">
        <v>120</v>
      </c>
      <c r="Q232" s="2" t="s">
        <v>63</v>
      </c>
    </row>
    <row r="233" spans="1:17" x14ac:dyDescent="0.3">
      <c r="A233" s="2">
        <v>2</v>
      </c>
      <c r="B233" s="2" t="s">
        <v>9</v>
      </c>
      <c r="C233" s="2">
        <v>30</v>
      </c>
      <c r="D233" s="2" t="s">
        <v>63</v>
      </c>
      <c r="E233" s="2" t="s">
        <v>210</v>
      </c>
      <c r="F233" s="2" t="s">
        <v>282</v>
      </c>
      <c r="H233" t="s">
        <v>14</v>
      </c>
      <c r="N233" s="2">
        <v>2</v>
      </c>
      <c r="O233" s="2" t="s">
        <v>9</v>
      </c>
      <c r="P233" s="2">
        <v>30</v>
      </c>
      <c r="Q233" s="2" t="s">
        <v>63</v>
      </c>
    </row>
    <row r="234" spans="1:17" x14ac:dyDescent="0.3">
      <c r="A234" s="2">
        <v>1</v>
      </c>
      <c r="B234" s="2" t="s">
        <v>13</v>
      </c>
      <c r="C234" s="2">
        <v>100</v>
      </c>
      <c r="D234" s="2" t="s">
        <v>63</v>
      </c>
      <c r="E234" s="2" t="s">
        <v>210</v>
      </c>
      <c r="F234" s="2" t="s">
        <v>26</v>
      </c>
      <c r="H234" t="s">
        <v>14</v>
      </c>
      <c r="N234" s="2">
        <v>1</v>
      </c>
      <c r="O234" s="2" t="s">
        <v>9</v>
      </c>
      <c r="P234" s="2">
        <v>90</v>
      </c>
      <c r="Q234" s="2" t="s">
        <v>63</v>
      </c>
    </row>
    <row r="235" spans="1:17" x14ac:dyDescent="0.3">
      <c r="A235" s="2">
        <v>2</v>
      </c>
      <c r="B235" s="2" t="s">
        <v>13</v>
      </c>
      <c r="C235" s="2">
        <v>50</v>
      </c>
      <c r="D235" s="2" t="s">
        <v>63</v>
      </c>
      <c r="E235" s="2" t="s">
        <v>210</v>
      </c>
      <c r="F235" s="2" t="s">
        <v>232</v>
      </c>
      <c r="H235" t="s">
        <v>12</v>
      </c>
      <c r="N235" s="2">
        <v>1</v>
      </c>
      <c r="O235" s="2" t="s">
        <v>9</v>
      </c>
      <c r="P235" s="2">
        <v>150</v>
      </c>
      <c r="Q235" s="2" t="s">
        <v>63</v>
      </c>
    </row>
    <row r="236" spans="1:17" x14ac:dyDescent="0.3">
      <c r="A236" s="2">
        <v>1</v>
      </c>
      <c r="B236" s="2" t="s">
        <v>9</v>
      </c>
      <c r="C236" s="2">
        <v>90</v>
      </c>
      <c r="D236" s="2" t="s">
        <v>63</v>
      </c>
      <c r="E236" s="2" t="s">
        <v>210</v>
      </c>
      <c r="F236" s="2" t="s">
        <v>26</v>
      </c>
      <c r="H236" t="s">
        <v>21</v>
      </c>
      <c r="N236" s="2">
        <v>3</v>
      </c>
      <c r="O236" s="2" t="s">
        <v>9</v>
      </c>
      <c r="P236" s="2">
        <v>50</v>
      </c>
      <c r="Q236" s="2" t="s">
        <v>67</v>
      </c>
    </row>
    <row r="237" spans="1:17" x14ac:dyDescent="0.3">
      <c r="A237" s="2">
        <v>2</v>
      </c>
      <c r="B237" s="2" t="s">
        <v>13</v>
      </c>
      <c r="C237" s="2">
        <v>60</v>
      </c>
      <c r="D237" s="2" t="s">
        <v>63</v>
      </c>
      <c r="E237" s="2" t="s">
        <v>210</v>
      </c>
      <c r="F237" s="2" t="s">
        <v>26</v>
      </c>
      <c r="H237" t="s">
        <v>21</v>
      </c>
      <c r="N237" s="2">
        <v>1</v>
      </c>
      <c r="O237" s="2" t="s">
        <v>9</v>
      </c>
      <c r="P237" s="2">
        <v>30</v>
      </c>
      <c r="Q237" s="2" t="s">
        <v>67</v>
      </c>
    </row>
    <row r="238" spans="1:17" x14ac:dyDescent="0.3">
      <c r="A238" s="2">
        <v>1</v>
      </c>
      <c r="B238" s="2" t="s">
        <v>9</v>
      </c>
      <c r="C238" s="2">
        <v>150</v>
      </c>
      <c r="D238" s="2" t="s">
        <v>63</v>
      </c>
      <c r="E238" s="2" t="s">
        <v>210</v>
      </c>
      <c r="F238" s="2" t="s">
        <v>294</v>
      </c>
      <c r="H238" t="s">
        <v>14</v>
      </c>
      <c r="N238" s="2">
        <v>1</v>
      </c>
      <c r="O238" s="2" t="s">
        <v>9</v>
      </c>
      <c r="P238" s="2">
        <v>100</v>
      </c>
      <c r="Q238" s="2" t="s">
        <v>67</v>
      </c>
    </row>
    <row r="239" spans="1:17" x14ac:dyDescent="0.3">
      <c r="A239" s="2">
        <v>1</v>
      </c>
      <c r="B239" s="2" t="s">
        <v>182</v>
      </c>
      <c r="C239" s="2">
        <v>200</v>
      </c>
      <c r="D239" s="2" t="s">
        <v>63</v>
      </c>
      <c r="E239" s="2" t="s">
        <v>210</v>
      </c>
      <c r="F239" s="2" t="s">
        <v>283</v>
      </c>
      <c r="H239" t="s">
        <v>21</v>
      </c>
      <c r="N239" s="2">
        <v>1</v>
      </c>
      <c r="O239" s="2" t="s">
        <v>9</v>
      </c>
      <c r="P239" s="2">
        <v>30</v>
      </c>
      <c r="Q239" s="2" t="s">
        <v>67</v>
      </c>
    </row>
    <row r="240" spans="1:17" x14ac:dyDescent="0.3">
      <c r="A240" s="2">
        <v>1</v>
      </c>
      <c r="B240" s="2" t="s">
        <v>13</v>
      </c>
      <c r="C240" s="2">
        <v>800</v>
      </c>
      <c r="D240" s="2" t="s">
        <v>63</v>
      </c>
      <c r="E240" s="2" t="s">
        <v>210</v>
      </c>
      <c r="F240" s="2" t="s">
        <v>46</v>
      </c>
      <c r="H240" t="s">
        <v>14</v>
      </c>
      <c r="I240" t="s">
        <v>419</v>
      </c>
      <c r="N240" s="2">
        <v>2</v>
      </c>
      <c r="O240" s="2" t="s">
        <v>9</v>
      </c>
      <c r="P240" s="2">
        <v>90</v>
      </c>
      <c r="Q240" s="2" t="s">
        <v>67</v>
      </c>
    </row>
    <row r="241" spans="1:17" x14ac:dyDescent="0.3">
      <c r="A241" s="2">
        <v>3</v>
      </c>
      <c r="B241" s="2" t="s">
        <v>9</v>
      </c>
      <c r="C241" s="2">
        <v>50</v>
      </c>
      <c r="D241" s="2" t="s">
        <v>67</v>
      </c>
      <c r="E241" s="2" t="s">
        <v>11</v>
      </c>
      <c r="F241" s="2" t="s">
        <v>26</v>
      </c>
      <c r="G241" s="7">
        <v>0.54722222222222217</v>
      </c>
      <c r="H241" t="s">
        <v>21</v>
      </c>
      <c r="I241" t="s">
        <v>420</v>
      </c>
      <c r="N241" s="2">
        <v>1</v>
      </c>
      <c r="O241" s="2" t="s">
        <v>9</v>
      </c>
      <c r="P241" s="2">
        <v>60</v>
      </c>
      <c r="Q241" s="2" t="s">
        <v>67</v>
      </c>
    </row>
    <row r="242" spans="1:17" x14ac:dyDescent="0.3">
      <c r="A242" s="2">
        <v>1</v>
      </c>
      <c r="B242" s="2" t="s">
        <v>9</v>
      </c>
      <c r="C242" s="2">
        <v>30</v>
      </c>
      <c r="D242" s="2" t="s">
        <v>67</v>
      </c>
      <c r="E242" s="2" t="s">
        <v>11</v>
      </c>
      <c r="F242" s="2" t="s">
        <v>26</v>
      </c>
      <c r="H242" t="s">
        <v>21</v>
      </c>
      <c r="N242" s="2">
        <v>1</v>
      </c>
      <c r="O242" s="2" t="s">
        <v>9</v>
      </c>
      <c r="P242" s="2">
        <v>80</v>
      </c>
      <c r="Q242" s="2" t="s">
        <v>67</v>
      </c>
    </row>
    <row r="243" spans="1:17" x14ac:dyDescent="0.3">
      <c r="A243" s="2">
        <v>1</v>
      </c>
      <c r="B243" s="2" t="s">
        <v>13</v>
      </c>
      <c r="C243" s="2">
        <v>50</v>
      </c>
      <c r="D243" s="2" t="s">
        <v>67</v>
      </c>
      <c r="E243" s="2" t="s">
        <v>11</v>
      </c>
      <c r="F243" s="2" t="s">
        <v>282</v>
      </c>
      <c r="H243" t="s">
        <v>14</v>
      </c>
      <c r="N243" s="2">
        <v>1</v>
      </c>
      <c r="O243" s="2" t="s">
        <v>9</v>
      </c>
      <c r="P243" s="2">
        <v>100</v>
      </c>
      <c r="Q243" s="2" t="s">
        <v>67</v>
      </c>
    </row>
    <row r="244" spans="1:17" x14ac:dyDescent="0.3">
      <c r="A244" s="2">
        <v>1</v>
      </c>
      <c r="B244" s="2" t="s">
        <v>9</v>
      </c>
      <c r="C244" s="2">
        <v>100</v>
      </c>
      <c r="D244" s="2" t="s">
        <v>67</v>
      </c>
      <c r="E244" s="2" t="s">
        <v>11</v>
      </c>
      <c r="F244" s="2" t="s">
        <v>282</v>
      </c>
      <c r="H244" t="s">
        <v>12</v>
      </c>
      <c r="N244" s="2">
        <v>1</v>
      </c>
      <c r="O244" s="2" t="s">
        <v>9</v>
      </c>
      <c r="P244" s="2">
        <v>90</v>
      </c>
      <c r="Q244" s="2" t="s">
        <v>67</v>
      </c>
    </row>
    <row r="245" spans="1:17" x14ac:dyDescent="0.3">
      <c r="A245" s="2">
        <v>4</v>
      </c>
      <c r="B245" s="2" t="s">
        <v>13</v>
      </c>
      <c r="C245" s="2">
        <v>40</v>
      </c>
      <c r="D245" s="2" t="s">
        <v>67</v>
      </c>
      <c r="E245" s="2" t="s">
        <v>11</v>
      </c>
      <c r="F245" s="2" t="s">
        <v>282</v>
      </c>
      <c r="H245" t="s">
        <v>12</v>
      </c>
      <c r="N245" s="2">
        <v>1</v>
      </c>
      <c r="O245" s="2" t="s">
        <v>9</v>
      </c>
      <c r="P245" s="2">
        <v>40</v>
      </c>
      <c r="Q245" s="2" t="s">
        <v>67</v>
      </c>
    </row>
    <row r="246" spans="1:17" x14ac:dyDescent="0.3">
      <c r="A246" s="2">
        <v>1</v>
      </c>
      <c r="B246" s="2" t="s">
        <v>13</v>
      </c>
      <c r="C246" s="2">
        <v>50</v>
      </c>
      <c r="D246" s="2" t="s">
        <v>67</v>
      </c>
      <c r="E246" s="2" t="s">
        <v>11</v>
      </c>
      <c r="F246" s="2" t="s">
        <v>26</v>
      </c>
      <c r="H246" t="s">
        <v>21</v>
      </c>
      <c r="N246" s="2">
        <v>2</v>
      </c>
      <c r="O246" s="2" t="s">
        <v>9</v>
      </c>
      <c r="P246" s="2">
        <v>120</v>
      </c>
      <c r="Q246" s="2" t="s">
        <v>67</v>
      </c>
    </row>
    <row r="247" spans="1:17" x14ac:dyDescent="0.3">
      <c r="A247" s="2">
        <v>1</v>
      </c>
      <c r="B247" s="2" t="s">
        <v>9</v>
      </c>
      <c r="C247" s="2">
        <v>30</v>
      </c>
      <c r="D247" s="2" t="s">
        <v>67</v>
      </c>
      <c r="E247" s="2" t="s">
        <v>11</v>
      </c>
      <c r="F247" s="2" t="s">
        <v>232</v>
      </c>
      <c r="H247" t="s">
        <v>12</v>
      </c>
      <c r="N247" s="2">
        <v>2</v>
      </c>
      <c r="O247" s="2" t="s">
        <v>9</v>
      </c>
      <c r="P247" s="2">
        <v>100</v>
      </c>
      <c r="Q247" s="2" t="s">
        <v>67</v>
      </c>
    </row>
    <row r="248" spans="1:17" x14ac:dyDescent="0.3">
      <c r="A248" s="2">
        <v>2</v>
      </c>
      <c r="B248" s="2" t="s">
        <v>9</v>
      </c>
      <c r="C248" s="2">
        <v>90</v>
      </c>
      <c r="D248" s="2" t="s">
        <v>67</v>
      </c>
      <c r="E248" s="2" t="s">
        <v>11</v>
      </c>
      <c r="F248" s="2" t="s">
        <v>26</v>
      </c>
      <c r="H248" t="s">
        <v>21</v>
      </c>
      <c r="N248" s="2">
        <v>2</v>
      </c>
      <c r="O248" s="2" t="s">
        <v>9</v>
      </c>
      <c r="P248" s="2">
        <v>30</v>
      </c>
      <c r="Q248" s="2" t="s">
        <v>67</v>
      </c>
    </row>
    <row r="249" spans="1:17" x14ac:dyDescent="0.3">
      <c r="A249" s="2">
        <v>1</v>
      </c>
      <c r="B249" s="2" t="s">
        <v>9</v>
      </c>
      <c r="C249" s="2">
        <v>60</v>
      </c>
      <c r="D249" s="2" t="s">
        <v>67</v>
      </c>
      <c r="E249" s="2" t="s">
        <v>11</v>
      </c>
      <c r="F249" s="2" t="s">
        <v>26</v>
      </c>
      <c r="H249" t="s">
        <v>21</v>
      </c>
      <c r="N249" s="2">
        <v>1</v>
      </c>
      <c r="O249" s="2" t="s">
        <v>9</v>
      </c>
      <c r="P249" s="2">
        <v>100</v>
      </c>
      <c r="Q249" s="2" t="s">
        <v>68</v>
      </c>
    </row>
    <row r="250" spans="1:17" x14ac:dyDescent="0.3">
      <c r="A250" s="2">
        <v>1</v>
      </c>
      <c r="B250" s="2" t="s">
        <v>9</v>
      </c>
      <c r="C250" s="2">
        <v>80</v>
      </c>
      <c r="D250" s="2" t="s">
        <v>67</v>
      </c>
      <c r="E250" s="2" t="s">
        <v>11</v>
      </c>
      <c r="F250" s="2" t="s">
        <v>283</v>
      </c>
      <c r="H250" t="s">
        <v>21</v>
      </c>
      <c r="N250" s="2">
        <v>2</v>
      </c>
      <c r="O250" s="2" t="s">
        <v>9</v>
      </c>
      <c r="P250" s="2">
        <v>150</v>
      </c>
      <c r="Q250" s="2" t="s">
        <v>68</v>
      </c>
    </row>
    <row r="251" spans="1:17" x14ac:dyDescent="0.3">
      <c r="A251" s="2">
        <v>1</v>
      </c>
      <c r="B251" s="2" t="s">
        <v>182</v>
      </c>
      <c r="C251" s="2">
        <v>200</v>
      </c>
      <c r="D251" s="2" t="s">
        <v>67</v>
      </c>
      <c r="E251" s="2" t="s">
        <v>11</v>
      </c>
      <c r="F251" s="2" t="s">
        <v>283</v>
      </c>
      <c r="H251" t="s">
        <v>21</v>
      </c>
      <c r="N251" s="2">
        <v>5</v>
      </c>
      <c r="O251" s="2" t="s">
        <v>9</v>
      </c>
      <c r="P251" s="2">
        <v>40</v>
      </c>
      <c r="Q251" s="2" t="s">
        <v>68</v>
      </c>
    </row>
    <row r="252" spans="1:17" x14ac:dyDescent="0.3">
      <c r="A252" s="2">
        <v>1</v>
      </c>
      <c r="B252" s="2" t="s">
        <v>9</v>
      </c>
      <c r="C252" s="2">
        <v>100</v>
      </c>
      <c r="D252" s="2" t="s">
        <v>67</v>
      </c>
      <c r="E252" s="2" t="s">
        <v>11</v>
      </c>
      <c r="F252" s="2" t="s">
        <v>46</v>
      </c>
      <c r="H252" t="s">
        <v>14</v>
      </c>
      <c r="N252" s="2">
        <v>2</v>
      </c>
      <c r="O252" s="2" t="s">
        <v>9</v>
      </c>
      <c r="P252" s="2">
        <v>40</v>
      </c>
      <c r="Q252" s="2" t="s">
        <v>67</v>
      </c>
    </row>
    <row r="253" spans="1:17" x14ac:dyDescent="0.3">
      <c r="A253" s="2">
        <v>1</v>
      </c>
      <c r="B253" s="2" t="s">
        <v>9</v>
      </c>
      <c r="C253" s="2">
        <v>90</v>
      </c>
      <c r="D253" s="2" t="s">
        <v>67</v>
      </c>
      <c r="E253" s="2" t="s">
        <v>11</v>
      </c>
      <c r="F253" s="2" t="s">
        <v>283</v>
      </c>
      <c r="H253" t="s">
        <v>21</v>
      </c>
      <c r="N253" s="2">
        <v>2</v>
      </c>
      <c r="O253" s="2" t="s">
        <v>9</v>
      </c>
      <c r="P253" s="2">
        <v>30</v>
      </c>
      <c r="Q253" s="2" t="s">
        <v>67</v>
      </c>
    </row>
    <row r="254" spans="1:17" x14ac:dyDescent="0.3">
      <c r="A254" s="2">
        <v>1</v>
      </c>
      <c r="B254" s="2" t="s">
        <v>9</v>
      </c>
      <c r="C254" s="2">
        <v>40</v>
      </c>
      <c r="D254" s="2" t="s">
        <v>67</v>
      </c>
      <c r="E254" s="2" t="s">
        <v>11</v>
      </c>
      <c r="F254" s="2" t="s">
        <v>294</v>
      </c>
      <c r="H254" t="s">
        <v>21</v>
      </c>
      <c r="N254" s="2">
        <v>2</v>
      </c>
      <c r="O254" s="2" t="s">
        <v>9</v>
      </c>
      <c r="P254" s="2">
        <v>40</v>
      </c>
      <c r="Q254" s="2" t="s">
        <v>67</v>
      </c>
    </row>
    <row r="255" spans="1:17" x14ac:dyDescent="0.3">
      <c r="A255" s="2">
        <v>2</v>
      </c>
      <c r="B255" s="2" t="s">
        <v>9</v>
      </c>
      <c r="C255" s="2">
        <v>120</v>
      </c>
      <c r="D255" s="2" t="s">
        <v>67</v>
      </c>
      <c r="E255" s="2" t="s">
        <v>11</v>
      </c>
      <c r="F255" s="2" t="s">
        <v>46</v>
      </c>
      <c r="H255" t="s">
        <v>14</v>
      </c>
      <c r="N255" s="2">
        <v>2</v>
      </c>
      <c r="O255" s="2" t="s">
        <v>9</v>
      </c>
      <c r="P255" s="2">
        <v>30</v>
      </c>
      <c r="Q255" s="2" t="s">
        <v>67</v>
      </c>
    </row>
    <row r="256" spans="1:17" x14ac:dyDescent="0.3">
      <c r="A256" s="2">
        <v>2</v>
      </c>
      <c r="B256" s="2" t="s">
        <v>9</v>
      </c>
      <c r="C256" s="2">
        <v>100</v>
      </c>
      <c r="D256" s="2" t="s">
        <v>67</v>
      </c>
      <c r="E256" s="2" t="s">
        <v>11</v>
      </c>
      <c r="F256" s="2" t="s">
        <v>46</v>
      </c>
      <c r="H256" t="s">
        <v>14</v>
      </c>
      <c r="N256" s="2">
        <v>1</v>
      </c>
      <c r="O256" s="2" t="s">
        <v>9</v>
      </c>
      <c r="P256" s="2">
        <v>40</v>
      </c>
      <c r="Q256" s="2" t="s">
        <v>67</v>
      </c>
    </row>
    <row r="257" spans="1:17" x14ac:dyDescent="0.3">
      <c r="A257" s="2">
        <v>2</v>
      </c>
      <c r="B257" s="2" t="s">
        <v>13</v>
      </c>
      <c r="C257" s="2">
        <v>50</v>
      </c>
      <c r="D257" s="2" t="s">
        <v>67</v>
      </c>
      <c r="E257" s="2" t="s">
        <v>11</v>
      </c>
      <c r="F257" s="2" t="s">
        <v>282</v>
      </c>
      <c r="H257" t="s">
        <v>14</v>
      </c>
      <c r="N257" s="2">
        <v>1</v>
      </c>
      <c r="O257" s="2" t="s">
        <v>9</v>
      </c>
      <c r="P257" s="2">
        <v>30</v>
      </c>
      <c r="Q257" s="2" t="s">
        <v>67</v>
      </c>
    </row>
    <row r="258" spans="1:17" x14ac:dyDescent="0.3">
      <c r="A258" s="2">
        <v>2</v>
      </c>
      <c r="B258" s="2" t="s">
        <v>13</v>
      </c>
      <c r="C258" s="2">
        <v>30</v>
      </c>
      <c r="D258" s="2" t="s">
        <v>67</v>
      </c>
      <c r="E258" s="2" t="s">
        <v>11</v>
      </c>
      <c r="F258" s="2" t="s">
        <v>282</v>
      </c>
      <c r="H258" t="s">
        <v>14</v>
      </c>
      <c r="N258" s="2">
        <v>1</v>
      </c>
      <c r="O258" s="2" t="s">
        <v>9</v>
      </c>
      <c r="P258" s="2">
        <v>50</v>
      </c>
      <c r="Q258" s="2" t="s">
        <v>67</v>
      </c>
    </row>
    <row r="259" spans="1:17" x14ac:dyDescent="0.3">
      <c r="A259" s="2">
        <v>3</v>
      </c>
      <c r="B259" s="2" t="s">
        <v>13</v>
      </c>
      <c r="C259" s="2">
        <v>60</v>
      </c>
      <c r="D259" s="2" t="s">
        <v>67</v>
      </c>
      <c r="E259" s="2" t="s">
        <v>11</v>
      </c>
      <c r="F259" s="2" t="s">
        <v>282</v>
      </c>
      <c r="H259" t="s">
        <v>21</v>
      </c>
      <c r="N259" s="2">
        <v>1</v>
      </c>
      <c r="O259" s="2" t="s">
        <v>9</v>
      </c>
      <c r="P259" s="2">
        <v>40</v>
      </c>
      <c r="Q259" s="2" t="s">
        <v>67</v>
      </c>
    </row>
    <row r="260" spans="1:17" x14ac:dyDescent="0.3">
      <c r="A260" s="2">
        <v>1</v>
      </c>
      <c r="B260" s="2" t="s">
        <v>182</v>
      </c>
      <c r="C260" s="2">
        <v>50</v>
      </c>
      <c r="D260" s="2" t="s">
        <v>67</v>
      </c>
      <c r="E260" s="2" t="s">
        <v>11</v>
      </c>
      <c r="F260" s="2" t="s">
        <v>282</v>
      </c>
      <c r="H260" t="s">
        <v>21</v>
      </c>
      <c r="N260" s="2">
        <v>3</v>
      </c>
      <c r="O260" s="2" t="s">
        <v>9</v>
      </c>
      <c r="P260" s="2">
        <v>30</v>
      </c>
      <c r="Q260" s="2" t="s">
        <v>67</v>
      </c>
    </row>
    <row r="261" spans="1:17" x14ac:dyDescent="0.3">
      <c r="A261" s="2">
        <v>2</v>
      </c>
      <c r="B261" s="2" t="s">
        <v>9</v>
      </c>
      <c r="C261" s="2">
        <v>30</v>
      </c>
      <c r="D261" s="2" t="s">
        <v>67</v>
      </c>
      <c r="E261" s="2" t="s">
        <v>11</v>
      </c>
      <c r="F261" s="2" t="s">
        <v>26</v>
      </c>
      <c r="H261" t="s">
        <v>12</v>
      </c>
      <c r="N261" s="2">
        <v>1</v>
      </c>
      <c r="O261" s="2" t="s">
        <v>9</v>
      </c>
      <c r="P261" s="2">
        <v>120</v>
      </c>
      <c r="Q261" s="2" t="s">
        <v>67</v>
      </c>
    </row>
    <row r="262" spans="1:17" x14ac:dyDescent="0.3">
      <c r="A262" s="2">
        <v>3</v>
      </c>
      <c r="B262" s="2" t="s">
        <v>13</v>
      </c>
      <c r="C262" s="2">
        <v>50</v>
      </c>
      <c r="D262" s="2" t="s">
        <v>67</v>
      </c>
      <c r="E262" s="2" t="s">
        <v>11</v>
      </c>
      <c r="F262" s="2" t="s">
        <v>282</v>
      </c>
      <c r="H262" t="s">
        <v>12</v>
      </c>
      <c r="N262" s="2">
        <v>1</v>
      </c>
      <c r="O262" s="2" t="s">
        <v>9</v>
      </c>
      <c r="P262" s="2">
        <v>40</v>
      </c>
      <c r="Q262" s="2" t="s">
        <v>67</v>
      </c>
    </row>
    <row r="263" spans="1:17" x14ac:dyDescent="0.3">
      <c r="A263" s="2">
        <v>2</v>
      </c>
      <c r="B263" s="2" t="s">
        <v>13</v>
      </c>
      <c r="C263" s="2">
        <v>40</v>
      </c>
      <c r="D263" s="2" t="s">
        <v>67</v>
      </c>
      <c r="E263" s="2" t="s">
        <v>11</v>
      </c>
      <c r="F263" s="2" t="s">
        <v>26</v>
      </c>
      <c r="H263" t="s">
        <v>14</v>
      </c>
      <c r="N263" s="2">
        <v>1</v>
      </c>
      <c r="O263" s="2" t="s">
        <v>9</v>
      </c>
      <c r="P263" s="2">
        <v>150</v>
      </c>
      <c r="Q263" s="2" t="s">
        <v>67</v>
      </c>
    </row>
    <row r="264" spans="1:17" x14ac:dyDescent="0.3">
      <c r="A264" s="2">
        <v>1</v>
      </c>
      <c r="B264" s="2" t="s">
        <v>59</v>
      </c>
      <c r="C264" s="2">
        <v>150</v>
      </c>
      <c r="D264" s="2" t="s">
        <v>67</v>
      </c>
      <c r="E264" s="2" t="s">
        <v>11</v>
      </c>
      <c r="F264" s="2" t="s">
        <v>283</v>
      </c>
      <c r="H264" t="s">
        <v>7</v>
      </c>
      <c r="N264" s="2">
        <v>2</v>
      </c>
      <c r="O264" s="2" t="s">
        <v>9</v>
      </c>
      <c r="P264" s="2">
        <v>30</v>
      </c>
      <c r="Q264" s="2" t="s">
        <v>67</v>
      </c>
    </row>
    <row r="265" spans="1:17" x14ac:dyDescent="0.3">
      <c r="A265" s="2">
        <v>1</v>
      </c>
      <c r="B265" s="2" t="s">
        <v>23</v>
      </c>
      <c r="C265" s="2">
        <v>60</v>
      </c>
      <c r="D265" s="2" t="s">
        <v>67</v>
      </c>
      <c r="E265" s="2" t="s">
        <v>11</v>
      </c>
      <c r="H265" t="s">
        <v>7</v>
      </c>
      <c r="I265" t="s">
        <v>421</v>
      </c>
      <c r="N265" s="4">
        <f>SUM(N143:N264)</f>
        <v>195</v>
      </c>
    </row>
    <row r="266" spans="1:17" x14ac:dyDescent="0.3">
      <c r="A266" s="2">
        <v>1</v>
      </c>
      <c r="B266" s="2" t="s">
        <v>13</v>
      </c>
      <c r="C266" s="2">
        <v>60</v>
      </c>
      <c r="D266" s="2" t="s">
        <v>67</v>
      </c>
      <c r="E266" s="2" t="s">
        <v>11</v>
      </c>
      <c r="H266" t="s">
        <v>21</v>
      </c>
    </row>
    <row r="267" spans="1:17" x14ac:dyDescent="0.3">
      <c r="A267" s="2">
        <v>1</v>
      </c>
      <c r="B267" s="2" t="s">
        <v>9</v>
      </c>
      <c r="C267" s="2">
        <v>100</v>
      </c>
      <c r="D267" s="2" t="s">
        <v>68</v>
      </c>
      <c r="E267" s="2" t="s">
        <v>60</v>
      </c>
      <c r="F267" s="2" t="s">
        <v>282</v>
      </c>
      <c r="G267" s="7">
        <v>0.54861111111111105</v>
      </c>
      <c r="H267" t="s">
        <v>14</v>
      </c>
      <c r="I267" t="s">
        <v>420</v>
      </c>
    </row>
    <row r="268" spans="1:17" x14ac:dyDescent="0.3">
      <c r="A268" s="2">
        <v>2</v>
      </c>
      <c r="B268" s="2" t="s">
        <v>9</v>
      </c>
      <c r="C268" s="2">
        <v>150</v>
      </c>
      <c r="D268" s="2" t="s">
        <v>68</v>
      </c>
      <c r="E268" s="2" t="s">
        <v>60</v>
      </c>
      <c r="F268" s="2" t="s">
        <v>282</v>
      </c>
      <c r="H268" t="s">
        <v>14</v>
      </c>
    </row>
    <row r="269" spans="1:17" x14ac:dyDescent="0.3">
      <c r="A269" s="2">
        <v>6</v>
      </c>
      <c r="B269" s="2" t="s">
        <v>13</v>
      </c>
      <c r="C269" s="2">
        <v>40</v>
      </c>
      <c r="D269" s="2" t="s">
        <v>68</v>
      </c>
      <c r="E269" s="2" t="s">
        <v>60</v>
      </c>
      <c r="F269" s="2" t="s">
        <v>282</v>
      </c>
      <c r="H269" t="s">
        <v>14</v>
      </c>
    </row>
    <row r="270" spans="1:17" x14ac:dyDescent="0.3">
      <c r="A270" s="2">
        <v>5</v>
      </c>
      <c r="B270" s="2" t="s">
        <v>9</v>
      </c>
      <c r="C270" s="2">
        <v>40</v>
      </c>
      <c r="D270" s="2" t="s">
        <v>68</v>
      </c>
      <c r="E270" s="2" t="s">
        <v>60</v>
      </c>
      <c r="F270" s="2" t="s">
        <v>282</v>
      </c>
      <c r="H270" t="s">
        <v>14</v>
      </c>
    </row>
    <row r="271" spans="1:17" x14ac:dyDescent="0.3">
      <c r="A271" s="2">
        <v>10</v>
      </c>
      <c r="B271" s="2" t="s">
        <v>13</v>
      </c>
      <c r="C271" s="2">
        <v>60</v>
      </c>
      <c r="D271" s="2" t="s">
        <v>68</v>
      </c>
      <c r="E271" s="2" t="s">
        <v>60</v>
      </c>
      <c r="F271" s="2" t="s">
        <v>282</v>
      </c>
      <c r="H271" t="s">
        <v>14</v>
      </c>
    </row>
    <row r="272" spans="1:17" x14ac:dyDescent="0.3">
      <c r="A272" s="2">
        <v>3</v>
      </c>
      <c r="B272" s="2" t="s">
        <v>13</v>
      </c>
      <c r="C272" s="2">
        <v>50</v>
      </c>
      <c r="D272" s="2" t="s">
        <v>68</v>
      </c>
      <c r="E272" s="2" t="s">
        <v>60</v>
      </c>
      <c r="F272" s="2" t="s">
        <v>282</v>
      </c>
      <c r="H272" t="s">
        <v>14</v>
      </c>
    </row>
    <row r="273" spans="1:9" x14ac:dyDescent="0.3">
      <c r="A273" s="2">
        <v>3</v>
      </c>
      <c r="B273" s="2" t="s">
        <v>13</v>
      </c>
      <c r="C273" s="2">
        <v>40</v>
      </c>
      <c r="D273" s="2" t="s">
        <v>68</v>
      </c>
      <c r="E273" s="2" t="s">
        <v>60</v>
      </c>
      <c r="F273" s="2" t="s">
        <v>46</v>
      </c>
      <c r="H273" t="s">
        <v>14</v>
      </c>
    </row>
    <row r="274" spans="1:9" x14ac:dyDescent="0.3">
      <c r="A274" s="2">
        <v>1</v>
      </c>
      <c r="B274" s="2" t="s">
        <v>13</v>
      </c>
      <c r="C274" s="2">
        <v>90</v>
      </c>
      <c r="D274" s="2" t="s">
        <v>68</v>
      </c>
      <c r="E274" s="2" t="s">
        <v>60</v>
      </c>
      <c r="F274" s="2" t="s">
        <v>46</v>
      </c>
      <c r="H274" t="s">
        <v>14</v>
      </c>
    </row>
    <row r="275" spans="1:9" x14ac:dyDescent="0.3">
      <c r="A275" s="2">
        <v>3</v>
      </c>
      <c r="B275" s="2" t="s">
        <v>13</v>
      </c>
      <c r="C275" s="2">
        <v>50</v>
      </c>
      <c r="D275" s="2" t="s">
        <v>68</v>
      </c>
      <c r="E275" s="2" t="s">
        <v>60</v>
      </c>
      <c r="F275" s="2" t="s">
        <v>46</v>
      </c>
      <c r="H275" t="s">
        <v>14</v>
      </c>
    </row>
    <row r="276" spans="1:9" x14ac:dyDescent="0.3">
      <c r="A276" s="2">
        <v>4</v>
      </c>
      <c r="B276" s="2" t="s">
        <v>13</v>
      </c>
      <c r="C276" s="2">
        <v>50</v>
      </c>
      <c r="D276" s="2" t="s">
        <v>67</v>
      </c>
      <c r="E276" s="2" t="s">
        <v>11</v>
      </c>
      <c r="F276" s="2" t="s">
        <v>282</v>
      </c>
      <c r="H276" t="s">
        <v>14</v>
      </c>
      <c r="I276" t="s">
        <v>417</v>
      </c>
    </row>
    <row r="277" spans="1:9" x14ac:dyDescent="0.3">
      <c r="A277" s="2">
        <v>2</v>
      </c>
      <c r="B277" s="2" t="s">
        <v>9</v>
      </c>
      <c r="C277" s="2">
        <v>40</v>
      </c>
      <c r="D277" s="2" t="s">
        <v>67</v>
      </c>
      <c r="E277" s="2" t="s">
        <v>11</v>
      </c>
      <c r="F277" s="2" t="s">
        <v>282</v>
      </c>
      <c r="H277" t="s">
        <v>14</v>
      </c>
    </row>
    <row r="278" spans="1:9" x14ac:dyDescent="0.3">
      <c r="A278" s="2">
        <v>1</v>
      </c>
      <c r="B278" s="2" t="s">
        <v>182</v>
      </c>
      <c r="C278" s="2">
        <v>250</v>
      </c>
      <c r="D278" s="2" t="s">
        <v>67</v>
      </c>
      <c r="E278" s="2" t="s">
        <v>11</v>
      </c>
      <c r="F278" s="2" t="s">
        <v>283</v>
      </c>
      <c r="H278" t="s">
        <v>21</v>
      </c>
    </row>
    <row r="279" spans="1:9" x14ac:dyDescent="0.3">
      <c r="A279" s="2">
        <v>2</v>
      </c>
      <c r="B279" s="2" t="s">
        <v>13</v>
      </c>
      <c r="C279" s="2">
        <v>60</v>
      </c>
      <c r="D279" s="2" t="s">
        <v>67</v>
      </c>
      <c r="E279" s="2" t="s">
        <v>11</v>
      </c>
      <c r="F279" s="2" t="s">
        <v>282</v>
      </c>
      <c r="H279" t="s">
        <v>14</v>
      </c>
    </row>
    <row r="280" spans="1:9" x14ac:dyDescent="0.3">
      <c r="A280" s="2">
        <v>1</v>
      </c>
      <c r="B280" s="2" t="s">
        <v>13</v>
      </c>
      <c r="C280" s="2">
        <v>70</v>
      </c>
      <c r="D280" s="2" t="s">
        <v>67</v>
      </c>
      <c r="E280" s="2" t="s">
        <v>11</v>
      </c>
      <c r="F280" s="2" t="s">
        <v>282</v>
      </c>
      <c r="H280" t="s">
        <v>14</v>
      </c>
    </row>
    <row r="281" spans="1:9" x14ac:dyDescent="0.3">
      <c r="A281" s="2">
        <v>2</v>
      </c>
      <c r="B281" s="2" t="s">
        <v>9</v>
      </c>
      <c r="C281" s="2">
        <v>30</v>
      </c>
      <c r="D281" s="2" t="s">
        <v>67</v>
      </c>
      <c r="E281" s="2" t="s">
        <v>11</v>
      </c>
      <c r="F281" s="2" t="s">
        <v>282</v>
      </c>
      <c r="H281" t="s">
        <v>14</v>
      </c>
    </row>
    <row r="282" spans="1:9" x14ac:dyDescent="0.3">
      <c r="A282" s="2">
        <v>2</v>
      </c>
      <c r="B282" s="2" t="s">
        <v>9</v>
      </c>
      <c r="C282" s="2">
        <v>40</v>
      </c>
      <c r="D282" s="2" t="s">
        <v>67</v>
      </c>
      <c r="E282" s="2" t="s">
        <v>11</v>
      </c>
      <c r="F282" s="2" t="s">
        <v>232</v>
      </c>
      <c r="H282" t="s">
        <v>12</v>
      </c>
    </row>
    <row r="283" spans="1:9" x14ac:dyDescent="0.3">
      <c r="A283" s="2">
        <v>1</v>
      </c>
      <c r="B283" s="2" t="s">
        <v>13</v>
      </c>
      <c r="C283" s="2">
        <v>30</v>
      </c>
      <c r="D283" s="2" t="s">
        <v>67</v>
      </c>
      <c r="E283" s="2" t="s">
        <v>11</v>
      </c>
      <c r="F283" s="2" t="s">
        <v>46</v>
      </c>
      <c r="H283" t="s">
        <v>14</v>
      </c>
    </row>
    <row r="284" spans="1:9" x14ac:dyDescent="0.3">
      <c r="A284" s="2">
        <v>1</v>
      </c>
      <c r="B284" s="2" t="s">
        <v>13</v>
      </c>
      <c r="C284" s="2">
        <v>70</v>
      </c>
      <c r="D284" s="2" t="s">
        <v>67</v>
      </c>
      <c r="E284" s="2" t="s">
        <v>11</v>
      </c>
      <c r="F284" s="2" t="s">
        <v>46</v>
      </c>
      <c r="H284" t="s">
        <v>14</v>
      </c>
    </row>
    <row r="285" spans="1:9" x14ac:dyDescent="0.3">
      <c r="A285" s="2">
        <v>2</v>
      </c>
      <c r="B285" s="2" t="s">
        <v>9</v>
      </c>
      <c r="C285" s="2">
        <v>30</v>
      </c>
      <c r="D285" s="2" t="s">
        <v>67</v>
      </c>
      <c r="E285" s="2" t="s">
        <v>11</v>
      </c>
      <c r="F285" s="2" t="s">
        <v>46</v>
      </c>
      <c r="H285" t="s">
        <v>14</v>
      </c>
    </row>
    <row r="286" spans="1:9" x14ac:dyDescent="0.3">
      <c r="A286" s="2">
        <v>1</v>
      </c>
      <c r="B286" s="2" t="s">
        <v>9</v>
      </c>
      <c r="C286" s="2">
        <v>40</v>
      </c>
      <c r="D286" s="2" t="s">
        <v>67</v>
      </c>
      <c r="E286" s="2" t="s">
        <v>11</v>
      </c>
      <c r="F286" s="2" t="s">
        <v>46</v>
      </c>
      <c r="H286" t="s">
        <v>14</v>
      </c>
    </row>
    <row r="287" spans="1:9" x14ac:dyDescent="0.3">
      <c r="A287" s="2">
        <v>3</v>
      </c>
      <c r="B287" s="2" t="s">
        <v>13</v>
      </c>
      <c r="C287" s="2">
        <v>60</v>
      </c>
      <c r="D287" s="2" t="s">
        <v>67</v>
      </c>
      <c r="E287" s="2" t="s">
        <v>11</v>
      </c>
      <c r="F287" s="2" t="s">
        <v>46</v>
      </c>
      <c r="H287" t="s">
        <v>14</v>
      </c>
    </row>
    <row r="288" spans="1:9" x14ac:dyDescent="0.3">
      <c r="A288" s="2">
        <v>1</v>
      </c>
      <c r="B288" s="2" t="s">
        <v>13</v>
      </c>
      <c r="C288" s="2">
        <v>90</v>
      </c>
      <c r="D288" s="2" t="s">
        <v>67</v>
      </c>
      <c r="E288" s="2" t="s">
        <v>11</v>
      </c>
      <c r="F288" s="2" t="s">
        <v>46</v>
      </c>
      <c r="H288" t="s">
        <v>14</v>
      </c>
    </row>
    <row r="289" spans="1:9" x14ac:dyDescent="0.3">
      <c r="A289" s="2">
        <v>2</v>
      </c>
      <c r="B289" s="2" t="s">
        <v>13</v>
      </c>
      <c r="C289" s="2">
        <v>70</v>
      </c>
      <c r="D289" s="2" t="s">
        <v>67</v>
      </c>
      <c r="E289" s="2" t="s">
        <v>11</v>
      </c>
      <c r="F289" s="2" t="s">
        <v>46</v>
      </c>
      <c r="H289" t="s">
        <v>14</v>
      </c>
    </row>
    <row r="290" spans="1:9" x14ac:dyDescent="0.3">
      <c r="A290" s="2">
        <v>2</v>
      </c>
      <c r="B290" s="2" t="s">
        <v>13</v>
      </c>
      <c r="C290" s="2">
        <v>50</v>
      </c>
      <c r="D290" s="2" t="s">
        <v>67</v>
      </c>
      <c r="E290" s="2" t="s">
        <v>11</v>
      </c>
      <c r="F290" s="2" t="s">
        <v>46</v>
      </c>
      <c r="H290" t="s">
        <v>14</v>
      </c>
    </row>
    <row r="291" spans="1:9" x14ac:dyDescent="0.3">
      <c r="A291" s="2">
        <v>1</v>
      </c>
      <c r="B291" s="2" t="s">
        <v>9</v>
      </c>
      <c r="C291" s="2">
        <v>30</v>
      </c>
      <c r="D291" s="2" t="s">
        <v>67</v>
      </c>
      <c r="E291" s="2" t="s">
        <v>11</v>
      </c>
      <c r="F291" s="2" t="s">
        <v>46</v>
      </c>
      <c r="H291" t="s">
        <v>14</v>
      </c>
    </row>
    <row r="292" spans="1:9" x14ac:dyDescent="0.3">
      <c r="A292" s="2">
        <v>1</v>
      </c>
      <c r="B292" s="2" t="s">
        <v>9</v>
      </c>
      <c r="C292" s="2">
        <v>50</v>
      </c>
      <c r="D292" s="2" t="s">
        <v>67</v>
      </c>
      <c r="E292" s="2" t="s">
        <v>11</v>
      </c>
      <c r="F292" s="2" t="s">
        <v>232</v>
      </c>
      <c r="H292" t="s">
        <v>12</v>
      </c>
    </row>
    <row r="293" spans="1:9" x14ac:dyDescent="0.3">
      <c r="A293" s="2">
        <v>1</v>
      </c>
      <c r="B293" s="2" t="s">
        <v>9</v>
      </c>
      <c r="C293" s="2">
        <v>40</v>
      </c>
      <c r="D293" s="2" t="s">
        <v>67</v>
      </c>
      <c r="E293" s="2" t="s">
        <v>11</v>
      </c>
      <c r="F293" s="2" t="s">
        <v>282</v>
      </c>
      <c r="H293" t="s">
        <v>14</v>
      </c>
    </row>
    <row r="294" spans="1:9" x14ac:dyDescent="0.3">
      <c r="A294" s="2">
        <v>3</v>
      </c>
      <c r="B294" s="2" t="s">
        <v>9</v>
      </c>
      <c r="C294" s="2">
        <v>30</v>
      </c>
      <c r="D294" s="2" t="s">
        <v>67</v>
      </c>
      <c r="E294" s="2" t="s">
        <v>11</v>
      </c>
      <c r="F294" s="2" t="s">
        <v>282</v>
      </c>
      <c r="H294" t="s">
        <v>14</v>
      </c>
    </row>
    <row r="295" spans="1:9" x14ac:dyDescent="0.3">
      <c r="A295" s="2">
        <v>1</v>
      </c>
      <c r="B295" s="2" t="s">
        <v>9</v>
      </c>
      <c r="C295" s="2">
        <v>120</v>
      </c>
      <c r="D295" s="2" t="s">
        <v>67</v>
      </c>
      <c r="E295" s="2" t="s">
        <v>11</v>
      </c>
      <c r="F295" s="2" t="s">
        <v>283</v>
      </c>
      <c r="H295" t="s">
        <v>14</v>
      </c>
    </row>
    <row r="296" spans="1:9" x14ac:dyDescent="0.3">
      <c r="A296" s="2">
        <v>1</v>
      </c>
      <c r="B296" s="2" t="s">
        <v>9</v>
      </c>
      <c r="C296" s="2">
        <v>40</v>
      </c>
      <c r="D296" s="2" t="s">
        <v>67</v>
      </c>
      <c r="E296" s="2" t="s">
        <v>11</v>
      </c>
      <c r="F296" s="2" t="s">
        <v>26</v>
      </c>
      <c r="H296" t="s">
        <v>21</v>
      </c>
    </row>
    <row r="297" spans="1:9" x14ac:dyDescent="0.3">
      <c r="A297" s="2">
        <v>1</v>
      </c>
      <c r="B297" s="2" t="s">
        <v>13</v>
      </c>
      <c r="C297" s="2">
        <v>60</v>
      </c>
      <c r="D297" s="2" t="s">
        <v>67</v>
      </c>
      <c r="E297" s="2" t="s">
        <v>11</v>
      </c>
      <c r="F297" s="2" t="s">
        <v>283</v>
      </c>
      <c r="H297" t="s">
        <v>21</v>
      </c>
    </row>
    <row r="298" spans="1:9" x14ac:dyDescent="0.3">
      <c r="A298" s="2">
        <v>1</v>
      </c>
      <c r="B298" s="2" t="s">
        <v>13</v>
      </c>
      <c r="C298" s="2">
        <v>50</v>
      </c>
      <c r="D298" s="2" t="s">
        <v>67</v>
      </c>
      <c r="E298" s="2" t="s">
        <v>11</v>
      </c>
      <c r="F298" s="2" t="s">
        <v>411</v>
      </c>
      <c r="H298" t="s">
        <v>14</v>
      </c>
    </row>
    <row r="299" spans="1:9" x14ac:dyDescent="0.3">
      <c r="A299" s="2">
        <v>1</v>
      </c>
      <c r="B299" s="2" t="s">
        <v>9</v>
      </c>
      <c r="C299" s="2">
        <v>150</v>
      </c>
      <c r="D299" s="2" t="s">
        <v>67</v>
      </c>
      <c r="E299" s="2" t="s">
        <v>11</v>
      </c>
      <c r="F299" s="2" t="s">
        <v>283</v>
      </c>
      <c r="H299" t="s">
        <v>14</v>
      </c>
    </row>
    <row r="300" spans="1:9" x14ac:dyDescent="0.3">
      <c r="A300" s="2">
        <v>2</v>
      </c>
      <c r="B300" s="2" t="s">
        <v>9</v>
      </c>
      <c r="C300" s="2">
        <v>30</v>
      </c>
      <c r="D300" s="2" t="s">
        <v>67</v>
      </c>
      <c r="E300" s="2" t="s">
        <v>11</v>
      </c>
      <c r="F300" s="2" t="s">
        <v>232</v>
      </c>
      <c r="G300" s="7">
        <v>0.56597222222222221</v>
      </c>
      <c r="H300" t="s">
        <v>7</v>
      </c>
      <c r="I300" t="s">
        <v>422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00000"/>
  </sheetPr>
  <dimension ref="A1:N191"/>
  <sheetViews>
    <sheetView workbookViewId="0">
      <selection activeCell="F27" sqref="F27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3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4" x14ac:dyDescent="0.3">
      <c r="A1" s="5" t="s">
        <v>354</v>
      </c>
      <c r="B1" s="6"/>
      <c r="E1" s="4"/>
    </row>
    <row r="2" spans="1:14" x14ac:dyDescent="0.3">
      <c r="A2" s="8" t="s">
        <v>345</v>
      </c>
      <c r="B2" s="9" t="s">
        <v>7</v>
      </c>
      <c r="E2" s="4"/>
    </row>
    <row r="3" spans="1:14" x14ac:dyDescent="0.3">
      <c r="A3" s="11" t="s">
        <v>350</v>
      </c>
      <c r="B3" s="23">
        <v>2</v>
      </c>
    </row>
    <row r="4" spans="1:14" x14ac:dyDescent="0.3">
      <c r="A4" s="8" t="s">
        <v>346</v>
      </c>
      <c r="B4" s="9">
        <v>2159</v>
      </c>
      <c r="E4" s="41" t="s">
        <v>482</v>
      </c>
    </row>
    <row r="5" spans="1:14" x14ac:dyDescent="0.3">
      <c r="A5" s="8" t="s">
        <v>347</v>
      </c>
      <c r="B5" s="10">
        <v>42224</v>
      </c>
      <c r="E5" s="4"/>
    </row>
    <row r="6" spans="1:14" x14ac:dyDescent="0.3">
      <c r="A6" s="8" t="s">
        <v>348</v>
      </c>
      <c r="B6" s="9" t="s">
        <v>187</v>
      </c>
      <c r="E6" s="4"/>
    </row>
    <row r="7" spans="1:14" x14ac:dyDescent="0.3">
      <c r="A7" s="11" t="s">
        <v>349</v>
      </c>
      <c r="B7" s="3">
        <v>1</v>
      </c>
    </row>
    <row r="8" spans="1:14" x14ac:dyDescent="0.3">
      <c r="A8" s="11" t="s">
        <v>351</v>
      </c>
      <c r="B8" s="24" t="s">
        <v>357</v>
      </c>
      <c r="K8" s="4" t="s">
        <v>356</v>
      </c>
    </row>
    <row r="9" spans="1:14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/>
    </row>
    <row r="10" spans="1:14" s="18" customFormat="1" x14ac:dyDescent="0.3">
      <c r="A10" s="15">
        <v>1</v>
      </c>
      <c r="B10" s="15" t="s">
        <v>9</v>
      </c>
      <c r="C10" s="15">
        <v>110</v>
      </c>
      <c r="D10" s="15" t="s">
        <v>10</v>
      </c>
      <c r="E10" s="15" t="s">
        <v>60</v>
      </c>
      <c r="F10" s="15"/>
      <c r="G10" s="16">
        <v>0.75</v>
      </c>
      <c r="H10" s="17" t="s">
        <v>43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</row>
    <row r="11" spans="1:14" s="18" customFormat="1" x14ac:dyDescent="0.3">
      <c r="A11" s="15">
        <v>1</v>
      </c>
      <c r="B11" s="15" t="s">
        <v>9</v>
      </c>
      <c r="C11" s="15">
        <v>70</v>
      </c>
      <c r="D11" s="15" t="s">
        <v>10</v>
      </c>
      <c r="E11" s="15" t="s">
        <v>60</v>
      </c>
      <c r="F11" s="15"/>
      <c r="G11" s="16"/>
      <c r="H11" s="17"/>
      <c r="I11" s="17"/>
      <c r="K11" s="25">
        <f>SUMIFS($A$10:$A$400,$B$10:$B$400,"CH",$D$10:$D$400,"U2")</f>
        <v>1</v>
      </c>
      <c r="L11" s="25" t="s">
        <v>13</v>
      </c>
      <c r="M11" s="25" t="s">
        <v>19</v>
      </c>
    </row>
    <row r="12" spans="1:14" s="18" customFormat="1" x14ac:dyDescent="0.3">
      <c r="A12" s="15">
        <v>35</v>
      </c>
      <c r="B12" s="15" t="s">
        <v>9</v>
      </c>
      <c r="C12" s="15">
        <v>30</v>
      </c>
      <c r="D12" s="15" t="s">
        <v>10</v>
      </c>
      <c r="E12" s="15" t="s">
        <v>60</v>
      </c>
      <c r="F12" s="15"/>
      <c r="G12" s="16"/>
      <c r="H12" s="17"/>
      <c r="I12" s="17"/>
      <c r="K12" s="25">
        <f>SUMIFS($A$10:$A$400,$B$10:$B$400,"CH",$D$10:$D$400,"U3")</f>
        <v>0</v>
      </c>
      <c r="L12" s="25" t="s">
        <v>13</v>
      </c>
      <c r="M12" s="25" t="s">
        <v>28</v>
      </c>
    </row>
    <row r="13" spans="1:14" s="18" customFormat="1" x14ac:dyDescent="0.3">
      <c r="A13" s="15">
        <v>5</v>
      </c>
      <c r="B13" s="15" t="s">
        <v>9</v>
      </c>
      <c r="C13" s="15">
        <v>40</v>
      </c>
      <c r="D13" s="15" t="s">
        <v>10</v>
      </c>
      <c r="E13" s="15" t="s">
        <v>60</v>
      </c>
      <c r="F13" s="15"/>
      <c r="G13" s="16"/>
      <c r="H13" s="17"/>
      <c r="I13" s="17"/>
      <c r="K13" s="25">
        <f>SUMIFS($A$10:$A$400,$B$10:$B$400,"CH",$D$10:$D$400,"U4")</f>
        <v>0</v>
      </c>
      <c r="L13" s="25" t="s">
        <v>13</v>
      </c>
      <c r="M13" s="25" t="s">
        <v>29</v>
      </c>
    </row>
    <row r="14" spans="1:14" s="18" customFormat="1" x14ac:dyDescent="0.3">
      <c r="A14" s="15">
        <v>15</v>
      </c>
      <c r="B14" s="15" t="s">
        <v>9</v>
      </c>
      <c r="C14" s="15">
        <v>30</v>
      </c>
      <c r="D14" s="15" t="s">
        <v>19</v>
      </c>
      <c r="E14" s="15"/>
      <c r="F14" s="15"/>
      <c r="G14" s="16"/>
      <c r="H14" s="17"/>
      <c r="I14" s="17"/>
      <c r="K14" s="25">
        <f>SUMIFS($A$10:$A$400,$B$10:$B$400,"CH",$D$10:$D$400,"U5")</f>
        <v>11</v>
      </c>
      <c r="L14" s="25" t="s">
        <v>13</v>
      </c>
      <c r="M14" s="25" t="s">
        <v>30</v>
      </c>
    </row>
    <row r="15" spans="1:14" s="18" customFormat="1" x14ac:dyDescent="0.3">
      <c r="A15" s="15">
        <v>3</v>
      </c>
      <c r="B15" s="15" t="s">
        <v>9</v>
      </c>
      <c r="C15" s="15">
        <v>50</v>
      </c>
      <c r="D15" s="15" t="s">
        <v>19</v>
      </c>
      <c r="E15" s="15"/>
      <c r="F15" s="15"/>
      <c r="G15" s="16"/>
      <c r="H15" s="17"/>
      <c r="I15" s="17"/>
      <c r="K15" s="25">
        <f>SUMIFS($A$10:$A$400,$B$10:$B$400,"CH",$D$10:$D$400,"U6?")</f>
        <v>2</v>
      </c>
      <c r="L15" s="25" t="s">
        <v>13</v>
      </c>
      <c r="M15" s="25" t="s">
        <v>216</v>
      </c>
    </row>
    <row r="16" spans="1:14" s="18" customFormat="1" x14ac:dyDescent="0.3">
      <c r="A16" s="15">
        <v>13</v>
      </c>
      <c r="B16" s="15" t="s">
        <v>9</v>
      </c>
      <c r="C16" s="15">
        <v>40</v>
      </c>
      <c r="D16" s="15" t="s">
        <v>19</v>
      </c>
      <c r="E16" s="15"/>
      <c r="F16" s="15"/>
      <c r="G16" s="16"/>
      <c r="H16" s="17"/>
      <c r="I16" s="17"/>
      <c r="K16" s="25">
        <f>SUMIFS($A$10:$A$400,$B$10:$B$400,"CH",$D$10:$D$400,"U7")</f>
        <v>0</v>
      </c>
      <c r="L16" s="25" t="s">
        <v>13</v>
      </c>
      <c r="M16" s="25" t="s">
        <v>51</v>
      </c>
    </row>
    <row r="17" spans="1:13" s="18" customFormat="1" x14ac:dyDescent="0.3">
      <c r="A17" s="15">
        <v>1</v>
      </c>
      <c r="B17" s="15" t="s">
        <v>13</v>
      </c>
      <c r="C17" s="15">
        <v>60</v>
      </c>
      <c r="D17" s="15" t="s">
        <v>19</v>
      </c>
      <c r="E17" s="15"/>
      <c r="F17" s="15"/>
      <c r="G17" s="16"/>
      <c r="H17" s="17"/>
      <c r="I17" s="17"/>
      <c r="K17" s="25">
        <f>SUMIFS($A$10:$A$400,$B$10:$B$400,"CH",$D$10:$D$400,"U8")</f>
        <v>0</v>
      </c>
      <c r="L17" s="25" t="s">
        <v>13</v>
      </c>
      <c r="M17" s="25" t="s">
        <v>52</v>
      </c>
    </row>
    <row r="18" spans="1:13" s="18" customFormat="1" x14ac:dyDescent="0.3">
      <c r="A18" s="15">
        <v>10</v>
      </c>
      <c r="B18" s="15" t="s">
        <v>9</v>
      </c>
      <c r="C18" s="15">
        <v>50</v>
      </c>
      <c r="D18" s="15" t="s">
        <v>30</v>
      </c>
      <c r="E18" s="15" t="s">
        <v>210</v>
      </c>
      <c r="F18" s="15"/>
      <c r="G18" s="16"/>
      <c r="H18" s="17"/>
      <c r="I18" s="17" t="s">
        <v>215</v>
      </c>
      <c r="K18" s="25">
        <f>SUMIFS($A$10:$A$400,$B$10:$B$400,"CH",$D$10:$D$400,"U9")</f>
        <v>0</v>
      </c>
      <c r="L18" s="25" t="s">
        <v>13</v>
      </c>
      <c r="M18" s="25" t="s">
        <v>55</v>
      </c>
    </row>
    <row r="19" spans="1:13" s="18" customFormat="1" x14ac:dyDescent="0.3">
      <c r="A19" s="15">
        <v>20</v>
      </c>
      <c r="B19" s="15" t="s">
        <v>9</v>
      </c>
      <c r="C19" s="15">
        <v>40</v>
      </c>
      <c r="D19" s="15" t="s">
        <v>30</v>
      </c>
      <c r="E19" s="15" t="s">
        <v>210</v>
      </c>
      <c r="F19" s="15"/>
      <c r="G19" s="16"/>
      <c r="H19" s="17"/>
      <c r="I19" s="17"/>
      <c r="K19" s="25">
        <f>SUMIFS($A$10:$A$400,$B$10:$B$400,"CH",$D$10:$D$400,"U10")</f>
        <v>0</v>
      </c>
      <c r="L19" s="25" t="s">
        <v>13</v>
      </c>
      <c r="M19" s="25" t="s">
        <v>56</v>
      </c>
    </row>
    <row r="20" spans="1:13" s="18" customFormat="1" x14ac:dyDescent="0.3">
      <c r="A20" s="15">
        <v>1</v>
      </c>
      <c r="B20" s="15" t="s">
        <v>9</v>
      </c>
      <c r="C20" s="15">
        <v>110</v>
      </c>
      <c r="D20" s="15" t="s">
        <v>30</v>
      </c>
      <c r="E20" s="15" t="s">
        <v>210</v>
      </c>
      <c r="F20" s="15"/>
      <c r="G20" s="16"/>
      <c r="H20" s="17"/>
      <c r="I20" s="17"/>
      <c r="K20" s="25">
        <f>SUMIFS($A$10:$A$400,$B$10:$B$400,"CH",$D$10:$D$400,"U11")</f>
        <v>0</v>
      </c>
      <c r="L20" s="25" t="s">
        <v>13</v>
      </c>
      <c r="M20" s="25" t="s">
        <v>58</v>
      </c>
    </row>
    <row r="21" spans="1:13" s="18" customFormat="1" x14ac:dyDescent="0.3">
      <c r="A21" s="15">
        <v>3</v>
      </c>
      <c r="B21" s="15" t="s">
        <v>13</v>
      </c>
      <c r="C21" s="15">
        <v>50</v>
      </c>
      <c r="D21" s="15" t="s">
        <v>30</v>
      </c>
      <c r="E21" s="15" t="s">
        <v>210</v>
      </c>
      <c r="F21" s="15"/>
      <c r="G21" s="16"/>
      <c r="H21" s="17"/>
      <c r="I21" s="17"/>
      <c r="K21" s="25">
        <f>SUMIFS($A$10:$A$400,$B$10:$B$400,"CH",$D$10:$D$400,"U12")</f>
        <v>0</v>
      </c>
      <c r="L21" s="25" t="s">
        <v>13</v>
      </c>
      <c r="M21" s="25" t="s">
        <v>63</v>
      </c>
    </row>
    <row r="22" spans="1:13" s="18" customFormat="1" x14ac:dyDescent="0.3">
      <c r="A22" s="15">
        <v>3</v>
      </c>
      <c r="B22" s="15" t="s">
        <v>9</v>
      </c>
      <c r="C22" s="15">
        <v>50</v>
      </c>
      <c r="D22" s="15" t="s">
        <v>30</v>
      </c>
      <c r="E22" s="15" t="s">
        <v>210</v>
      </c>
      <c r="F22" s="15"/>
      <c r="G22" s="16"/>
      <c r="H22" s="17"/>
      <c r="I22" s="17"/>
      <c r="K22" s="25">
        <f>SUMIFS($A$10:$A$400,$B$10:$B$400,"CH",$D$10:$D$400,"U13")</f>
        <v>0</v>
      </c>
      <c r="L22" s="25" t="s">
        <v>13</v>
      </c>
      <c r="M22" s="25" t="s">
        <v>64</v>
      </c>
    </row>
    <row r="23" spans="1:13" s="18" customFormat="1" x14ac:dyDescent="0.3">
      <c r="A23" s="15">
        <v>20</v>
      </c>
      <c r="B23" s="15" t="s">
        <v>9</v>
      </c>
      <c r="C23" s="15">
        <v>40</v>
      </c>
      <c r="D23" s="15" t="s">
        <v>30</v>
      </c>
      <c r="E23" s="15" t="s">
        <v>210</v>
      </c>
      <c r="F23" s="15"/>
      <c r="G23" s="16"/>
      <c r="H23" s="17"/>
      <c r="I23" s="17"/>
      <c r="K23" s="25">
        <f>SUMIFS($A$10:$A$400,$B$10:$B$400,"CH",$D$10:$D$400,"U14")</f>
        <v>0</v>
      </c>
      <c r="L23" s="25" t="s">
        <v>13</v>
      </c>
      <c r="M23" s="25" t="s">
        <v>67</v>
      </c>
    </row>
    <row r="24" spans="1:13" s="18" customFormat="1" x14ac:dyDescent="0.3">
      <c r="A24" s="15">
        <v>30</v>
      </c>
      <c r="B24" s="15" t="s">
        <v>9</v>
      </c>
      <c r="C24" s="15">
        <v>30</v>
      </c>
      <c r="D24" s="15" t="s">
        <v>30</v>
      </c>
      <c r="E24" s="15" t="s">
        <v>210</v>
      </c>
      <c r="F24" s="15"/>
      <c r="G24" s="16"/>
      <c r="H24" s="17"/>
      <c r="I24" s="17"/>
      <c r="K24" s="25">
        <f>SUMIFS($A$10:$A$400,$B$10:$B$400,"CH",$D$10:$D$400,"U15")</f>
        <v>0</v>
      </c>
      <c r="L24" s="25" t="s">
        <v>13</v>
      </c>
      <c r="M24" s="25" t="s">
        <v>68</v>
      </c>
    </row>
    <row r="25" spans="1:13" s="18" customFormat="1" x14ac:dyDescent="0.3">
      <c r="A25" s="15">
        <v>20</v>
      </c>
      <c r="B25" s="15" t="s">
        <v>9</v>
      </c>
      <c r="C25" s="15">
        <v>50</v>
      </c>
      <c r="D25" s="15" t="s">
        <v>30</v>
      </c>
      <c r="E25" s="15" t="s">
        <v>210</v>
      </c>
      <c r="F25" s="15"/>
      <c r="G25" s="16"/>
      <c r="H25" s="17"/>
      <c r="I25" s="17"/>
      <c r="K25" s="25">
        <f>SUMIFS($A$10:$A$400,$B$10:$B$400,"CH",$D$10:$D$400,"U16")</f>
        <v>0</v>
      </c>
      <c r="L25" s="25" t="s">
        <v>13</v>
      </c>
      <c r="M25" s="25" t="s">
        <v>69</v>
      </c>
    </row>
    <row r="26" spans="1:13" s="18" customFormat="1" x14ac:dyDescent="0.3">
      <c r="A26" s="15">
        <v>2</v>
      </c>
      <c r="B26" s="15" t="s">
        <v>13</v>
      </c>
      <c r="C26" s="15">
        <v>50</v>
      </c>
      <c r="D26" s="15" t="s">
        <v>30</v>
      </c>
      <c r="E26" s="15" t="s">
        <v>210</v>
      </c>
      <c r="F26" s="15"/>
      <c r="G26" s="16"/>
      <c r="H26" s="17"/>
      <c r="I26" s="17"/>
      <c r="K26" s="25">
        <f>SUMIFS($A$10:$A$400,$B$10:$B$400,"CH",$D$10:$D$400,"U17")</f>
        <v>0</v>
      </c>
      <c r="L26" s="25" t="s">
        <v>13</v>
      </c>
      <c r="M26" s="25" t="s">
        <v>70</v>
      </c>
    </row>
    <row r="27" spans="1:13" s="18" customFormat="1" x14ac:dyDescent="0.3">
      <c r="A27" s="15">
        <v>6</v>
      </c>
      <c r="B27" s="15" t="s">
        <v>13</v>
      </c>
      <c r="C27" s="15">
        <v>40</v>
      </c>
      <c r="D27" s="15" t="s">
        <v>30</v>
      </c>
      <c r="E27" s="15" t="s">
        <v>210</v>
      </c>
      <c r="F27" s="15"/>
      <c r="G27" s="16"/>
      <c r="H27" s="17"/>
      <c r="I27" s="17"/>
      <c r="K27" s="25">
        <f>SUMIFS($A$10:$A$400,$B$10:$B$400,"CH",$D$10:$D$400,"U18")</f>
        <v>0</v>
      </c>
      <c r="L27" s="25" t="s">
        <v>13</v>
      </c>
      <c r="M27" s="25" t="s">
        <v>66</v>
      </c>
    </row>
    <row r="28" spans="1:13" s="18" customFormat="1" x14ac:dyDescent="0.3">
      <c r="A28" s="15">
        <v>15</v>
      </c>
      <c r="B28" s="15" t="s">
        <v>9</v>
      </c>
      <c r="C28" s="15">
        <v>30</v>
      </c>
      <c r="D28" s="15" t="s">
        <v>30</v>
      </c>
      <c r="E28" s="15" t="s">
        <v>210</v>
      </c>
      <c r="F28" s="15"/>
      <c r="G28" s="16"/>
      <c r="H28" s="17"/>
      <c r="I28" s="17"/>
      <c r="K28" s="25">
        <f>SUMIFS($A$10:$A$400,$B$10:$B$400,"CH",$D$10:$D$400,"U19")</f>
        <v>0</v>
      </c>
      <c r="L28" s="25" t="s">
        <v>13</v>
      </c>
      <c r="M28" s="25" t="s">
        <v>62</v>
      </c>
    </row>
    <row r="29" spans="1:13" s="18" customFormat="1" x14ac:dyDescent="0.3">
      <c r="A29" s="15">
        <v>8</v>
      </c>
      <c r="B29" s="15" t="s">
        <v>9</v>
      </c>
      <c r="C29" s="15">
        <v>50</v>
      </c>
      <c r="D29" s="15" t="s">
        <v>30</v>
      </c>
      <c r="E29" s="15" t="s">
        <v>210</v>
      </c>
      <c r="F29" s="15"/>
      <c r="G29" s="16"/>
      <c r="H29" s="17"/>
      <c r="I29" s="17"/>
      <c r="K29" s="25">
        <f>SUMIFS($A$10:$A$400,$B$10:$B$400,"CH",$D$10:$D$400,"U20")</f>
        <v>0</v>
      </c>
      <c r="L29" s="25" t="s">
        <v>13</v>
      </c>
      <c r="M29" s="25" t="s">
        <v>72</v>
      </c>
    </row>
    <row r="30" spans="1:13" s="18" customFormat="1" x14ac:dyDescent="0.3">
      <c r="A30" s="15">
        <v>20</v>
      </c>
      <c r="B30" s="15" t="s">
        <v>9</v>
      </c>
      <c r="C30" s="15">
        <v>30</v>
      </c>
      <c r="D30" s="15" t="s">
        <v>30</v>
      </c>
      <c r="E30" s="15" t="s">
        <v>210</v>
      </c>
      <c r="F30" s="15"/>
      <c r="G30" s="16"/>
      <c r="H30" s="17"/>
      <c r="I30" s="17"/>
      <c r="K30" s="25">
        <f>SUMIFS($A$10:$A$400,$B$10:$B$400,"CH",$D$10:$D$400,"U21")</f>
        <v>0</v>
      </c>
      <c r="L30" s="25" t="s">
        <v>13</v>
      </c>
      <c r="M30" s="25" t="s">
        <v>73</v>
      </c>
    </row>
    <row r="31" spans="1:13" s="18" customFormat="1" x14ac:dyDescent="0.3">
      <c r="A31" s="15">
        <v>15</v>
      </c>
      <c r="B31" s="15" t="s">
        <v>9</v>
      </c>
      <c r="C31" s="15">
        <v>30</v>
      </c>
      <c r="D31" s="15" t="s">
        <v>216</v>
      </c>
      <c r="E31" s="15" t="s">
        <v>60</v>
      </c>
      <c r="F31" s="15" t="s">
        <v>46</v>
      </c>
      <c r="G31" s="16"/>
      <c r="H31" s="17"/>
      <c r="I31" s="17"/>
      <c r="K31" s="25">
        <f>SUMIFS($A$10:$A$400,$B$10:$B$400,"CH",$D$10:$D$400,"U22")</f>
        <v>0</v>
      </c>
      <c r="L31" s="25" t="s">
        <v>13</v>
      </c>
      <c r="M31" s="25" t="s">
        <v>74</v>
      </c>
    </row>
    <row r="32" spans="1:13" s="18" customFormat="1" x14ac:dyDescent="0.3">
      <c r="A32" s="15">
        <v>2</v>
      </c>
      <c r="B32" s="15" t="s">
        <v>13</v>
      </c>
      <c r="C32" s="15">
        <v>60</v>
      </c>
      <c r="D32" s="15" t="s">
        <v>216</v>
      </c>
      <c r="E32" s="15" t="s">
        <v>60</v>
      </c>
      <c r="F32" s="15" t="s">
        <v>46</v>
      </c>
      <c r="G32" s="16"/>
      <c r="H32" s="17"/>
      <c r="I32" s="17"/>
      <c r="K32" s="25">
        <f>SUMIFS($A$10:$A$400,$B$10:$B$400,"CH",$D$10:$D$400,"U23")</f>
        <v>0</v>
      </c>
      <c r="L32" s="25" t="s">
        <v>13</v>
      </c>
      <c r="M32" s="25" t="s">
        <v>75</v>
      </c>
    </row>
    <row r="33" spans="1:13" s="18" customFormat="1" x14ac:dyDescent="0.3">
      <c r="A33" s="15">
        <v>6</v>
      </c>
      <c r="B33" s="15" t="s">
        <v>9</v>
      </c>
      <c r="C33" s="15">
        <v>50</v>
      </c>
      <c r="D33" s="15" t="s">
        <v>216</v>
      </c>
      <c r="E33" s="15" t="s">
        <v>60</v>
      </c>
      <c r="F33" s="15" t="s">
        <v>46</v>
      </c>
      <c r="G33" s="16"/>
      <c r="H33" s="17"/>
      <c r="I33" s="17"/>
      <c r="K33" s="25">
        <f>SUMIFS($A$10:$A$400,$B$10:$B$400,"CH",$D$10:$D$400,"U24")</f>
        <v>0</v>
      </c>
      <c r="L33" s="25" t="s">
        <v>13</v>
      </c>
      <c r="M33" s="25" t="s">
        <v>76</v>
      </c>
    </row>
    <row r="34" spans="1:13" s="18" customFormat="1" x14ac:dyDescent="0.3">
      <c r="A34" s="15">
        <v>10</v>
      </c>
      <c r="B34" s="15" t="s">
        <v>9</v>
      </c>
      <c r="C34" s="15">
        <v>40</v>
      </c>
      <c r="D34" s="15" t="s">
        <v>216</v>
      </c>
      <c r="E34" s="15" t="s">
        <v>60</v>
      </c>
      <c r="F34" s="15" t="s">
        <v>46</v>
      </c>
      <c r="G34" s="16"/>
      <c r="H34" s="17"/>
      <c r="I34" s="17"/>
      <c r="K34" s="25">
        <f>SUMIFS($A$10:$A$400,$B$10:$B$400,"CH",$D$10:$D$400,"U25")</f>
        <v>0</v>
      </c>
      <c r="L34" s="25" t="s">
        <v>13</v>
      </c>
      <c r="M34" s="25" t="s">
        <v>71</v>
      </c>
    </row>
    <row r="35" spans="1:13" s="18" customFormat="1" x14ac:dyDescent="0.3">
      <c r="A35" s="15">
        <v>4</v>
      </c>
      <c r="B35" s="15" t="s">
        <v>9</v>
      </c>
      <c r="C35" s="15">
        <v>50</v>
      </c>
      <c r="D35" s="15" t="s">
        <v>29</v>
      </c>
      <c r="E35" s="15" t="s">
        <v>217</v>
      </c>
      <c r="F35" s="15" t="s">
        <v>46</v>
      </c>
      <c r="G35" s="16"/>
      <c r="H35" s="17"/>
      <c r="I35" s="17" t="s">
        <v>218</v>
      </c>
      <c r="K35" s="25">
        <f>SUMIFS($A$10:$A$400,$B$10:$B$400,"CH",$D$10:$D$400,"U26")</f>
        <v>0</v>
      </c>
      <c r="L35" s="25" t="s">
        <v>13</v>
      </c>
      <c r="M35" s="25" t="s">
        <v>81</v>
      </c>
    </row>
    <row r="36" spans="1:13" s="18" customFormat="1" x14ac:dyDescent="0.3">
      <c r="A36" s="15">
        <v>4</v>
      </c>
      <c r="B36" s="15" t="s">
        <v>9</v>
      </c>
      <c r="C36" s="15">
        <v>30</v>
      </c>
      <c r="D36" s="15" t="s">
        <v>29</v>
      </c>
      <c r="E36" s="15" t="s">
        <v>217</v>
      </c>
      <c r="F36" s="15"/>
      <c r="G36" s="16"/>
      <c r="H36" s="17"/>
      <c r="I36" s="17"/>
      <c r="K36" s="25">
        <f>SUMIFS($A$10:$A$400,$B$10:$B$400,"CH",$D$10:$D$400,"U27")</f>
        <v>0</v>
      </c>
      <c r="L36" s="25" t="s">
        <v>13</v>
      </c>
      <c r="M36" s="25" t="s">
        <v>83</v>
      </c>
    </row>
    <row r="37" spans="1:13" s="18" customFormat="1" x14ac:dyDescent="0.3">
      <c r="A37" s="15">
        <v>15</v>
      </c>
      <c r="B37" s="15" t="s">
        <v>9</v>
      </c>
      <c r="C37" s="15">
        <v>40</v>
      </c>
      <c r="D37" s="15" t="s">
        <v>188</v>
      </c>
      <c r="E37" s="15" t="s">
        <v>210</v>
      </c>
      <c r="F37" s="15"/>
      <c r="G37" s="16">
        <v>0.75694444444444453</v>
      </c>
      <c r="H37" s="17" t="s">
        <v>43</v>
      </c>
      <c r="I37" s="17"/>
      <c r="K37" s="25">
        <f>SUMIFS($A$10:$A$400,$B$10:$B$400,"CH",$D$10:$D$400,"U28")</f>
        <v>0</v>
      </c>
      <c r="L37" s="25" t="s">
        <v>13</v>
      </c>
      <c r="M37" s="25" t="s">
        <v>82</v>
      </c>
    </row>
    <row r="38" spans="1:13" s="18" customFormat="1" x14ac:dyDescent="0.3">
      <c r="A38" s="15">
        <v>10</v>
      </c>
      <c r="B38" s="15" t="s">
        <v>9</v>
      </c>
      <c r="C38" s="15">
        <v>50</v>
      </c>
      <c r="D38" s="15" t="s">
        <v>188</v>
      </c>
      <c r="E38" s="15" t="s">
        <v>210</v>
      </c>
      <c r="F38" s="15"/>
      <c r="G38" s="16"/>
      <c r="H38" s="17"/>
      <c r="I38" s="17"/>
      <c r="K38" s="25">
        <f>SUMIFS($A$10:$A$400,$B$10:$B$400,"CH",$D$10:$D$400,"U29")</f>
        <v>0</v>
      </c>
      <c r="L38" s="25" t="s">
        <v>13</v>
      </c>
      <c r="M38" s="25" t="s">
        <v>84</v>
      </c>
    </row>
    <row r="39" spans="1:13" s="18" customFormat="1" x14ac:dyDescent="0.3">
      <c r="A39" s="15">
        <v>10</v>
      </c>
      <c r="B39" s="15" t="s">
        <v>9</v>
      </c>
      <c r="C39" s="15">
        <v>30</v>
      </c>
      <c r="D39" s="15" t="s">
        <v>188</v>
      </c>
      <c r="E39" s="15" t="s">
        <v>210</v>
      </c>
      <c r="F39" s="15"/>
      <c r="G39" s="16"/>
      <c r="H39" s="17"/>
      <c r="I39" s="17"/>
      <c r="K39" s="25">
        <f>SUMIFS($A$10:$A$400,$B$10:$B$400,"CH",$D$10:$D$400,"U30")</f>
        <v>0</v>
      </c>
      <c r="L39" s="25" t="s">
        <v>13</v>
      </c>
      <c r="M39" s="25" t="s">
        <v>85</v>
      </c>
    </row>
    <row r="40" spans="1:13" s="18" customFormat="1" x14ac:dyDescent="0.3">
      <c r="A40" s="15">
        <v>15</v>
      </c>
      <c r="B40" s="15" t="s">
        <v>9</v>
      </c>
      <c r="C40" s="15">
        <v>40</v>
      </c>
      <c r="D40" s="15" t="s">
        <v>188</v>
      </c>
      <c r="E40" s="15" t="s">
        <v>210</v>
      </c>
      <c r="F40" s="15"/>
      <c r="G40" s="16"/>
      <c r="H40" s="17"/>
      <c r="I40" s="17"/>
      <c r="K40" s="25">
        <f>SUMIFS($A$10:$A$400,$B$10:$B$400,"CH",$D$10:$D$400,"U31")</f>
        <v>0</v>
      </c>
      <c r="L40" s="25" t="s">
        <v>13</v>
      </c>
      <c r="M40" s="25" t="s">
        <v>79</v>
      </c>
    </row>
    <row r="41" spans="1:13" s="18" customFormat="1" x14ac:dyDescent="0.3">
      <c r="A41" s="15">
        <v>20</v>
      </c>
      <c r="B41" s="15" t="s">
        <v>9</v>
      </c>
      <c r="C41" s="15">
        <v>40</v>
      </c>
      <c r="D41" s="15" t="s">
        <v>188</v>
      </c>
      <c r="E41" s="15" t="s">
        <v>210</v>
      </c>
      <c r="F41" s="15"/>
      <c r="G41" s="16"/>
      <c r="H41" s="17"/>
      <c r="I41" s="17"/>
      <c r="K41" s="25">
        <f>SUMIFS($A$10:$A$400,$B$10:$B$400,"CH",$D$10:$D$400,"U32")</f>
        <v>0</v>
      </c>
      <c r="L41" s="25" t="s">
        <v>13</v>
      </c>
      <c r="M41" s="25" t="s">
        <v>87</v>
      </c>
    </row>
    <row r="42" spans="1:13" s="18" customFormat="1" x14ac:dyDescent="0.3">
      <c r="A42" s="15">
        <v>1</v>
      </c>
      <c r="B42" s="15" t="s">
        <v>13</v>
      </c>
      <c r="C42" s="15">
        <v>70</v>
      </c>
      <c r="D42" s="15" t="s">
        <v>188</v>
      </c>
      <c r="E42" s="15" t="s">
        <v>210</v>
      </c>
      <c r="F42" s="15"/>
      <c r="G42" s="16"/>
      <c r="H42" s="17"/>
      <c r="I42" s="17"/>
      <c r="K42" s="25">
        <f>SUMIFS($A$10:$A$400,$B$10:$B$400,"CH",$D$10:$D$400,"U33")</f>
        <v>0</v>
      </c>
      <c r="L42" s="25" t="s">
        <v>13</v>
      </c>
      <c r="M42" s="25" t="s">
        <v>88</v>
      </c>
    </row>
    <row r="43" spans="1:13" s="18" customFormat="1" x14ac:dyDescent="0.3">
      <c r="A43" s="15">
        <v>10</v>
      </c>
      <c r="B43" s="15" t="s">
        <v>9</v>
      </c>
      <c r="C43" s="15">
        <v>50</v>
      </c>
      <c r="D43" s="15" t="s">
        <v>188</v>
      </c>
      <c r="E43" s="15" t="s">
        <v>210</v>
      </c>
      <c r="F43" s="15"/>
      <c r="G43" s="16"/>
      <c r="H43" s="17"/>
      <c r="I43" s="17"/>
      <c r="K43" s="25">
        <f>SUMIFS($A$10:$A$400,$B$10:$B$400,"CH",$D$10:$D$400,"U34")</f>
        <v>0</v>
      </c>
      <c r="L43" s="25" t="s">
        <v>13</v>
      </c>
      <c r="M43" s="25" t="s">
        <v>89</v>
      </c>
    </row>
    <row r="44" spans="1:13" s="18" customFormat="1" x14ac:dyDescent="0.3">
      <c r="A44" s="15">
        <v>15</v>
      </c>
      <c r="B44" s="15" t="s">
        <v>9</v>
      </c>
      <c r="C44" s="15">
        <v>40</v>
      </c>
      <c r="D44" s="15" t="s">
        <v>188</v>
      </c>
      <c r="E44" s="15" t="s">
        <v>210</v>
      </c>
      <c r="F44" s="15"/>
      <c r="G44" s="16"/>
      <c r="H44" s="17"/>
      <c r="I44" s="17"/>
      <c r="K44" s="25">
        <f>SUMIFS($A$10:$A$400,$B$10:$B$400,"CH",$D$10:$D$400,"U35")</f>
        <v>0</v>
      </c>
      <c r="L44" s="25" t="s">
        <v>13</v>
      </c>
      <c r="M44" s="25" t="s">
        <v>90</v>
      </c>
    </row>
    <row r="45" spans="1:13" s="18" customFormat="1" x14ac:dyDescent="0.3">
      <c r="A45" s="15"/>
      <c r="B45" s="15"/>
      <c r="C45" s="15"/>
      <c r="D45" s="15"/>
      <c r="E45" s="15"/>
      <c r="F45" s="15"/>
      <c r="G45" s="16">
        <v>0.75902777777777775</v>
      </c>
      <c r="H45" s="17"/>
      <c r="I45" s="17" t="s">
        <v>219</v>
      </c>
      <c r="K45" s="25">
        <f>SUMIFS($A$10:$A$400,$B$10:$B$400,"CH",$D$10:$D$400,"U36")</f>
        <v>0</v>
      </c>
      <c r="L45" s="25" t="s">
        <v>13</v>
      </c>
      <c r="M45" s="25" t="s">
        <v>91</v>
      </c>
    </row>
    <row r="46" spans="1:13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 t="s">
        <v>220</v>
      </c>
      <c r="K46" s="25">
        <f>SUMIFS($A$10:$A$400,$B$10:$B$400,"CH",$D$10:$D$400,"?")</f>
        <v>1</v>
      </c>
      <c r="L46" s="25" t="s">
        <v>13</v>
      </c>
      <c r="M46" s="25" t="s">
        <v>188</v>
      </c>
    </row>
    <row r="47" spans="1:13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 t="s">
        <v>221</v>
      </c>
      <c r="K47" s="25">
        <f>SUM(K10:K46)</f>
        <v>15</v>
      </c>
      <c r="L47" s="25"/>
      <c r="M47" s="25"/>
    </row>
    <row r="48" spans="1:13" s="18" customFormat="1" x14ac:dyDescent="0.3">
      <c r="A48" s="15"/>
      <c r="B48" s="15"/>
      <c r="C48" s="15"/>
      <c r="D48" s="15"/>
      <c r="E48" s="15"/>
      <c r="F48" s="15"/>
      <c r="G48" s="16">
        <v>0.76388888888888884</v>
      </c>
      <c r="H48" s="17"/>
      <c r="I48" s="17" t="s">
        <v>222</v>
      </c>
      <c r="K48" s="25"/>
      <c r="L48" s="25"/>
      <c r="M48" s="25"/>
    </row>
    <row r="49" spans="1:13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5">
        <f>SUMIFS($A$10:$A$400,$B$10:$B$400,"RT",$D$10:$D$400,"U1")</f>
        <v>42</v>
      </c>
      <c r="L49" s="25" t="s">
        <v>9</v>
      </c>
      <c r="M49" s="25" t="s">
        <v>10</v>
      </c>
    </row>
    <row r="50" spans="1:13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5">
        <f>SUMIFS($A$10:$A$400,$B$10:$B$400,"RT",$D$10:$D$400,"U2")</f>
        <v>31</v>
      </c>
      <c r="L50" s="25" t="s">
        <v>9</v>
      </c>
      <c r="M50" s="25" t="s">
        <v>19</v>
      </c>
    </row>
    <row r="51" spans="1:13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5">
        <f>SUMIFS($A$10:$A$400,$B$10:$B$400,"RT",$D$10:$D$400,"U3")</f>
        <v>0</v>
      </c>
      <c r="L51" s="25" t="s">
        <v>9</v>
      </c>
      <c r="M51" s="25" t="s">
        <v>28</v>
      </c>
    </row>
    <row r="52" spans="1:13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5">
        <f>SUMIFS($A$10:$A$400,$B$10:$B$400,"RT",$D$10:$D$400,"U4")</f>
        <v>8</v>
      </c>
      <c r="L52" s="25" t="s">
        <v>9</v>
      </c>
      <c r="M52" s="25" t="s">
        <v>29</v>
      </c>
    </row>
    <row r="53" spans="1:13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5">
        <f>SUMIFS($A$10:$A$400,$B$10:$B$400,"RT",$D$10:$D$400,"U5")</f>
        <v>147</v>
      </c>
      <c r="L53" s="25" t="s">
        <v>9</v>
      </c>
      <c r="M53" s="25" t="s">
        <v>30</v>
      </c>
    </row>
    <row r="54" spans="1:13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5">
        <f>SUMIFS($A$10:$A$400,$B$10:$B$400,"RT",$D$10:$D$400,"U6?")</f>
        <v>31</v>
      </c>
      <c r="L54" s="25" t="s">
        <v>9</v>
      </c>
      <c r="M54" s="25" t="s">
        <v>31</v>
      </c>
    </row>
    <row r="55" spans="1:13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5">
        <f>SUMIFS($A$10:$A$400,$B$10:$B$400,"RT",$D$10:$D$400,"U7")</f>
        <v>0</v>
      </c>
      <c r="L55" s="25" t="s">
        <v>9</v>
      </c>
      <c r="M55" s="25" t="s">
        <v>51</v>
      </c>
    </row>
    <row r="56" spans="1:13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5">
        <f>SUMIFS($A$10:$A$400,$B$10:$B$400,"RT",$D$10:$D$400,"U8")</f>
        <v>0</v>
      </c>
      <c r="L56" s="25" t="s">
        <v>9</v>
      </c>
      <c r="M56" s="25" t="s">
        <v>52</v>
      </c>
    </row>
    <row r="57" spans="1:13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5">
        <f>SUMIFS($A$10:$A$400,$B$10:$B$400,"RT",$D$10:$D$400,"U9")</f>
        <v>0</v>
      </c>
      <c r="L57" s="25" t="s">
        <v>9</v>
      </c>
      <c r="M57" s="25" t="s">
        <v>55</v>
      </c>
    </row>
    <row r="58" spans="1:13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5">
        <f>SUMIFS($A$10:$A$400,$B$10:$B$400,"RT",$D$10:$D$400,"U10")</f>
        <v>0</v>
      </c>
      <c r="L58" s="25" t="s">
        <v>9</v>
      </c>
      <c r="M58" s="25" t="s">
        <v>56</v>
      </c>
    </row>
    <row r="59" spans="1:13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5">
        <f>SUMIFS($A$10:$A$400,$B$10:$B$400,"RT",$D$10:$D$400,"U11")</f>
        <v>0</v>
      </c>
      <c r="L59" s="25" t="s">
        <v>9</v>
      </c>
      <c r="M59" s="25" t="s">
        <v>58</v>
      </c>
    </row>
    <row r="60" spans="1:13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5">
        <f>SUMIFS($A$10:$A$400,$B$10:$B$400,"RT",$D$10:$D$400,"U12")</f>
        <v>0</v>
      </c>
      <c r="L60" s="25" t="s">
        <v>9</v>
      </c>
      <c r="M60" s="25" t="s">
        <v>63</v>
      </c>
    </row>
    <row r="61" spans="1:13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5">
        <f>SUMIFS($A$10:$A$400,$B$10:$B$400,"RT",$D$10:$D$400,"U13")</f>
        <v>0</v>
      </c>
      <c r="L61" s="25" t="s">
        <v>9</v>
      </c>
      <c r="M61" s="25" t="s">
        <v>64</v>
      </c>
    </row>
    <row r="62" spans="1:13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5">
        <f>SUMIFS($A$10:$A$400,$B$10:$B$400,"RT",$D$10:$D$400,"U14")</f>
        <v>0</v>
      </c>
      <c r="L62" s="25" t="s">
        <v>9</v>
      </c>
      <c r="M62" s="25" t="s">
        <v>67</v>
      </c>
    </row>
    <row r="63" spans="1:13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5">
        <f>SUMIFS($A$10:$A$400,$B$10:$B$400,"RT",$D$10:$D$400,"U15")</f>
        <v>0</v>
      </c>
      <c r="L63" s="25" t="s">
        <v>9</v>
      </c>
      <c r="M63" s="25" t="s">
        <v>68</v>
      </c>
    </row>
    <row r="64" spans="1:13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5">
        <f>SUMIFS($A$10:$A$400,$B$10:$B$400,"RT",$D$10:$D$400,"U16")</f>
        <v>0</v>
      </c>
      <c r="L64" s="25" t="s">
        <v>9</v>
      </c>
      <c r="M64" s="25" t="s">
        <v>69</v>
      </c>
    </row>
    <row r="65" spans="1:13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5">
        <f>SUMIFS($A$10:$A$400,$B$10:$B$400,"RT",$D$10:$D$400,"U17")</f>
        <v>0</v>
      </c>
      <c r="L65" s="25" t="s">
        <v>9</v>
      </c>
      <c r="M65" s="25" t="s">
        <v>70</v>
      </c>
    </row>
    <row r="66" spans="1:13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5">
        <f>SUMIFS($A$10:$A$400,$B$10:$B$400,"RT",$D$10:$D$400,"U18")</f>
        <v>0</v>
      </c>
      <c r="L66" s="25" t="s">
        <v>9</v>
      </c>
      <c r="M66" s="25" t="s">
        <v>66</v>
      </c>
    </row>
    <row r="67" spans="1:13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5">
        <f>SUMIFS($A$10:$A$400,$B$10:$B$400,"RT",$D$10:$D$400,"U19")</f>
        <v>0</v>
      </c>
      <c r="L67" s="25" t="s">
        <v>9</v>
      </c>
      <c r="M67" s="25" t="s">
        <v>62</v>
      </c>
    </row>
    <row r="68" spans="1:13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5">
        <f>SUMIFS($A$10:$A$400,$B$10:$B$400,"RT",$D$10:$D$400,"U20")</f>
        <v>0</v>
      </c>
      <c r="L68" s="25" t="s">
        <v>9</v>
      </c>
      <c r="M68" s="25" t="s">
        <v>72</v>
      </c>
    </row>
    <row r="69" spans="1:13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5">
        <f>SUMIFS($A$10:$A$400,$B$10:$B$400,"RT",$D$10:$D$400,"U21")</f>
        <v>0</v>
      </c>
      <c r="L69" s="25" t="s">
        <v>9</v>
      </c>
      <c r="M69" s="25" t="s">
        <v>73</v>
      </c>
    </row>
    <row r="70" spans="1:13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5">
        <f>SUMIFS($A$10:$A$400,$B$10:$B$400,"RT",$D$10:$D$400,"U22")</f>
        <v>0</v>
      </c>
      <c r="L70" s="25" t="s">
        <v>9</v>
      </c>
      <c r="M70" s="25" t="s">
        <v>74</v>
      </c>
    </row>
    <row r="71" spans="1:13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5">
        <f>SUMIFS($A$10:$A$400,$B$10:$B$400,"RT",$D$10:$D$400,"U23")</f>
        <v>0</v>
      </c>
      <c r="L71" s="25" t="s">
        <v>9</v>
      </c>
      <c r="M71" s="25" t="s">
        <v>75</v>
      </c>
    </row>
    <row r="72" spans="1:13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5">
        <f>SUMIFS($A$10:$A$400,$B$10:$B$400,"RT",$D$10:$D$400,"U24")</f>
        <v>0</v>
      </c>
      <c r="L72" s="25" t="s">
        <v>9</v>
      </c>
      <c r="M72" s="25" t="s">
        <v>76</v>
      </c>
    </row>
    <row r="73" spans="1:13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5">
        <f>SUMIFS($A$10:$A$400,$B$10:$B$400,"RT",$D$10:$D$400,"U25")</f>
        <v>0</v>
      </c>
      <c r="L73" s="25" t="s">
        <v>9</v>
      </c>
      <c r="M73" s="25" t="s">
        <v>71</v>
      </c>
    </row>
    <row r="74" spans="1:13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5">
        <f>SUMIFS($A$10:$A$400,$B$10:$B$400,"RT",$D$10:$D$400,"U26")</f>
        <v>0</v>
      </c>
      <c r="L74" s="25" t="s">
        <v>9</v>
      </c>
      <c r="M74" s="25" t="s">
        <v>81</v>
      </c>
    </row>
    <row r="75" spans="1:13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5">
        <f>SUMIFS($A$10:$A$400,$B$10:$B$400,"RT",$D$10:$D$400,"U27")</f>
        <v>0</v>
      </c>
      <c r="L75" s="25" t="s">
        <v>9</v>
      </c>
      <c r="M75" s="25" t="s">
        <v>83</v>
      </c>
    </row>
    <row r="76" spans="1:13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5">
        <f>SUMIFS($A$10:$A$400,$B$10:$B$400,"RT",$D$10:$D$400,"U28")</f>
        <v>0</v>
      </c>
      <c r="L76" s="25" t="s">
        <v>9</v>
      </c>
      <c r="M76" s="25" t="s">
        <v>82</v>
      </c>
    </row>
    <row r="77" spans="1:13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5">
        <f>SUMIFS($A$10:$A$400,$B$10:$B$400,"RT",$D$10:$D$400,"U29")</f>
        <v>0</v>
      </c>
      <c r="L77" s="25" t="s">
        <v>9</v>
      </c>
      <c r="M77" s="25" t="s">
        <v>84</v>
      </c>
    </row>
    <row r="78" spans="1:13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5">
        <f>SUMIFS($A$10:$A$400,$B$10:$B$400,"RT",$D$10:$D$400,"U30")</f>
        <v>0</v>
      </c>
      <c r="L78" s="25" t="s">
        <v>9</v>
      </c>
      <c r="M78" s="25" t="s">
        <v>85</v>
      </c>
    </row>
    <row r="79" spans="1:13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5">
        <f>SUMIFS($A$10:$A$400,$B$10:$B$400,"RT",$D$10:$D$400,"U31")</f>
        <v>0</v>
      </c>
      <c r="L79" s="25" t="s">
        <v>9</v>
      </c>
      <c r="M79" s="25" t="s">
        <v>79</v>
      </c>
    </row>
    <row r="80" spans="1:13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5">
        <f>SUMIFS($A$10:$A$400,$B$10:$B$400,"RT",$D$10:$D$400,"U32")</f>
        <v>0</v>
      </c>
      <c r="L80" s="25" t="s">
        <v>9</v>
      </c>
      <c r="M80" s="25" t="s">
        <v>87</v>
      </c>
    </row>
    <row r="81" spans="1:13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5">
        <f>SUMIFS($A$10:$A$400,$B$10:$B$400,"RT",$D$10:$D$400,"U33")</f>
        <v>0</v>
      </c>
      <c r="L81" s="25" t="s">
        <v>9</v>
      </c>
      <c r="M81" s="25" t="s">
        <v>88</v>
      </c>
    </row>
    <row r="82" spans="1:13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5">
        <f>SUMIFS($A$10:$A$400,$B$10:$B$400,"RT",$D$10:$D$400,"U34")</f>
        <v>0</v>
      </c>
      <c r="L82" s="25" t="s">
        <v>9</v>
      </c>
      <c r="M82" s="25" t="s">
        <v>89</v>
      </c>
    </row>
    <row r="83" spans="1:13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5">
        <f>SUMIFS($A$10:$A$400,$B$10:$B$400,"RT",$D$10:$D$400,"U35")</f>
        <v>0</v>
      </c>
      <c r="L83" s="25" t="s">
        <v>9</v>
      </c>
      <c r="M83" s="25" t="s">
        <v>90</v>
      </c>
    </row>
    <row r="84" spans="1:13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5">
        <f>SUMIFS($A$10:$A$400,$B$10:$B$400,"RT",$D$10:$D$400,"U36")</f>
        <v>0</v>
      </c>
      <c r="L84" s="25" t="s">
        <v>9</v>
      </c>
      <c r="M84" s="25" t="s">
        <v>91</v>
      </c>
    </row>
    <row r="85" spans="1:13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5">
        <f>SUMIFS($A$10:$A$400,$B$10:$B$400,"RT",$D$10:$D$400,"?")</f>
        <v>95</v>
      </c>
      <c r="L85" s="25" t="s">
        <v>9</v>
      </c>
      <c r="M85" s="25" t="s">
        <v>188</v>
      </c>
    </row>
    <row r="86" spans="1:13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5">
        <f>SUM(K49:K85)</f>
        <v>354</v>
      </c>
      <c r="L86" s="20"/>
      <c r="M86" s="20"/>
    </row>
    <row r="87" spans="1:13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</row>
    <row r="88" spans="1:13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</row>
    <row r="89" spans="1:13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</row>
    <row r="90" spans="1:13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</row>
    <row r="91" spans="1:13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</row>
    <row r="92" spans="1:13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</row>
    <row r="93" spans="1:13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</row>
    <row r="94" spans="1:13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</row>
    <row r="95" spans="1:13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</row>
    <row r="96" spans="1:13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</row>
    <row r="97" spans="1:13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</row>
    <row r="98" spans="1:13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</row>
    <row r="99" spans="1:13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</row>
    <row r="100" spans="1:13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</row>
    <row r="101" spans="1:13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</row>
    <row r="102" spans="1:13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</row>
    <row r="103" spans="1:13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</row>
    <row r="104" spans="1:13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</row>
    <row r="105" spans="1:13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</row>
    <row r="106" spans="1:13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</row>
    <row r="107" spans="1:13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</row>
    <row r="108" spans="1:13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</row>
    <row r="109" spans="1:13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</row>
    <row r="110" spans="1:13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</row>
    <row r="111" spans="1:13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</row>
    <row r="112" spans="1:13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</row>
    <row r="113" spans="1:13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</row>
    <row r="114" spans="1:13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</row>
    <row r="115" spans="1:13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</row>
    <row r="116" spans="1:13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</row>
    <row r="117" spans="1:13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</row>
    <row r="118" spans="1:13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</row>
    <row r="119" spans="1:13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</row>
    <row r="120" spans="1:13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</row>
    <row r="121" spans="1:13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</row>
    <row r="122" spans="1:13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</row>
    <row r="123" spans="1:13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</row>
    <row r="124" spans="1:13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</row>
    <row r="125" spans="1:13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</row>
    <row r="126" spans="1:13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</row>
    <row r="127" spans="1:13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</row>
    <row r="128" spans="1:13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</row>
    <row r="129" spans="1:13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</row>
    <row r="130" spans="1:13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</row>
    <row r="131" spans="1:13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</row>
    <row r="132" spans="1:13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</row>
    <row r="133" spans="1:13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</row>
    <row r="134" spans="1:13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</row>
    <row r="135" spans="1:13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</row>
    <row r="136" spans="1:13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</row>
    <row r="137" spans="1:13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</row>
    <row r="138" spans="1:13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</row>
    <row r="139" spans="1:13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</row>
    <row r="140" spans="1:13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</row>
    <row r="141" spans="1:13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</row>
    <row r="142" spans="1:13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</row>
    <row r="143" spans="1:13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</row>
    <row r="144" spans="1:13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</row>
    <row r="145" spans="1:13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</row>
    <row r="146" spans="1:13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</row>
    <row r="147" spans="1:13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</row>
    <row r="148" spans="1:13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</row>
    <row r="149" spans="1:13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</row>
    <row r="150" spans="1:13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</row>
    <row r="151" spans="1:13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</row>
    <row r="152" spans="1:13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</row>
    <row r="153" spans="1:13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</row>
    <row r="154" spans="1:13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</row>
    <row r="155" spans="1:13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</row>
    <row r="156" spans="1:13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</row>
    <row r="157" spans="1:13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</row>
    <row r="158" spans="1:13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</row>
    <row r="159" spans="1:13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</row>
    <row r="160" spans="1:13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</row>
    <row r="161" spans="1:13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</row>
    <row r="162" spans="1:13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</row>
    <row r="163" spans="1:13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</row>
    <row r="164" spans="1:13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</row>
    <row r="165" spans="1:13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</row>
    <row r="166" spans="1:13" s="18" customFormat="1" x14ac:dyDescent="0.3">
      <c r="A166" s="20"/>
      <c r="B166" s="20"/>
      <c r="C166" s="20"/>
      <c r="D166" s="20"/>
      <c r="E166" s="20"/>
      <c r="F166" s="20"/>
      <c r="G166" s="21"/>
      <c r="K166" s="20"/>
      <c r="L166" s="20"/>
      <c r="M166" s="20"/>
    </row>
    <row r="167" spans="1:13" s="18" customFormat="1" x14ac:dyDescent="0.3">
      <c r="A167" s="20"/>
      <c r="B167" s="20"/>
      <c r="C167" s="20"/>
      <c r="D167" s="20"/>
      <c r="E167" s="20"/>
      <c r="F167" s="20"/>
      <c r="G167" s="21"/>
      <c r="K167" s="20"/>
      <c r="L167" s="20"/>
      <c r="M167" s="20"/>
    </row>
    <row r="168" spans="1:13" s="18" customFormat="1" x14ac:dyDescent="0.3">
      <c r="A168" s="20"/>
      <c r="B168" s="20"/>
      <c r="C168" s="20"/>
      <c r="D168" s="20"/>
      <c r="E168" s="20"/>
      <c r="F168" s="20"/>
      <c r="G168" s="21"/>
      <c r="K168" s="20"/>
      <c r="L168" s="20"/>
      <c r="M168" s="20"/>
    </row>
    <row r="169" spans="1:13" s="18" customFormat="1" x14ac:dyDescent="0.3">
      <c r="A169" s="20"/>
      <c r="B169" s="20"/>
      <c r="C169" s="20"/>
      <c r="D169" s="20"/>
      <c r="E169" s="20"/>
      <c r="F169" s="20"/>
      <c r="G169" s="21"/>
      <c r="K169" s="20"/>
      <c r="L169" s="20"/>
      <c r="M169" s="20"/>
    </row>
    <row r="170" spans="1:13" s="18" customFormat="1" x14ac:dyDescent="0.3">
      <c r="A170" s="20"/>
      <c r="B170" s="20"/>
      <c r="C170" s="20"/>
      <c r="D170" s="20"/>
      <c r="E170" s="20"/>
      <c r="F170" s="20"/>
      <c r="G170" s="21"/>
      <c r="K170" s="20"/>
      <c r="L170" s="20"/>
      <c r="M170" s="20"/>
    </row>
    <row r="171" spans="1:13" s="18" customFormat="1" x14ac:dyDescent="0.3">
      <c r="A171" s="20"/>
      <c r="B171" s="20"/>
      <c r="C171" s="20"/>
      <c r="D171" s="20"/>
      <c r="E171" s="20"/>
      <c r="F171" s="20"/>
      <c r="G171" s="21"/>
      <c r="K171" s="20"/>
      <c r="L171" s="20"/>
      <c r="M171" s="20"/>
    </row>
    <row r="172" spans="1:13" s="18" customFormat="1" x14ac:dyDescent="0.3">
      <c r="A172" s="20"/>
      <c r="B172" s="20"/>
      <c r="C172" s="20"/>
      <c r="D172" s="20"/>
      <c r="E172" s="20"/>
      <c r="F172" s="20"/>
      <c r="G172" s="21"/>
      <c r="K172" s="20"/>
      <c r="L172" s="20"/>
      <c r="M172" s="20"/>
    </row>
    <row r="173" spans="1:13" s="18" customFormat="1" x14ac:dyDescent="0.3">
      <c r="A173" s="20"/>
      <c r="B173" s="20"/>
      <c r="C173" s="20"/>
      <c r="D173" s="20"/>
      <c r="E173" s="20"/>
      <c r="F173" s="20"/>
      <c r="G173" s="21"/>
      <c r="K173" s="20"/>
      <c r="L173" s="20"/>
      <c r="M173" s="20"/>
    </row>
    <row r="174" spans="1:13" s="18" customFormat="1" x14ac:dyDescent="0.3">
      <c r="A174" s="20"/>
      <c r="B174" s="20"/>
      <c r="C174" s="20"/>
      <c r="D174" s="20"/>
      <c r="E174" s="20"/>
      <c r="F174" s="20"/>
      <c r="G174" s="21"/>
      <c r="K174" s="20"/>
      <c r="L174" s="20"/>
      <c r="M174" s="20"/>
    </row>
    <row r="175" spans="1:13" s="18" customFormat="1" x14ac:dyDescent="0.3">
      <c r="A175" s="20"/>
      <c r="B175" s="20"/>
      <c r="C175" s="20"/>
      <c r="D175" s="20"/>
      <c r="E175" s="20"/>
      <c r="F175" s="20"/>
      <c r="G175" s="21"/>
      <c r="K175" s="20"/>
      <c r="L175" s="20"/>
      <c r="M175" s="20"/>
    </row>
    <row r="176" spans="1:13" s="18" customFormat="1" x14ac:dyDescent="0.3">
      <c r="A176" s="20"/>
      <c r="B176" s="20"/>
      <c r="C176" s="20"/>
      <c r="D176" s="20"/>
      <c r="E176" s="20"/>
      <c r="F176" s="20"/>
      <c r="G176" s="21"/>
      <c r="K176" s="20"/>
      <c r="L176" s="20"/>
      <c r="M176" s="20"/>
    </row>
    <row r="177" spans="1:13" s="18" customFormat="1" x14ac:dyDescent="0.3">
      <c r="A177" s="20"/>
      <c r="B177" s="20"/>
      <c r="C177" s="20"/>
      <c r="D177" s="20"/>
      <c r="E177" s="20"/>
      <c r="F177" s="20"/>
      <c r="G177" s="21"/>
      <c r="K177" s="20"/>
      <c r="L177" s="20"/>
      <c r="M177" s="20"/>
    </row>
    <row r="178" spans="1:13" s="18" customFormat="1" x14ac:dyDescent="0.3">
      <c r="A178" s="20"/>
      <c r="B178" s="20"/>
      <c r="C178" s="20"/>
      <c r="D178" s="20"/>
      <c r="E178" s="20"/>
      <c r="F178" s="20"/>
      <c r="G178" s="21"/>
      <c r="K178" s="20"/>
      <c r="L178" s="20"/>
      <c r="M178" s="20"/>
    </row>
    <row r="179" spans="1:13" s="18" customFormat="1" x14ac:dyDescent="0.3">
      <c r="A179" s="20"/>
      <c r="B179" s="20"/>
      <c r="C179" s="20"/>
      <c r="D179" s="20"/>
      <c r="E179" s="20"/>
      <c r="F179" s="20"/>
      <c r="G179" s="21"/>
      <c r="K179" s="20"/>
      <c r="L179" s="20"/>
      <c r="M179" s="20"/>
    </row>
    <row r="180" spans="1:13" s="18" customFormat="1" x14ac:dyDescent="0.3">
      <c r="A180" s="20"/>
      <c r="B180" s="20"/>
      <c r="C180" s="20"/>
      <c r="D180" s="20"/>
      <c r="E180" s="20"/>
      <c r="F180" s="20"/>
      <c r="G180" s="21"/>
      <c r="K180" s="20"/>
      <c r="L180" s="20"/>
      <c r="M180" s="20"/>
    </row>
    <row r="181" spans="1:13" s="18" customFormat="1" x14ac:dyDescent="0.3">
      <c r="A181" s="20"/>
      <c r="B181" s="20"/>
      <c r="C181" s="20"/>
      <c r="D181" s="20"/>
      <c r="E181" s="20"/>
      <c r="F181" s="20"/>
      <c r="G181" s="21"/>
      <c r="K181" s="20"/>
      <c r="L181" s="20"/>
      <c r="M181" s="20"/>
    </row>
    <row r="182" spans="1:13" s="18" customFormat="1" x14ac:dyDescent="0.3">
      <c r="A182" s="20"/>
      <c r="B182" s="20"/>
      <c r="C182" s="20"/>
      <c r="D182" s="20"/>
      <c r="E182" s="20"/>
      <c r="F182" s="20"/>
      <c r="G182" s="21"/>
      <c r="K182" s="20"/>
      <c r="L182" s="20"/>
      <c r="M182" s="20"/>
    </row>
    <row r="183" spans="1:13" s="18" customFormat="1" x14ac:dyDescent="0.3">
      <c r="A183" s="20"/>
      <c r="B183" s="20"/>
      <c r="C183" s="20"/>
      <c r="D183" s="20"/>
      <c r="E183" s="20"/>
      <c r="F183" s="20"/>
      <c r="G183" s="21"/>
      <c r="K183" s="20"/>
      <c r="L183" s="20"/>
      <c r="M183" s="20"/>
    </row>
    <row r="184" spans="1:13" s="18" customFormat="1" x14ac:dyDescent="0.3">
      <c r="A184" s="20"/>
      <c r="B184" s="20"/>
      <c r="C184" s="20"/>
      <c r="D184" s="20"/>
      <c r="E184" s="20"/>
      <c r="F184" s="20"/>
      <c r="G184" s="21"/>
      <c r="K184" s="20"/>
      <c r="L184" s="20"/>
      <c r="M184" s="20"/>
    </row>
    <row r="185" spans="1:13" s="18" customFormat="1" x14ac:dyDescent="0.3">
      <c r="A185" s="20"/>
      <c r="B185" s="20"/>
      <c r="C185" s="20"/>
      <c r="D185" s="20"/>
      <c r="E185" s="20"/>
      <c r="F185" s="20"/>
      <c r="G185" s="21"/>
      <c r="K185" s="20"/>
      <c r="L185" s="20"/>
      <c r="M185" s="20"/>
    </row>
    <row r="186" spans="1:13" s="18" customFormat="1" x14ac:dyDescent="0.3">
      <c r="A186" s="20"/>
      <c r="B186" s="20"/>
      <c r="C186" s="20"/>
      <c r="D186" s="20"/>
      <c r="E186" s="20"/>
      <c r="F186" s="20"/>
      <c r="G186" s="21"/>
      <c r="K186" s="20"/>
      <c r="L186" s="20"/>
      <c r="M186" s="20"/>
    </row>
    <row r="187" spans="1:13" s="18" customFormat="1" x14ac:dyDescent="0.3">
      <c r="A187" s="20"/>
      <c r="B187" s="20"/>
      <c r="C187" s="20"/>
      <c r="D187" s="20"/>
      <c r="E187" s="20"/>
      <c r="F187" s="20"/>
      <c r="G187" s="21"/>
      <c r="K187" s="20"/>
      <c r="L187" s="20"/>
      <c r="M187" s="20"/>
    </row>
    <row r="188" spans="1:13" s="18" customFormat="1" x14ac:dyDescent="0.3">
      <c r="A188" s="20"/>
      <c r="B188" s="20"/>
      <c r="C188" s="20"/>
      <c r="D188" s="20"/>
      <c r="E188" s="20"/>
      <c r="F188" s="20"/>
      <c r="G188" s="21"/>
      <c r="K188" s="20"/>
      <c r="L188" s="20"/>
      <c r="M188" s="20"/>
    </row>
    <row r="189" spans="1:13" s="18" customFormat="1" x14ac:dyDescent="0.3">
      <c r="A189" s="20"/>
      <c r="B189" s="20"/>
      <c r="C189" s="20"/>
      <c r="D189" s="20"/>
      <c r="E189" s="20"/>
      <c r="F189" s="20"/>
      <c r="G189" s="21"/>
      <c r="K189" s="20"/>
      <c r="L189" s="20"/>
      <c r="M189" s="20"/>
    </row>
    <row r="190" spans="1:13" x14ac:dyDescent="0.3">
      <c r="K190" s="20"/>
      <c r="L190" s="20"/>
      <c r="M190" s="20"/>
    </row>
    <row r="191" spans="1:13" x14ac:dyDescent="0.3">
      <c r="K191" s="20"/>
      <c r="L191" s="20"/>
      <c r="M191" s="20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R201"/>
  <sheetViews>
    <sheetView workbookViewId="0">
      <selection activeCell="F27" sqref="F27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4" width="8.88671875" style="2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8" width="8.88671875" style="2"/>
    <col min="247" max="247" width="14.33203125" customWidth="1"/>
    <col min="248" max="248" width="15" customWidth="1"/>
    <col min="250" max="250" width="12.88671875" customWidth="1"/>
    <col min="251" max="251" width="12.33203125" customWidth="1"/>
    <col min="503" max="503" width="14.33203125" customWidth="1"/>
    <col min="504" max="504" width="15" customWidth="1"/>
    <col min="506" max="506" width="12.88671875" customWidth="1"/>
    <col min="507" max="507" width="12.33203125" customWidth="1"/>
    <col min="759" max="759" width="14.33203125" customWidth="1"/>
    <col min="760" max="760" width="15" customWidth="1"/>
    <col min="762" max="762" width="12.88671875" customWidth="1"/>
    <col min="763" max="763" width="12.33203125" customWidth="1"/>
    <col min="1015" max="1015" width="14.33203125" customWidth="1"/>
    <col min="1016" max="1016" width="15" customWidth="1"/>
    <col min="1018" max="1018" width="12.88671875" customWidth="1"/>
    <col min="1019" max="1019" width="12.33203125" customWidth="1"/>
    <col min="1271" max="1271" width="14.33203125" customWidth="1"/>
    <col min="1272" max="1272" width="15" customWidth="1"/>
    <col min="1274" max="1274" width="12.88671875" customWidth="1"/>
    <col min="1275" max="1275" width="12.33203125" customWidth="1"/>
    <col min="1527" max="1527" width="14.33203125" customWidth="1"/>
    <col min="1528" max="1528" width="15" customWidth="1"/>
    <col min="1530" max="1530" width="12.88671875" customWidth="1"/>
    <col min="1531" max="1531" width="12.33203125" customWidth="1"/>
    <col min="1783" max="1783" width="14.33203125" customWidth="1"/>
    <col min="1784" max="1784" width="15" customWidth="1"/>
    <col min="1786" max="1786" width="12.88671875" customWidth="1"/>
    <col min="1787" max="1787" width="12.33203125" customWidth="1"/>
    <col min="2039" max="2039" width="14.33203125" customWidth="1"/>
    <col min="2040" max="2040" width="15" customWidth="1"/>
    <col min="2042" max="2042" width="12.88671875" customWidth="1"/>
    <col min="2043" max="2043" width="12.33203125" customWidth="1"/>
    <col min="2295" max="2295" width="14.33203125" customWidth="1"/>
    <col min="2296" max="2296" width="15" customWidth="1"/>
    <col min="2298" max="2298" width="12.88671875" customWidth="1"/>
    <col min="2299" max="2299" width="12.33203125" customWidth="1"/>
    <col min="2551" max="2551" width="14.33203125" customWidth="1"/>
    <col min="2552" max="2552" width="15" customWidth="1"/>
    <col min="2554" max="2554" width="12.88671875" customWidth="1"/>
    <col min="2555" max="2555" width="12.33203125" customWidth="1"/>
    <col min="2807" max="2807" width="14.33203125" customWidth="1"/>
    <col min="2808" max="2808" width="15" customWidth="1"/>
    <col min="2810" max="2810" width="12.88671875" customWidth="1"/>
    <col min="2811" max="2811" width="12.33203125" customWidth="1"/>
    <col min="3063" max="3063" width="14.33203125" customWidth="1"/>
    <col min="3064" max="3064" width="15" customWidth="1"/>
    <col min="3066" max="3066" width="12.88671875" customWidth="1"/>
    <col min="3067" max="3067" width="12.33203125" customWidth="1"/>
    <col min="3319" max="3319" width="14.33203125" customWidth="1"/>
    <col min="3320" max="3320" width="15" customWidth="1"/>
    <col min="3322" max="3322" width="12.88671875" customWidth="1"/>
    <col min="3323" max="3323" width="12.33203125" customWidth="1"/>
    <col min="3575" max="3575" width="14.33203125" customWidth="1"/>
    <col min="3576" max="3576" width="15" customWidth="1"/>
    <col min="3578" max="3578" width="12.88671875" customWidth="1"/>
    <col min="3579" max="3579" width="12.33203125" customWidth="1"/>
    <col min="3831" max="3831" width="14.33203125" customWidth="1"/>
    <col min="3832" max="3832" width="15" customWidth="1"/>
    <col min="3834" max="3834" width="12.88671875" customWidth="1"/>
    <col min="3835" max="3835" width="12.33203125" customWidth="1"/>
    <col min="4087" max="4087" width="14.33203125" customWidth="1"/>
    <col min="4088" max="4088" width="15" customWidth="1"/>
    <col min="4090" max="4090" width="12.88671875" customWidth="1"/>
    <col min="4091" max="4091" width="12.33203125" customWidth="1"/>
    <col min="4343" max="4343" width="14.33203125" customWidth="1"/>
    <col min="4344" max="4344" width="15" customWidth="1"/>
    <col min="4346" max="4346" width="12.88671875" customWidth="1"/>
    <col min="4347" max="4347" width="12.33203125" customWidth="1"/>
    <col min="4599" max="4599" width="14.33203125" customWidth="1"/>
    <col min="4600" max="4600" width="15" customWidth="1"/>
    <col min="4602" max="4602" width="12.88671875" customWidth="1"/>
    <col min="4603" max="4603" width="12.33203125" customWidth="1"/>
    <col min="4855" max="4855" width="14.33203125" customWidth="1"/>
    <col min="4856" max="4856" width="15" customWidth="1"/>
    <col min="4858" max="4858" width="12.88671875" customWidth="1"/>
    <col min="4859" max="4859" width="12.33203125" customWidth="1"/>
    <col min="5111" max="5111" width="14.33203125" customWidth="1"/>
    <col min="5112" max="5112" width="15" customWidth="1"/>
    <col min="5114" max="5114" width="12.88671875" customWidth="1"/>
    <col min="5115" max="5115" width="12.33203125" customWidth="1"/>
    <col min="5367" max="5367" width="14.33203125" customWidth="1"/>
    <col min="5368" max="5368" width="15" customWidth="1"/>
    <col min="5370" max="5370" width="12.88671875" customWidth="1"/>
    <col min="5371" max="5371" width="12.33203125" customWidth="1"/>
    <col min="5623" max="5623" width="14.33203125" customWidth="1"/>
    <col min="5624" max="5624" width="15" customWidth="1"/>
    <col min="5626" max="5626" width="12.88671875" customWidth="1"/>
    <col min="5627" max="5627" width="12.33203125" customWidth="1"/>
    <col min="5879" max="5879" width="14.33203125" customWidth="1"/>
    <col min="5880" max="5880" width="15" customWidth="1"/>
    <col min="5882" max="5882" width="12.88671875" customWidth="1"/>
    <col min="5883" max="5883" width="12.33203125" customWidth="1"/>
    <col min="6135" max="6135" width="14.33203125" customWidth="1"/>
    <col min="6136" max="6136" width="15" customWidth="1"/>
    <col min="6138" max="6138" width="12.88671875" customWidth="1"/>
    <col min="6139" max="6139" width="12.33203125" customWidth="1"/>
    <col min="6391" max="6391" width="14.33203125" customWidth="1"/>
    <col min="6392" max="6392" width="15" customWidth="1"/>
    <col min="6394" max="6394" width="12.88671875" customWidth="1"/>
    <col min="6395" max="6395" width="12.33203125" customWidth="1"/>
    <col min="6647" max="6647" width="14.33203125" customWidth="1"/>
    <col min="6648" max="6648" width="15" customWidth="1"/>
    <col min="6650" max="6650" width="12.88671875" customWidth="1"/>
    <col min="6651" max="6651" width="12.33203125" customWidth="1"/>
    <col min="6903" max="6903" width="14.33203125" customWidth="1"/>
    <col min="6904" max="6904" width="15" customWidth="1"/>
    <col min="6906" max="6906" width="12.88671875" customWidth="1"/>
    <col min="6907" max="6907" width="12.33203125" customWidth="1"/>
    <col min="7159" max="7159" width="14.33203125" customWidth="1"/>
    <col min="7160" max="7160" width="15" customWidth="1"/>
    <col min="7162" max="7162" width="12.88671875" customWidth="1"/>
    <col min="7163" max="7163" width="12.33203125" customWidth="1"/>
    <col min="7415" max="7415" width="14.33203125" customWidth="1"/>
    <col min="7416" max="7416" width="15" customWidth="1"/>
    <col min="7418" max="7418" width="12.88671875" customWidth="1"/>
    <col min="7419" max="7419" width="12.33203125" customWidth="1"/>
    <col min="7671" max="7671" width="14.33203125" customWidth="1"/>
    <col min="7672" max="7672" width="15" customWidth="1"/>
    <col min="7674" max="7674" width="12.88671875" customWidth="1"/>
    <col min="7675" max="7675" width="12.33203125" customWidth="1"/>
    <col min="7927" max="7927" width="14.33203125" customWidth="1"/>
    <col min="7928" max="7928" width="15" customWidth="1"/>
    <col min="7930" max="7930" width="12.88671875" customWidth="1"/>
    <col min="7931" max="7931" width="12.33203125" customWidth="1"/>
    <col min="8183" max="8183" width="14.33203125" customWidth="1"/>
    <col min="8184" max="8184" width="15" customWidth="1"/>
    <col min="8186" max="8186" width="12.88671875" customWidth="1"/>
    <col min="8187" max="8187" width="12.33203125" customWidth="1"/>
    <col min="8439" max="8439" width="14.33203125" customWidth="1"/>
    <col min="8440" max="8440" width="15" customWidth="1"/>
    <col min="8442" max="8442" width="12.88671875" customWidth="1"/>
    <col min="8443" max="8443" width="12.33203125" customWidth="1"/>
    <col min="8695" max="8695" width="14.33203125" customWidth="1"/>
    <col min="8696" max="8696" width="15" customWidth="1"/>
    <col min="8698" max="8698" width="12.88671875" customWidth="1"/>
    <col min="8699" max="8699" width="12.33203125" customWidth="1"/>
    <col min="8951" max="8951" width="14.33203125" customWidth="1"/>
    <col min="8952" max="8952" width="15" customWidth="1"/>
    <col min="8954" max="8954" width="12.88671875" customWidth="1"/>
    <col min="8955" max="8955" width="12.33203125" customWidth="1"/>
    <col min="9207" max="9207" width="14.33203125" customWidth="1"/>
    <col min="9208" max="9208" width="15" customWidth="1"/>
    <col min="9210" max="9210" width="12.88671875" customWidth="1"/>
    <col min="9211" max="9211" width="12.33203125" customWidth="1"/>
    <col min="9463" max="9463" width="14.33203125" customWidth="1"/>
    <col min="9464" max="9464" width="15" customWidth="1"/>
    <col min="9466" max="9466" width="12.88671875" customWidth="1"/>
    <col min="9467" max="9467" width="12.33203125" customWidth="1"/>
    <col min="9719" max="9719" width="14.33203125" customWidth="1"/>
    <col min="9720" max="9720" width="15" customWidth="1"/>
    <col min="9722" max="9722" width="12.88671875" customWidth="1"/>
    <col min="9723" max="9723" width="12.33203125" customWidth="1"/>
    <col min="9975" max="9975" width="14.33203125" customWidth="1"/>
    <col min="9976" max="9976" width="15" customWidth="1"/>
    <col min="9978" max="9978" width="12.88671875" customWidth="1"/>
    <col min="9979" max="9979" width="12.33203125" customWidth="1"/>
    <col min="10231" max="10231" width="14.33203125" customWidth="1"/>
    <col min="10232" max="10232" width="15" customWidth="1"/>
    <col min="10234" max="10234" width="12.88671875" customWidth="1"/>
    <col min="10235" max="10235" width="12.33203125" customWidth="1"/>
    <col min="10487" max="10487" width="14.33203125" customWidth="1"/>
    <col min="10488" max="10488" width="15" customWidth="1"/>
    <col min="10490" max="10490" width="12.88671875" customWidth="1"/>
    <col min="10491" max="10491" width="12.33203125" customWidth="1"/>
    <col min="10743" max="10743" width="14.33203125" customWidth="1"/>
    <col min="10744" max="10744" width="15" customWidth="1"/>
    <col min="10746" max="10746" width="12.88671875" customWidth="1"/>
    <col min="10747" max="10747" width="12.33203125" customWidth="1"/>
    <col min="10999" max="10999" width="14.33203125" customWidth="1"/>
    <col min="11000" max="11000" width="15" customWidth="1"/>
    <col min="11002" max="11002" width="12.88671875" customWidth="1"/>
    <col min="11003" max="11003" width="12.33203125" customWidth="1"/>
    <col min="11255" max="11255" width="14.33203125" customWidth="1"/>
    <col min="11256" max="11256" width="15" customWidth="1"/>
    <col min="11258" max="11258" width="12.88671875" customWidth="1"/>
    <col min="11259" max="11259" width="12.33203125" customWidth="1"/>
    <col min="11511" max="11511" width="14.33203125" customWidth="1"/>
    <col min="11512" max="11512" width="15" customWidth="1"/>
    <col min="11514" max="11514" width="12.88671875" customWidth="1"/>
    <col min="11515" max="11515" width="12.33203125" customWidth="1"/>
    <col min="11767" max="11767" width="14.33203125" customWidth="1"/>
    <col min="11768" max="11768" width="15" customWidth="1"/>
    <col min="11770" max="11770" width="12.88671875" customWidth="1"/>
    <col min="11771" max="11771" width="12.33203125" customWidth="1"/>
    <col min="12023" max="12023" width="14.33203125" customWidth="1"/>
    <col min="12024" max="12024" width="15" customWidth="1"/>
    <col min="12026" max="12026" width="12.88671875" customWidth="1"/>
    <col min="12027" max="12027" width="12.33203125" customWidth="1"/>
    <col min="12279" max="12279" width="14.33203125" customWidth="1"/>
    <col min="12280" max="12280" width="15" customWidth="1"/>
    <col min="12282" max="12282" width="12.88671875" customWidth="1"/>
    <col min="12283" max="12283" width="12.33203125" customWidth="1"/>
    <col min="12535" max="12535" width="14.33203125" customWidth="1"/>
    <col min="12536" max="12536" width="15" customWidth="1"/>
    <col min="12538" max="12538" width="12.88671875" customWidth="1"/>
    <col min="12539" max="12539" width="12.33203125" customWidth="1"/>
    <col min="12791" max="12791" width="14.33203125" customWidth="1"/>
    <col min="12792" max="12792" width="15" customWidth="1"/>
    <col min="12794" max="12794" width="12.88671875" customWidth="1"/>
    <col min="12795" max="12795" width="12.33203125" customWidth="1"/>
    <col min="13047" max="13047" width="14.33203125" customWidth="1"/>
    <col min="13048" max="13048" width="15" customWidth="1"/>
    <col min="13050" max="13050" width="12.88671875" customWidth="1"/>
    <col min="13051" max="13051" width="12.33203125" customWidth="1"/>
    <col min="13303" max="13303" width="14.33203125" customWidth="1"/>
    <col min="13304" max="13304" width="15" customWidth="1"/>
    <col min="13306" max="13306" width="12.88671875" customWidth="1"/>
    <col min="13307" max="13307" width="12.33203125" customWidth="1"/>
    <col min="13559" max="13559" width="14.33203125" customWidth="1"/>
    <col min="13560" max="13560" width="15" customWidth="1"/>
    <col min="13562" max="13562" width="12.88671875" customWidth="1"/>
    <col min="13563" max="13563" width="12.33203125" customWidth="1"/>
    <col min="13815" max="13815" width="14.33203125" customWidth="1"/>
    <col min="13816" max="13816" width="15" customWidth="1"/>
    <col min="13818" max="13818" width="12.88671875" customWidth="1"/>
    <col min="13819" max="13819" width="12.33203125" customWidth="1"/>
    <col min="14071" max="14071" width="14.33203125" customWidth="1"/>
    <col min="14072" max="14072" width="15" customWidth="1"/>
    <col min="14074" max="14074" width="12.88671875" customWidth="1"/>
    <col min="14075" max="14075" width="12.33203125" customWidth="1"/>
    <col min="14327" max="14327" width="14.33203125" customWidth="1"/>
    <col min="14328" max="14328" width="15" customWidth="1"/>
    <col min="14330" max="14330" width="12.88671875" customWidth="1"/>
    <col min="14331" max="14331" width="12.33203125" customWidth="1"/>
    <col min="14583" max="14583" width="14.33203125" customWidth="1"/>
    <col min="14584" max="14584" width="15" customWidth="1"/>
    <col min="14586" max="14586" width="12.88671875" customWidth="1"/>
    <col min="14587" max="14587" width="12.33203125" customWidth="1"/>
    <col min="14839" max="14839" width="14.33203125" customWidth="1"/>
    <col min="14840" max="14840" width="15" customWidth="1"/>
    <col min="14842" max="14842" width="12.88671875" customWidth="1"/>
    <col min="14843" max="14843" width="12.33203125" customWidth="1"/>
    <col min="15095" max="15095" width="14.33203125" customWidth="1"/>
    <col min="15096" max="15096" width="15" customWidth="1"/>
    <col min="15098" max="15098" width="12.88671875" customWidth="1"/>
    <col min="15099" max="15099" width="12.33203125" customWidth="1"/>
    <col min="15351" max="15351" width="14.33203125" customWidth="1"/>
    <col min="15352" max="15352" width="15" customWidth="1"/>
    <col min="15354" max="15354" width="12.88671875" customWidth="1"/>
    <col min="15355" max="15355" width="12.33203125" customWidth="1"/>
    <col min="15607" max="15607" width="14.33203125" customWidth="1"/>
    <col min="15608" max="15608" width="15" customWidth="1"/>
    <col min="15610" max="15610" width="12.88671875" customWidth="1"/>
    <col min="15611" max="15611" width="12.33203125" customWidth="1"/>
    <col min="15863" max="15863" width="14.33203125" customWidth="1"/>
    <col min="15864" max="15864" width="15" customWidth="1"/>
    <col min="15866" max="15866" width="12.88671875" customWidth="1"/>
    <col min="15867" max="15867" width="12.33203125" customWidth="1"/>
    <col min="16119" max="16119" width="14.33203125" customWidth="1"/>
    <col min="16120" max="16120" width="15" customWidth="1"/>
    <col min="16122" max="16122" width="12.88671875" customWidth="1"/>
    <col min="16123" max="16123" width="12.33203125" customWidth="1"/>
  </cols>
  <sheetData>
    <row r="1" spans="1:18" x14ac:dyDescent="0.3">
      <c r="A1" s="5" t="s">
        <v>354</v>
      </c>
      <c r="B1" s="6"/>
      <c r="E1" s="4"/>
    </row>
    <row r="2" spans="1:18" x14ac:dyDescent="0.3">
      <c r="A2" s="8" t="s">
        <v>345</v>
      </c>
      <c r="B2" s="9" t="s">
        <v>43</v>
      </c>
      <c r="E2" s="4"/>
    </row>
    <row r="3" spans="1:18" x14ac:dyDescent="0.3">
      <c r="A3" s="11" t="s">
        <v>350</v>
      </c>
      <c r="B3" s="23">
        <v>3</v>
      </c>
    </row>
    <row r="4" spans="1:18" x14ac:dyDescent="0.3">
      <c r="A4" s="8" t="s">
        <v>346</v>
      </c>
      <c r="B4" s="9" t="s">
        <v>359</v>
      </c>
      <c r="E4" s="4"/>
    </row>
    <row r="5" spans="1:18" x14ac:dyDescent="0.3">
      <c r="A5" s="8" t="s">
        <v>347</v>
      </c>
      <c r="B5" s="10">
        <v>42269</v>
      </c>
      <c r="D5" s="41" t="s">
        <v>481</v>
      </c>
      <c r="E5" s="4"/>
    </row>
    <row r="6" spans="1:18" x14ac:dyDescent="0.3">
      <c r="A6" s="8" t="s">
        <v>348</v>
      </c>
      <c r="B6" s="9" t="s">
        <v>92</v>
      </c>
      <c r="E6" s="4"/>
    </row>
    <row r="7" spans="1:18" x14ac:dyDescent="0.3">
      <c r="A7" s="11" t="s">
        <v>349</v>
      </c>
      <c r="B7" s="3">
        <v>1</v>
      </c>
    </row>
    <row r="8" spans="1:18" x14ac:dyDescent="0.3">
      <c r="A8" s="11" t="s">
        <v>351</v>
      </c>
      <c r="B8" s="24" t="s">
        <v>357</v>
      </c>
      <c r="F8" s="24" t="s">
        <v>451</v>
      </c>
      <c r="K8" s="4" t="s">
        <v>356</v>
      </c>
      <c r="N8" s="4" t="s">
        <v>356</v>
      </c>
    </row>
    <row r="9" spans="1:18" x14ac:dyDescent="0.3">
      <c r="A9" s="12" t="s">
        <v>0</v>
      </c>
      <c r="B9" s="13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8" s="18" customFormat="1" x14ac:dyDescent="0.3">
      <c r="A10" s="15">
        <v>30</v>
      </c>
      <c r="B10" s="15" t="s">
        <v>182</v>
      </c>
      <c r="C10" s="15" t="s">
        <v>304</v>
      </c>
      <c r="D10" s="15"/>
      <c r="E10" s="15" t="s">
        <v>11</v>
      </c>
      <c r="F10" s="15" t="s">
        <v>46</v>
      </c>
      <c r="G10" s="16">
        <v>0.4909722222222222</v>
      </c>
      <c r="H10" s="17" t="s">
        <v>45</v>
      </c>
      <c r="I10" s="17" t="s">
        <v>305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75</v>
      </c>
      <c r="Q10" s="20"/>
      <c r="R10" s="20"/>
    </row>
    <row r="11" spans="1:18" s="18" customFormat="1" x14ac:dyDescent="0.3">
      <c r="A11" s="15">
        <v>8</v>
      </c>
      <c r="B11" s="15" t="s">
        <v>182</v>
      </c>
      <c r="C11" s="15">
        <v>50</v>
      </c>
      <c r="D11" s="15"/>
      <c r="E11" s="15"/>
      <c r="F11" s="15"/>
      <c r="G11" s="16"/>
      <c r="H11" s="17" t="s">
        <v>45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2</v>
      </c>
      <c r="O11" s="20" t="s">
        <v>13</v>
      </c>
      <c r="P11" s="20">
        <v>80</v>
      </c>
      <c r="Q11" s="20"/>
      <c r="R11" s="20"/>
    </row>
    <row r="12" spans="1:18" s="18" customFormat="1" x14ac:dyDescent="0.3">
      <c r="A12" s="15">
        <v>2</v>
      </c>
      <c r="B12" s="15" t="s">
        <v>182</v>
      </c>
      <c r="C12" s="15">
        <v>50</v>
      </c>
      <c r="D12" s="15"/>
      <c r="E12" s="15"/>
      <c r="F12" s="15"/>
      <c r="G12" s="16"/>
      <c r="H12" s="17" t="s">
        <v>47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75</v>
      </c>
      <c r="Q12" s="20"/>
      <c r="R12" s="20"/>
    </row>
    <row r="13" spans="1:18" s="18" customFormat="1" x14ac:dyDescent="0.3">
      <c r="A13" s="15">
        <v>6</v>
      </c>
      <c r="B13" s="15" t="s">
        <v>9</v>
      </c>
      <c r="C13" s="15">
        <v>150</v>
      </c>
      <c r="D13" s="15"/>
      <c r="E13" s="15" t="s">
        <v>226</v>
      </c>
      <c r="F13" s="15" t="s">
        <v>46</v>
      </c>
      <c r="G13" s="16"/>
      <c r="H13" s="17" t="s">
        <v>45</v>
      </c>
      <c r="I13" s="17"/>
      <c r="K13" s="25">
        <f>SUMIFS($A$10:$A$400,$B$10:$B$400,"CH",$D$10:$D$400,"U4")</f>
        <v>3</v>
      </c>
      <c r="L13" s="25" t="s">
        <v>13</v>
      </c>
      <c r="M13" s="25" t="s">
        <v>29</v>
      </c>
      <c r="N13" s="20">
        <v>8</v>
      </c>
      <c r="O13" s="20" t="s">
        <v>13</v>
      </c>
      <c r="P13" s="20">
        <v>80</v>
      </c>
      <c r="Q13" s="20"/>
      <c r="R13" s="20"/>
    </row>
    <row r="14" spans="1:18" s="18" customFormat="1" x14ac:dyDescent="0.3">
      <c r="A14" s="15">
        <v>3</v>
      </c>
      <c r="B14" s="15" t="s">
        <v>9</v>
      </c>
      <c r="C14" s="15">
        <v>135</v>
      </c>
      <c r="D14" s="15"/>
      <c r="E14" s="15" t="s">
        <v>226</v>
      </c>
      <c r="F14" s="15" t="s">
        <v>46</v>
      </c>
      <c r="G14" s="16"/>
      <c r="H14" s="17" t="s">
        <v>47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90</v>
      </c>
      <c r="Q14" s="20"/>
      <c r="R14" s="20"/>
    </row>
    <row r="15" spans="1:18" s="18" customFormat="1" x14ac:dyDescent="0.3">
      <c r="A15" s="15">
        <v>30</v>
      </c>
      <c r="B15" s="15" t="s">
        <v>182</v>
      </c>
      <c r="C15" s="15">
        <v>55</v>
      </c>
      <c r="D15" s="15"/>
      <c r="E15" s="15" t="s">
        <v>226</v>
      </c>
      <c r="F15" s="15" t="s">
        <v>46</v>
      </c>
      <c r="G15" s="16"/>
      <c r="H15" s="17"/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70</v>
      </c>
      <c r="Q15" s="20"/>
      <c r="R15" s="20"/>
    </row>
    <row r="16" spans="1:18" s="18" customFormat="1" x14ac:dyDescent="0.3">
      <c r="A16" s="15">
        <v>3</v>
      </c>
      <c r="B16" s="15" t="s">
        <v>182</v>
      </c>
      <c r="C16" s="15">
        <v>80</v>
      </c>
      <c r="D16" s="15"/>
      <c r="E16" s="15" t="s">
        <v>226</v>
      </c>
      <c r="F16" s="15" t="s">
        <v>46</v>
      </c>
      <c r="G16" s="16"/>
      <c r="H16" s="17" t="s">
        <v>45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80</v>
      </c>
      <c r="Q16" s="20"/>
      <c r="R16" s="20"/>
    </row>
    <row r="17" spans="1:18" s="18" customFormat="1" x14ac:dyDescent="0.3">
      <c r="A17" s="15">
        <v>2</v>
      </c>
      <c r="B17" s="15" t="s">
        <v>13</v>
      </c>
      <c r="C17" s="15">
        <v>75</v>
      </c>
      <c r="D17" s="15"/>
      <c r="E17" s="15" t="s">
        <v>226</v>
      </c>
      <c r="F17" s="15" t="s">
        <v>46</v>
      </c>
      <c r="G17" s="16"/>
      <c r="H17" s="17" t="s">
        <v>47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65</v>
      </c>
      <c r="Q17" s="20"/>
      <c r="R17" s="20"/>
    </row>
    <row r="18" spans="1:18" s="18" customFormat="1" x14ac:dyDescent="0.3">
      <c r="A18" s="15">
        <v>1</v>
      </c>
      <c r="B18" s="15" t="s">
        <v>9</v>
      </c>
      <c r="C18" s="15">
        <v>70</v>
      </c>
      <c r="D18" s="15"/>
      <c r="E18" s="15" t="s">
        <v>226</v>
      </c>
      <c r="F18" s="15" t="s">
        <v>46</v>
      </c>
      <c r="G18" s="16"/>
      <c r="H18" s="17" t="s">
        <v>45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70</v>
      </c>
      <c r="Q18" s="20"/>
      <c r="R18" s="20"/>
    </row>
    <row r="19" spans="1:18" s="18" customFormat="1" x14ac:dyDescent="0.3">
      <c r="A19" s="15">
        <v>85</v>
      </c>
      <c r="B19" s="15" t="s">
        <v>182</v>
      </c>
      <c r="C19" s="15">
        <v>70</v>
      </c>
      <c r="D19" s="15"/>
      <c r="E19" s="15"/>
      <c r="F19" s="15" t="s">
        <v>282</v>
      </c>
      <c r="G19" s="16"/>
      <c r="H19" s="17" t="s">
        <v>47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2</v>
      </c>
      <c r="O19" s="20" t="s">
        <v>13</v>
      </c>
      <c r="P19" s="20">
        <v>90</v>
      </c>
      <c r="Q19" s="20"/>
      <c r="R19" s="20"/>
    </row>
    <row r="20" spans="1:18" s="18" customFormat="1" x14ac:dyDescent="0.3">
      <c r="A20" s="15">
        <v>1</v>
      </c>
      <c r="B20" s="15" t="s">
        <v>48</v>
      </c>
      <c r="C20" s="15">
        <v>75</v>
      </c>
      <c r="D20" s="15"/>
      <c r="E20" s="15"/>
      <c r="F20" s="15" t="s">
        <v>282</v>
      </c>
      <c r="G20" s="16"/>
      <c r="H20" s="17" t="s">
        <v>47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1</v>
      </c>
      <c r="O20" s="20" t="s">
        <v>13</v>
      </c>
      <c r="P20" s="20">
        <v>70</v>
      </c>
      <c r="Q20" s="20"/>
      <c r="R20" s="20"/>
    </row>
    <row r="21" spans="1:18" s="18" customFormat="1" x14ac:dyDescent="0.3">
      <c r="A21" s="15">
        <v>2</v>
      </c>
      <c r="B21" s="15" t="s">
        <v>13</v>
      </c>
      <c r="C21" s="15">
        <v>80</v>
      </c>
      <c r="D21" s="15"/>
      <c r="E21" s="15"/>
      <c r="F21" s="15" t="s">
        <v>282</v>
      </c>
      <c r="G21" s="16"/>
      <c r="H21" s="17" t="s">
        <v>47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2</v>
      </c>
      <c r="O21" s="20" t="s">
        <v>13</v>
      </c>
      <c r="P21" s="20">
        <v>65</v>
      </c>
      <c r="Q21" s="20"/>
      <c r="R21" s="20"/>
    </row>
    <row r="22" spans="1:18" s="18" customFormat="1" x14ac:dyDescent="0.3">
      <c r="A22" s="15">
        <v>16</v>
      </c>
      <c r="B22" s="15" t="s">
        <v>182</v>
      </c>
      <c r="C22" s="15">
        <v>50</v>
      </c>
      <c r="D22" s="15"/>
      <c r="E22" s="15"/>
      <c r="F22" s="15" t="s">
        <v>282</v>
      </c>
      <c r="G22" s="16"/>
      <c r="H22" s="17" t="s">
        <v>45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13</v>
      </c>
      <c r="P22" s="20">
        <v>70</v>
      </c>
      <c r="Q22" s="20"/>
      <c r="R22" s="20"/>
    </row>
    <row r="23" spans="1:18" s="18" customFormat="1" x14ac:dyDescent="0.3">
      <c r="A23" s="15">
        <v>10</v>
      </c>
      <c r="B23" s="15" t="s">
        <v>182</v>
      </c>
      <c r="C23" s="15">
        <v>70</v>
      </c>
      <c r="D23" s="15"/>
      <c r="E23" s="15"/>
      <c r="F23" s="15" t="s">
        <v>282</v>
      </c>
      <c r="G23" s="16"/>
      <c r="H23" s="17" t="s">
        <v>47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10</v>
      </c>
      <c r="O23" s="20" t="s">
        <v>13</v>
      </c>
      <c r="P23" s="20">
        <v>70</v>
      </c>
      <c r="Q23" s="20"/>
      <c r="R23" s="20"/>
    </row>
    <row r="24" spans="1:18" s="18" customFormat="1" x14ac:dyDescent="0.3">
      <c r="A24" s="15">
        <v>1</v>
      </c>
      <c r="B24" s="15" t="s">
        <v>13</v>
      </c>
      <c r="C24" s="15">
        <v>75</v>
      </c>
      <c r="D24" s="15"/>
      <c r="E24" s="15"/>
      <c r="F24" s="15" t="s">
        <v>282</v>
      </c>
      <c r="G24" s="16"/>
      <c r="H24" s="17" t="s">
        <v>47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2</v>
      </c>
      <c r="O24" s="20" t="s">
        <v>13</v>
      </c>
      <c r="P24" s="20">
        <v>80</v>
      </c>
      <c r="Q24" s="20"/>
      <c r="R24" s="20"/>
    </row>
    <row r="25" spans="1:18" s="18" customFormat="1" x14ac:dyDescent="0.3">
      <c r="A25" s="15">
        <v>8</v>
      </c>
      <c r="B25" s="15" t="s">
        <v>13</v>
      </c>
      <c r="C25" s="15">
        <v>80</v>
      </c>
      <c r="D25" s="15"/>
      <c r="E25" s="15"/>
      <c r="F25" s="15" t="s">
        <v>46</v>
      </c>
      <c r="G25" s="16"/>
      <c r="H25" s="17" t="s">
        <v>45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4</v>
      </c>
      <c r="O25" s="20" t="s">
        <v>13</v>
      </c>
      <c r="P25" s="20">
        <v>80</v>
      </c>
      <c r="Q25" s="20"/>
      <c r="R25" s="20"/>
    </row>
    <row r="26" spans="1:18" s="18" customFormat="1" x14ac:dyDescent="0.3">
      <c r="A26" s="15">
        <v>1</v>
      </c>
      <c r="B26" s="15" t="s">
        <v>13</v>
      </c>
      <c r="C26" s="15">
        <v>90</v>
      </c>
      <c r="D26" s="15"/>
      <c r="E26" s="15"/>
      <c r="F26" s="15" t="s">
        <v>46</v>
      </c>
      <c r="G26" s="16"/>
      <c r="H26" s="17" t="s">
        <v>45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3</v>
      </c>
      <c r="O26" s="20" t="s">
        <v>13</v>
      </c>
      <c r="P26" s="20">
        <v>80</v>
      </c>
      <c r="Q26" s="20"/>
      <c r="R26" s="20"/>
    </row>
    <row r="27" spans="1:18" s="18" customFormat="1" x14ac:dyDescent="0.3">
      <c r="A27" s="15">
        <v>2</v>
      </c>
      <c r="B27" s="15" t="s">
        <v>9</v>
      </c>
      <c r="C27" s="15">
        <v>60</v>
      </c>
      <c r="D27" s="15"/>
      <c r="E27" s="15"/>
      <c r="F27" s="15"/>
      <c r="G27" s="16"/>
      <c r="H27" s="17" t="s">
        <v>45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3</v>
      </c>
      <c r="O27" s="20" t="s">
        <v>13</v>
      </c>
      <c r="P27" s="20">
        <v>80</v>
      </c>
      <c r="Q27" s="20" t="s">
        <v>29</v>
      </c>
      <c r="R27" s="20"/>
    </row>
    <row r="28" spans="1:18" s="18" customFormat="1" x14ac:dyDescent="0.3">
      <c r="A28" s="15">
        <v>1</v>
      </c>
      <c r="B28" s="15" t="s">
        <v>9</v>
      </c>
      <c r="C28" s="15">
        <v>80</v>
      </c>
      <c r="D28" s="15"/>
      <c r="E28" s="15"/>
      <c r="F28" s="15" t="s">
        <v>46</v>
      </c>
      <c r="G28" s="16"/>
      <c r="H28" s="17" t="s">
        <v>45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5">
        <f>SUM(N10:N27)</f>
        <v>46</v>
      </c>
      <c r="O28" s="20"/>
      <c r="P28" s="20"/>
      <c r="Q28" s="20"/>
      <c r="R28" s="20"/>
    </row>
    <row r="29" spans="1:18" s="18" customFormat="1" x14ac:dyDescent="0.3">
      <c r="A29" s="15">
        <v>1</v>
      </c>
      <c r="B29" s="15" t="s">
        <v>9</v>
      </c>
      <c r="C29" s="15">
        <v>60</v>
      </c>
      <c r="D29" s="15"/>
      <c r="E29" s="15"/>
      <c r="F29" s="15" t="s">
        <v>306</v>
      </c>
      <c r="G29" s="16"/>
      <c r="H29" s="17" t="s">
        <v>45</v>
      </c>
      <c r="I29" s="17" t="s">
        <v>307</v>
      </c>
      <c r="K29" s="25">
        <f>SUMIFS($A$10:$A$400,$B$10:$B$400,"CH",$D$10:$D$400,"U20")</f>
        <v>0</v>
      </c>
      <c r="L29" s="25" t="s">
        <v>13</v>
      </c>
      <c r="M29" s="25" t="s">
        <v>72</v>
      </c>
      <c r="N29" s="20"/>
      <c r="O29" s="20"/>
      <c r="P29" s="20"/>
      <c r="Q29" s="20"/>
      <c r="R29" s="20"/>
    </row>
    <row r="30" spans="1:18" s="18" customFormat="1" x14ac:dyDescent="0.3">
      <c r="A30" s="15">
        <v>1</v>
      </c>
      <c r="B30" s="15" t="s">
        <v>59</v>
      </c>
      <c r="C30" s="15">
        <v>70</v>
      </c>
      <c r="D30" s="15"/>
      <c r="E30" s="15"/>
      <c r="F30" s="15" t="s">
        <v>306</v>
      </c>
      <c r="G30" s="16">
        <v>0.50277777777777777</v>
      </c>
      <c r="H30" s="17" t="s">
        <v>45</v>
      </c>
      <c r="I30" s="17"/>
      <c r="K30" s="25">
        <f>SUMIFS($A$10:$A$400,$B$10:$B$400,"CH",$D$10:$D$400,"U21")</f>
        <v>0</v>
      </c>
      <c r="L30" s="25" t="s">
        <v>13</v>
      </c>
      <c r="M30" s="25" t="s">
        <v>73</v>
      </c>
      <c r="N30" s="20">
        <v>6</v>
      </c>
      <c r="O30" s="20" t="s">
        <v>9</v>
      </c>
      <c r="P30" s="20">
        <v>150</v>
      </c>
      <c r="Q30" s="20"/>
      <c r="R30" s="20"/>
    </row>
    <row r="31" spans="1:18" s="18" customFormat="1" x14ac:dyDescent="0.3">
      <c r="A31" s="15">
        <v>5</v>
      </c>
      <c r="B31" s="15" t="s">
        <v>9</v>
      </c>
      <c r="C31" s="15">
        <v>60</v>
      </c>
      <c r="D31" s="15"/>
      <c r="E31" s="15"/>
      <c r="F31" s="15"/>
      <c r="G31" s="16"/>
      <c r="H31" s="17" t="s">
        <v>45</v>
      </c>
      <c r="I31" s="17" t="s">
        <v>308</v>
      </c>
      <c r="K31" s="25">
        <f>SUMIFS($A$10:$A$400,$B$10:$B$400,"CH",$D$10:$D$400,"U22")</f>
        <v>0</v>
      </c>
      <c r="L31" s="25" t="s">
        <v>13</v>
      </c>
      <c r="M31" s="25" t="s">
        <v>74</v>
      </c>
      <c r="N31" s="20">
        <v>3</v>
      </c>
      <c r="O31" s="20" t="s">
        <v>9</v>
      </c>
      <c r="P31" s="20">
        <v>135</v>
      </c>
      <c r="Q31" s="20"/>
      <c r="R31" s="20"/>
    </row>
    <row r="32" spans="1:18" s="18" customFormat="1" x14ac:dyDescent="0.3">
      <c r="A32" s="15">
        <v>1</v>
      </c>
      <c r="B32" s="15" t="s">
        <v>13</v>
      </c>
      <c r="C32" s="15">
        <v>70</v>
      </c>
      <c r="D32" s="15"/>
      <c r="E32" s="15"/>
      <c r="F32" s="15"/>
      <c r="G32" s="16"/>
      <c r="H32" s="17" t="s">
        <v>47</v>
      </c>
      <c r="I32" s="17" t="s">
        <v>309</v>
      </c>
      <c r="K32" s="25">
        <f>SUMIFS($A$10:$A$400,$B$10:$B$400,"CH",$D$10:$D$400,"U23")</f>
        <v>0</v>
      </c>
      <c r="L32" s="25" t="s">
        <v>13</v>
      </c>
      <c r="M32" s="25" t="s">
        <v>75</v>
      </c>
      <c r="N32" s="20">
        <v>1</v>
      </c>
      <c r="O32" s="20" t="s">
        <v>9</v>
      </c>
      <c r="P32" s="20">
        <v>70</v>
      </c>
      <c r="Q32" s="20"/>
      <c r="R32" s="20"/>
    </row>
    <row r="33" spans="1:18" s="18" customFormat="1" x14ac:dyDescent="0.3">
      <c r="A33" s="15">
        <v>1</v>
      </c>
      <c r="B33" s="15" t="s">
        <v>9</v>
      </c>
      <c r="C33" s="15">
        <v>130</v>
      </c>
      <c r="D33" s="15"/>
      <c r="E33" s="15"/>
      <c r="F33" s="15"/>
      <c r="G33" s="16"/>
      <c r="H33" s="17" t="s">
        <v>47</v>
      </c>
      <c r="I33" s="17"/>
      <c r="K33" s="25">
        <f>SUMIFS($A$10:$A$400,$B$10:$B$400,"CH",$D$10:$D$400,"U24")</f>
        <v>0</v>
      </c>
      <c r="L33" s="25" t="s">
        <v>13</v>
      </c>
      <c r="M33" s="25" t="s">
        <v>76</v>
      </c>
      <c r="N33" s="20">
        <v>2</v>
      </c>
      <c r="O33" s="20" t="s">
        <v>9</v>
      </c>
      <c r="P33" s="20">
        <v>60</v>
      </c>
      <c r="Q33" s="20"/>
      <c r="R33" s="20"/>
    </row>
    <row r="34" spans="1:18" s="18" customFormat="1" x14ac:dyDescent="0.3">
      <c r="A34" s="15">
        <v>1</v>
      </c>
      <c r="B34" s="15" t="s">
        <v>9</v>
      </c>
      <c r="C34" s="15">
        <v>80</v>
      </c>
      <c r="D34" s="15"/>
      <c r="E34" s="15"/>
      <c r="F34" s="15" t="s">
        <v>46</v>
      </c>
      <c r="G34" s="16"/>
      <c r="H34" s="17" t="s">
        <v>45</v>
      </c>
      <c r="I34" s="17"/>
      <c r="K34" s="25">
        <f>SUMIFS($A$10:$A$400,$B$10:$B$400,"CH",$D$10:$D$400,"U25")</f>
        <v>0</v>
      </c>
      <c r="L34" s="25" t="s">
        <v>13</v>
      </c>
      <c r="M34" s="25" t="s">
        <v>71</v>
      </c>
      <c r="N34" s="20">
        <v>1</v>
      </c>
      <c r="O34" s="20" t="s">
        <v>9</v>
      </c>
      <c r="P34" s="20">
        <v>80</v>
      </c>
      <c r="Q34" s="20"/>
      <c r="R34" s="20"/>
    </row>
    <row r="35" spans="1:18" s="18" customFormat="1" x14ac:dyDescent="0.3">
      <c r="A35" s="15">
        <v>1</v>
      </c>
      <c r="B35" s="15" t="s">
        <v>9</v>
      </c>
      <c r="C35" s="15">
        <v>60</v>
      </c>
      <c r="D35" s="15"/>
      <c r="E35" s="15"/>
      <c r="F35" s="15" t="s">
        <v>310</v>
      </c>
      <c r="G35" s="16"/>
      <c r="H35" s="17" t="s">
        <v>45</v>
      </c>
      <c r="I35" s="17"/>
      <c r="K35" s="25">
        <f>SUMIFS($A$10:$A$400,$B$10:$B$400,"CH",$D$10:$D$400,"U26")</f>
        <v>0</v>
      </c>
      <c r="L35" s="25" t="s">
        <v>13</v>
      </c>
      <c r="M35" s="25" t="s">
        <v>81</v>
      </c>
      <c r="N35" s="20">
        <v>1</v>
      </c>
      <c r="O35" s="20" t="s">
        <v>9</v>
      </c>
      <c r="P35" s="20">
        <v>60</v>
      </c>
      <c r="Q35" s="20"/>
      <c r="R35" s="20"/>
    </row>
    <row r="36" spans="1:18" s="18" customFormat="1" x14ac:dyDescent="0.3">
      <c r="A36" s="15">
        <v>1</v>
      </c>
      <c r="B36" s="15" t="s">
        <v>9</v>
      </c>
      <c r="C36" s="15">
        <v>80</v>
      </c>
      <c r="D36" s="15"/>
      <c r="E36" s="15"/>
      <c r="F36" s="15" t="s">
        <v>310</v>
      </c>
      <c r="G36" s="16"/>
      <c r="H36" s="17" t="s">
        <v>45</v>
      </c>
      <c r="I36" s="17"/>
      <c r="K36" s="25">
        <f>SUMIFS($A$10:$A$400,$B$10:$B$400,"CH",$D$10:$D$400,"U27")</f>
        <v>0</v>
      </c>
      <c r="L36" s="25" t="s">
        <v>13</v>
      </c>
      <c r="M36" s="25" t="s">
        <v>83</v>
      </c>
      <c r="N36" s="20">
        <v>5</v>
      </c>
      <c r="O36" s="20" t="s">
        <v>9</v>
      </c>
      <c r="P36" s="20">
        <v>60</v>
      </c>
      <c r="Q36" s="20"/>
      <c r="R36" s="20"/>
    </row>
    <row r="37" spans="1:18" s="18" customFormat="1" x14ac:dyDescent="0.3">
      <c r="A37" s="15">
        <v>1</v>
      </c>
      <c r="B37" s="15" t="s">
        <v>13</v>
      </c>
      <c r="C37" s="15">
        <v>80</v>
      </c>
      <c r="D37" s="15"/>
      <c r="E37" s="15"/>
      <c r="F37" s="15" t="s">
        <v>310</v>
      </c>
      <c r="G37" s="16"/>
      <c r="H37" s="17" t="s">
        <v>45</v>
      </c>
      <c r="I37" s="17"/>
      <c r="K37" s="25">
        <f>SUMIFS($A$10:$A$400,$B$10:$B$400,"CH",$D$10:$D$400,"U28")</f>
        <v>0</v>
      </c>
      <c r="L37" s="25" t="s">
        <v>13</v>
      </c>
      <c r="M37" s="25" t="s">
        <v>82</v>
      </c>
      <c r="N37" s="20">
        <v>1</v>
      </c>
      <c r="O37" s="20" t="s">
        <v>9</v>
      </c>
      <c r="P37" s="20">
        <v>130</v>
      </c>
      <c r="Q37" s="20"/>
      <c r="R37" s="20"/>
    </row>
    <row r="38" spans="1:18" s="18" customFormat="1" x14ac:dyDescent="0.3">
      <c r="A38" s="15">
        <v>1</v>
      </c>
      <c r="B38" s="15" t="s">
        <v>13</v>
      </c>
      <c r="C38" s="15">
        <v>65</v>
      </c>
      <c r="D38" s="15"/>
      <c r="E38" s="15"/>
      <c r="F38" s="15" t="s">
        <v>310</v>
      </c>
      <c r="G38" s="16"/>
      <c r="H38" s="17" t="s">
        <v>47</v>
      </c>
      <c r="I38" s="17"/>
      <c r="K38" s="25">
        <f>SUMIFS($A$10:$A$400,$B$10:$B$400,"CH",$D$10:$D$400,"U29")</f>
        <v>0</v>
      </c>
      <c r="L38" s="25" t="s">
        <v>13</v>
      </c>
      <c r="M38" s="25" t="s">
        <v>84</v>
      </c>
      <c r="N38" s="20">
        <v>1</v>
      </c>
      <c r="O38" s="20" t="s">
        <v>9</v>
      </c>
      <c r="P38" s="20">
        <v>80</v>
      </c>
      <c r="Q38" s="20"/>
      <c r="R38" s="20"/>
    </row>
    <row r="39" spans="1:18" s="18" customFormat="1" x14ac:dyDescent="0.3">
      <c r="A39" s="15">
        <v>1</v>
      </c>
      <c r="B39" s="15" t="s">
        <v>9</v>
      </c>
      <c r="C39" s="15">
        <v>60</v>
      </c>
      <c r="D39" s="15"/>
      <c r="E39" s="15"/>
      <c r="F39" s="15"/>
      <c r="G39" s="16"/>
      <c r="H39" s="17" t="s">
        <v>45</v>
      </c>
      <c r="I39" s="17"/>
      <c r="K39" s="25">
        <f>SUMIFS($A$10:$A$400,$B$10:$B$400,"CH",$D$10:$D$400,"U30")</f>
        <v>0</v>
      </c>
      <c r="L39" s="25" t="s">
        <v>13</v>
      </c>
      <c r="M39" s="25" t="s">
        <v>85</v>
      </c>
      <c r="N39" s="20">
        <v>1</v>
      </c>
      <c r="O39" s="20" t="s">
        <v>9</v>
      </c>
      <c r="P39" s="20">
        <v>60</v>
      </c>
      <c r="Q39" s="20"/>
      <c r="R39" s="20"/>
    </row>
    <row r="40" spans="1:18" s="18" customFormat="1" x14ac:dyDescent="0.3">
      <c r="A40" s="15">
        <v>1</v>
      </c>
      <c r="B40" s="15" t="s">
        <v>13</v>
      </c>
      <c r="C40" s="15">
        <v>70</v>
      </c>
      <c r="D40" s="15"/>
      <c r="E40" s="15"/>
      <c r="F40" s="15" t="s">
        <v>282</v>
      </c>
      <c r="G40" s="16"/>
      <c r="H40" s="17" t="s">
        <v>45</v>
      </c>
      <c r="I40" s="17"/>
      <c r="K40" s="25">
        <f>SUMIFS($A$10:$A$400,$B$10:$B$400,"CH",$D$10:$D$400,"U31")</f>
        <v>0</v>
      </c>
      <c r="L40" s="25" t="s">
        <v>13</v>
      </c>
      <c r="M40" s="25" t="s">
        <v>79</v>
      </c>
      <c r="N40" s="20">
        <v>1</v>
      </c>
      <c r="O40" s="20" t="s">
        <v>9</v>
      </c>
      <c r="P40" s="20">
        <v>80</v>
      </c>
      <c r="Q40" s="20"/>
      <c r="R40" s="20"/>
    </row>
    <row r="41" spans="1:18" s="18" customFormat="1" x14ac:dyDescent="0.3">
      <c r="A41" s="15">
        <v>2</v>
      </c>
      <c r="B41" s="15" t="s">
        <v>13</v>
      </c>
      <c r="C41" s="15">
        <v>90</v>
      </c>
      <c r="D41" s="15"/>
      <c r="E41" s="15"/>
      <c r="F41" s="15" t="s">
        <v>282</v>
      </c>
      <c r="G41" s="16"/>
      <c r="H41" s="17" t="s">
        <v>45</v>
      </c>
      <c r="I41" s="17"/>
      <c r="K41" s="25">
        <f>SUMIFS($A$10:$A$400,$B$10:$B$400,"CH",$D$10:$D$400,"U32")</f>
        <v>0</v>
      </c>
      <c r="L41" s="25" t="s">
        <v>13</v>
      </c>
      <c r="M41" s="25" t="s">
        <v>87</v>
      </c>
      <c r="N41" s="20">
        <v>1</v>
      </c>
      <c r="O41" s="20" t="s">
        <v>9</v>
      </c>
      <c r="P41" s="20">
        <v>60</v>
      </c>
      <c r="Q41" s="20"/>
      <c r="R41" s="20"/>
    </row>
    <row r="42" spans="1:18" s="18" customFormat="1" x14ac:dyDescent="0.3">
      <c r="A42" s="15">
        <v>1</v>
      </c>
      <c r="B42" s="15" t="s">
        <v>13</v>
      </c>
      <c r="C42" s="15">
        <v>70</v>
      </c>
      <c r="D42" s="15"/>
      <c r="E42" s="15"/>
      <c r="F42" s="15" t="s">
        <v>282</v>
      </c>
      <c r="G42" s="16"/>
      <c r="H42" s="17" t="s">
        <v>45</v>
      </c>
      <c r="I42" s="17"/>
      <c r="K42" s="25">
        <f>SUMIFS($A$10:$A$400,$B$10:$B$400,"CH",$D$10:$D$400,"U33")</f>
        <v>0</v>
      </c>
      <c r="L42" s="25" t="s">
        <v>13</v>
      </c>
      <c r="M42" s="25" t="s">
        <v>88</v>
      </c>
      <c r="N42" s="20">
        <v>1</v>
      </c>
      <c r="O42" s="20" t="s">
        <v>9</v>
      </c>
      <c r="P42" s="20">
        <v>70</v>
      </c>
      <c r="Q42" s="20"/>
      <c r="R42" s="20"/>
    </row>
    <row r="43" spans="1:18" s="18" customFormat="1" x14ac:dyDescent="0.3">
      <c r="A43" s="15">
        <v>1</v>
      </c>
      <c r="B43" s="15" t="s">
        <v>9</v>
      </c>
      <c r="C43" s="15">
        <v>70</v>
      </c>
      <c r="D43" s="15"/>
      <c r="E43" s="15"/>
      <c r="F43" s="15" t="s">
        <v>282</v>
      </c>
      <c r="G43" s="16"/>
      <c r="H43" s="17" t="s">
        <v>45</v>
      </c>
      <c r="I43" s="17"/>
      <c r="K43" s="25">
        <f>SUMIFS($A$10:$A$400,$B$10:$B$400,"CH",$D$10:$D$400,"U34")</f>
        <v>0</v>
      </c>
      <c r="L43" s="25" t="s">
        <v>13</v>
      </c>
      <c r="M43" s="25" t="s">
        <v>89</v>
      </c>
      <c r="N43" s="20">
        <v>1</v>
      </c>
      <c r="O43" s="20" t="s">
        <v>9</v>
      </c>
      <c r="P43" s="20">
        <v>65</v>
      </c>
      <c r="Q43" s="20"/>
      <c r="R43" s="20"/>
    </row>
    <row r="44" spans="1:18" s="18" customFormat="1" x14ac:dyDescent="0.3">
      <c r="A44" s="15">
        <v>1</v>
      </c>
      <c r="B44" s="15" t="s">
        <v>9</v>
      </c>
      <c r="C44" s="15">
        <v>65</v>
      </c>
      <c r="D44" s="15"/>
      <c r="E44" s="15"/>
      <c r="F44" s="15" t="s">
        <v>282</v>
      </c>
      <c r="G44" s="16"/>
      <c r="H44" s="17" t="s">
        <v>47</v>
      </c>
      <c r="I44" s="17"/>
      <c r="K44" s="25">
        <f>SUMIFS($A$10:$A$400,$B$10:$B$400,"CH",$D$10:$D$400,"U35")</f>
        <v>0</v>
      </c>
      <c r="L44" s="25" t="s">
        <v>13</v>
      </c>
      <c r="M44" s="25" t="s">
        <v>90</v>
      </c>
      <c r="N44" s="20">
        <v>1</v>
      </c>
      <c r="O44" s="20" t="s">
        <v>9</v>
      </c>
      <c r="P44" s="20">
        <v>70</v>
      </c>
      <c r="Q44" s="20"/>
      <c r="R44" s="20"/>
    </row>
    <row r="45" spans="1:18" s="18" customFormat="1" x14ac:dyDescent="0.3">
      <c r="A45" s="15">
        <v>1</v>
      </c>
      <c r="B45" s="15" t="s">
        <v>9</v>
      </c>
      <c r="C45" s="15">
        <v>70</v>
      </c>
      <c r="D45" s="15"/>
      <c r="E45" s="15"/>
      <c r="F45" s="15" t="s">
        <v>282</v>
      </c>
      <c r="G45" s="16"/>
      <c r="H45" s="17" t="s">
        <v>47</v>
      </c>
      <c r="I45" s="17"/>
      <c r="K45" s="25">
        <f>SUMIFS($A$10:$A$400,$B$10:$B$400,"CH",$D$10:$D$400,"U36")</f>
        <v>0</v>
      </c>
      <c r="L45" s="25" t="s">
        <v>13</v>
      </c>
      <c r="M45" s="25" t="s">
        <v>91</v>
      </c>
      <c r="N45" s="20">
        <v>4</v>
      </c>
      <c r="O45" s="20" t="s">
        <v>9</v>
      </c>
      <c r="P45" s="20">
        <v>70</v>
      </c>
      <c r="Q45" s="20"/>
      <c r="R45" s="20"/>
    </row>
    <row r="46" spans="1:18" s="18" customFormat="1" x14ac:dyDescent="0.3">
      <c r="A46" s="15">
        <v>2</v>
      </c>
      <c r="B46" s="15" t="s">
        <v>182</v>
      </c>
      <c r="C46" s="15">
        <v>100</v>
      </c>
      <c r="D46" s="15"/>
      <c r="E46" s="15"/>
      <c r="F46" s="15" t="s">
        <v>311</v>
      </c>
      <c r="G46" s="16"/>
      <c r="H46" s="17" t="s">
        <v>45</v>
      </c>
      <c r="I46" s="17" t="s">
        <v>312</v>
      </c>
      <c r="K46" s="25">
        <f>SUMIFS($A$10:$A$400,$B$10:$B$400,"CH",$D$10:$D$400,"U37")</f>
        <v>0</v>
      </c>
      <c r="L46" s="25" t="s">
        <v>13</v>
      </c>
      <c r="M46" s="25" t="s">
        <v>248</v>
      </c>
      <c r="N46" s="20">
        <v>1</v>
      </c>
      <c r="O46" s="20" t="s">
        <v>9</v>
      </c>
      <c r="P46" s="20">
        <v>90</v>
      </c>
      <c r="Q46" s="20"/>
      <c r="R46" s="20"/>
    </row>
    <row r="47" spans="1:18" s="18" customFormat="1" x14ac:dyDescent="0.3">
      <c r="A47" s="15">
        <v>2</v>
      </c>
      <c r="B47" s="15" t="s">
        <v>182</v>
      </c>
      <c r="C47" s="15">
        <v>50</v>
      </c>
      <c r="D47" s="15"/>
      <c r="E47" s="15"/>
      <c r="F47" s="15" t="s">
        <v>311</v>
      </c>
      <c r="G47" s="16"/>
      <c r="H47" s="17" t="s">
        <v>45</v>
      </c>
      <c r="I47" s="17" t="s">
        <v>312</v>
      </c>
      <c r="K47" s="25">
        <f>SUMIFS($A$10:$A$400,$B$10:$B$400,"CH",$D$10:$D$400,"U38")</f>
        <v>0</v>
      </c>
      <c r="L47" s="25" t="s">
        <v>13</v>
      </c>
      <c r="M47" s="25" t="s">
        <v>249</v>
      </c>
      <c r="N47" s="20">
        <v>2</v>
      </c>
      <c r="O47" s="20" t="s">
        <v>9</v>
      </c>
      <c r="P47" s="20">
        <v>120</v>
      </c>
      <c r="Q47" s="20"/>
      <c r="R47" s="20"/>
    </row>
    <row r="48" spans="1:18" s="18" customFormat="1" x14ac:dyDescent="0.3">
      <c r="A48" s="15">
        <v>2</v>
      </c>
      <c r="B48" s="15" t="s">
        <v>48</v>
      </c>
      <c r="C48" s="15">
        <v>65</v>
      </c>
      <c r="D48" s="15"/>
      <c r="E48" s="15" t="s">
        <v>226</v>
      </c>
      <c r="F48" s="15" t="s">
        <v>311</v>
      </c>
      <c r="G48" s="16"/>
      <c r="H48" s="17" t="s">
        <v>47</v>
      </c>
      <c r="I48" s="17" t="s">
        <v>312</v>
      </c>
      <c r="K48" s="25">
        <f>SUMIFS($A$10:$A$400,$B$10:$B$400,"CH",$D$10:$D$400,"U39")</f>
        <v>0</v>
      </c>
      <c r="L48" s="25" t="s">
        <v>13</v>
      </c>
      <c r="M48" s="25" t="s">
        <v>250</v>
      </c>
      <c r="N48" s="20">
        <v>1</v>
      </c>
      <c r="O48" s="20" t="s">
        <v>9</v>
      </c>
      <c r="P48" s="20">
        <v>100</v>
      </c>
      <c r="Q48" s="20"/>
      <c r="R48" s="20"/>
    </row>
    <row r="49" spans="1:18" s="18" customFormat="1" x14ac:dyDescent="0.3">
      <c r="A49" s="15">
        <v>2</v>
      </c>
      <c r="B49" s="15" t="s">
        <v>13</v>
      </c>
      <c r="C49" s="15">
        <v>65</v>
      </c>
      <c r="D49" s="15"/>
      <c r="E49" s="15" t="s">
        <v>226</v>
      </c>
      <c r="F49" s="15" t="s">
        <v>311</v>
      </c>
      <c r="G49" s="16"/>
      <c r="H49" s="17" t="s">
        <v>47</v>
      </c>
      <c r="I49" s="17" t="s">
        <v>312</v>
      </c>
      <c r="K49" s="25">
        <f>SUMIFS($A$10:$A$400,$B$10:$B$400,"CH",$D$10:$D$400,"U40")</f>
        <v>0</v>
      </c>
      <c r="L49" s="25" t="s">
        <v>13</v>
      </c>
      <c r="M49" s="25" t="s">
        <v>251</v>
      </c>
      <c r="N49" s="20">
        <v>1</v>
      </c>
      <c r="O49" s="20" t="s">
        <v>9</v>
      </c>
      <c r="P49" s="20">
        <v>100</v>
      </c>
      <c r="Q49" s="20"/>
      <c r="R49" s="20"/>
    </row>
    <row r="50" spans="1:18" s="18" customFormat="1" x14ac:dyDescent="0.3">
      <c r="A50" s="15">
        <v>1</v>
      </c>
      <c r="B50" s="15" t="s">
        <v>13</v>
      </c>
      <c r="C50" s="15">
        <v>70</v>
      </c>
      <c r="D50" s="15"/>
      <c r="E50" s="15" t="s">
        <v>226</v>
      </c>
      <c r="F50" s="15" t="s">
        <v>311</v>
      </c>
      <c r="G50" s="16"/>
      <c r="H50" s="17" t="s">
        <v>47</v>
      </c>
      <c r="I50" s="17" t="s">
        <v>312</v>
      </c>
      <c r="K50" s="25">
        <f>SUMIFS($A$10:$A$400,$B$10:$B$400,"CH",$D$10:$D$400,"U41")</f>
        <v>0</v>
      </c>
      <c r="L50" s="25" t="s">
        <v>13</v>
      </c>
      <c r="M50" s="25" t="s">
        <v>252</v>
      </c>
      <c r="N50" s="20">
        <v>2</v>
      </c>
      <c r="O50" s="20" t="s">
        <v>9</v>
      </c>
      <c r="P50" s="20">
        <v>70</v>
      </c>
      <c r="Q50" s="20"/>
      <c r="R50" s="20"/>
    </row>
    <row r="51" spans="1:18" s="18" customFormat="1" x14ac:dyDescent="0.3">
      <c r="A51" s="15">
        <v>10</v>
      </c>
      <c r="B51" s="15" t="s">
        <v>13</v>
      </c>
      <c r="C51" s="15">
        <v>70</v>
      </c>
      <c r="D51" s="15"/>
      <c r="E51" s="15" t="s">
        <v>226</v>
      </c>
      <c r="F51" s="15" t="s">
        <v>311</v>
      </c>
      <c r="G51" s="16"/>
      <c r="H51" s="17" t="s">
        <v>47</v>
      </c>
      <c r="I51" s="17" t="s">
        <v>312</v>
      </c>
      <c r="K51" s="25">
        <f>SUMIFS($A$10:$A$400,$B$10:$B$400,"CH",$D$10:$D$400,"")</f>
        <v>43</v>
      </c>
      <c r="L51" s="25" t="s">
        <v>13</v>
      </c>
      <c r="M51" s="25"/>
      <c r="N51" s="20">
        <v>5</v>
      </c>
      <c r="O51" s="20" t="s">
        <v>9</v>
      </c>
      <c r="P51" s="20">
        <v>130</v>
      </c>
      <c r="Q51" s="20"/>
      <c r="R51" s="20"/>
    </row>
    <row r="52" spans="1:18" s="18" customFormat="1" x14ac:dyDescent="0.3">
      <c r="A52" s="15">
        <v>2</v>
      </c>
      <c r="B52" s="15" t="s">
        <v>13</v>
      </c>
      <c r="C52" s="15">
        <v>80</v>
      </c>
      <c r="D52" s="15"/>
      <c r="E52" s="15" t="s">
        <v>226</v>
      </c>
      <c r="F52" s="15" t="s">
        <v>311</v>
      </c>
      <c r="G52" s="16"/>
      <c r="H52" s="17" t="s">
        <v>47</v>
      </c>
      <c r="I52" s="17" t="s">
        <v>312</v>
      </c>
      <c r="K52" s="25">
        <f>SUM(K10:K51)</f>
        <v>46</v>
      </c>
      <c r="L52" s="25"/>
      <c r="M52" s="25"/>
      <c r="N52" s="20">
        <v>1</v>
      </c>
      <c r="O52" s="20" t="s">
        <v>9</v>
      </c>
      <c r="P52" s="20">
        <v>75</v>
      </c>
      <c r="Q52" s="20"/>
      <c r="R52" s="20"/>
    </row>
    <row r="53" spans="1:18" s="18" customFormat="1" x14ac:dyDescent="0.3">
      <c r="A53" s="15">
        <v>4</v>
      </c>
      <c r="B53" s="15" t="s">
        <v>9</v>
      </c>
      <c r="C53" s="15">
        <v>70</v>
      </c>
      <c r="D53" s="15"/>
      <c r="E53" s="15" t="s">
        <v>226</v>
      </c>
      <c r="F53" s="15" t="s">
        <v>311</v>
      </c>
      <c r="G53" s="16"/>
      <c r="H53" s="17" t="s">
        <v>47</v>
      </c>
      <c r="I53" s="17" t="s">
        <v>312</v>
      </c>
      <c r="K53" s="25"/>
      <c r="L53" s="25"/>
      <c r="M53" s="25"/>
      <c r="N53" s="20">
        <v>1</v>
      </c>
      <c r="O53" s="20" t="s">
        <v>9</v>
      </c>
      <c r="P53" s="20">
        <v>50</v>
      </c>
      <c r="Q53" s="20" t="s">
        <v>29</v>
      </c>
      <c r="R53" s="20"/>
    </row>
    <row r="54" spans="1:18" s="18" customFormat="1" x14ac:dyDescent="0.3">
      <c r="A54" s="15">
        <v>1</v>
      </c>
      <c r="B54" s="15" t="s">
        <v>9</v>
      </c>
      <c r="C54" s="15">
        <v>90</v>
      </c>
      <c r="D54" s="15"/>
      <c r="E54" s="15" t="s">
        <v>226</v>
      </c>
      <c r="F54" s="15" t="s">
        <v>311</v>
      </c>
      <c r="G54" s="16"/>
      <c r="H54" s="17" t="s">
        <v>47</v>
      </c>
      <c r="I54" s="17" t="s">
        <v>312</v>
      </c>
      <c r="K54" s="25">
        <f>SUMIFS($A$10:$A$400,$B$10:$B$400,"RT",$D$10:$D$400,"U1")</f>
        <v>0</v>
      </c>
      <c r="L54" s="25" t="s">
        <v>9</v>
      </c>
      <c r="M54" s="25" t="s">
        <v>10</v>
      </c>
      <c r="N54" s="20">
        <v>1</v>
      </c>
      <c r="O54" s="20" t="s">
        <v>9</v>
      </c>
      <c r="P54" s="20">
        <v>65</v>
      </c>
      <c r="Q54" s="20" t="s">
        <v>29</v>
      </c>
      <c r="R54" s="20"/>
    </row>
    <row r="55" spans="1:18" s="18" customFormat="1" x14ac:dyDescent="0.3">
      <c r="A55" s="15">
        <v>2</v>
      </c>
      <c r="B55" s="15" t="s">
        <v>9</v>
      </c>
      <c r="C55" s="15">
        <v>120</v>
      </c>
      <c r="D55" s="15"/>
      <c r="E55" s="15" t="s">
        <v>226</v>
      </c>
      <c r="F55" s="15" t="s">
        <v>311</v>
      </c>
      <c r="G55" s="16"/>
      <c r="H55" s="17" t="s">
        <v>45</v>
      </c>
      <c r="I55" s="17" t="s">
        <v>312</v>
      </c>
      <c r="K55" s="25">
        <f>SUMIFS($A$10:$A$400,$B$10:$B$400,"RT",$D$10:$D$400,"U2")</f>
        <v>0</v>
      </c>
      <c r="L55" s="25" t="s">
        <v>9</v>
      </c>
      <c r="M55" s="25" t="s">
        <v>19</v>
      </c>
      <c r="N55" s="20">
        <v>4</v>
      </c>
      <c r="O55" s="20" t="s">
        <v>9</v>
      </c>
      <c r="P55" s="20">
        <v>70</v>
      </c>
      <c r="Q55" s="20" t="s">
        <v>29</v>
      </c>
      <c r="R55" s="20"/>
    </row>
    <row r="56" spans="1:18" s="18" customFormat="1" x14ac:dyDescent="0.3">
      <c r="A56" s="15">
        <v>1</v>
      </c>
      <c r="B56" s="15" t="s">
        <v>9</v>
      </c>
      <c r="C56" s="15">
        <v>100</v>
      </c>
      <c r="D56" s="15"/>
      <c r="E56" s="15" t="s">
        <v>226</v>
      </c>
      <c r="F56" s="15" t="s">
        <v>311</v>
      </c>
      <c r="G56" s="16"/>
      <c r="H56" s="17" t="s">
        <v>45</v>
      </c>
      <c r="I56" s="17" t="s">
        <v>312</v>
      </c>
      <c r="K56" s="25">
        <f>SUMIFS($A$10:$A$400,$B$10:$B$400,"RT",$D$10:$D$400,"U3")</f>
        <v>0</v>
      </c>
      <c r="L56" s="25" t="s">
        <v>9</v>
      </c>
      <c r="M56" s="25" t="s">
        <v>28</v>
      </c>
      <c r="N56" s="20">
        <v>1</v>
      </c>
      <c r="O56" s="20" t="s">
        <v>9</v>
      </c>
      <c r="P56" s="20">
        <v>50</v>
      </c>
      <c r="Q56" s="20" t="s">
        <v>30</v>
      </c>
      <c r="R56" s="20"/>
    </row>
    <row r="57" spans="1:18" s="18" customFormat="1" x14ac:dyDescent="0.3">
      <c r="A57" s="15">
        <v>1</v>
      </c>
      <c r="B57" s="15" t="s">
        <v>9</v>
      </c>
      <c r="C57" s="15">
        <v>100</v>
      </c>
      <c r="D57" s="15"/>
      <c r="E57" s="15" t="s">
        <v>226</v>
      </c>
      <c r="F57" s="15" t="s">
        <v>311</v>
      </c>
      <c r="G57" s="16"/>
      <c r="H57" s="17" t="s">
        <v>47</v>
      </c>
      <c r="I57" s="17" t="s">
        <v>312</v>
      </c>
      <c r="K57" s="25">
        <f>SUMIFS($A$10:$A$400,$B$10:$B$400,"RT",$D$10:$D$400,"U4")</f>
        <v>6</v>
      </c>
      <c r="L57" s="25" t="s">
        <v>9</v>
      </c>
      <c r="M57" s="25" t="s">
        <v>29</v>
      </c>
      <c r="N57" s="20">
        <v>1</v>
      </c>
      <c r="O57" s="20" t="s">
        <v>9</v>
      </c>
      <c r="P57" s="20">
        <v>55</v>
      </c>
      <c r="Q57" s="20" t="s">
        <v>30</v>
      </c>
      <c r="R57" s="20"/>
    </row>
    <row r="58" spans="1:18" s="18" customFormat="1" x14ac:dyDescent="0.3">
      <c r="A58" s="15">
        <v>4</v>
      </c>
      <c r="B58" s="15" t="s">
        <v>13</v>
      </c>
      <c r="C58" s="15">
        <v>80</v>
      </c>
      <c r="D58" s="15"/>
      <c r="E58" s="15" t="s">
        <v>226</v>
      </c>
      <c r="F58" s="15" t="s">
        <v>311</v>
      </c>
      <c r="G58" s="16"/>
      <c r="H58" s="17" t="s">
        <v>47</v>
      </c>
      <c r="I58" s="17" t="s">
        <v>312</v>
      </c>
      <c r="K58" s="25">
        <f>SUMIFS($A$10:$A$400,$B$10:$B$400,"RT",$D$10:$D$400,"U5")</f>
        <v>2</v>
      </c>
      <c r="L58" s="25" t="s">
        <v>9</v>
      </c>
      <c r="M58" s="25" t="s">
        <v>30</v>
      </c>
      <c r="N58" s="25">
        <f>SUM(N30:N57)</f>
        <v>52</v>
      </c>
      <c r="O58" s="20"/>
      <c r="P58" s="20"/>
      <c r="Q58" s="20"/>
      <c r="R58" s="20"/>
    </row>
    <row r="59" spans="1:18" s="18" customFormat="1" x14ac:dyDescent="0.3">
      <c r="A59" s="15">
        <v>2</v>
      </c>
      <c r="B59" s="15" t="s">
        <v>9</v>
      </c>
      <c r="C59" s="15">
        <v>70</v>
      </c>
      <c r="D59" s="15"/>
      <c r="E59" s="15" t="s">
        <v>226</v>
      </c>
      <c r="F59" s="15" t="s">
        <v>311</v>
      </c>
      <c r="G59" s="16"/>
      <c r="H59" s="17" t="s">
        <v>47</v>
      </c>
      <c r="I59" s="17" t="s">
        <v>312</v>
      </c>
      <c r="K59" s="25">
        <f>SUMIFS($A$10:$A$400,$B$10:$B$400,"RT",$D$10:$D$400,"U6")</f>
        <v>0</v>
      </c>
      <c r="L59" s="25" t="s">
        <v>9</v>
      </c>
      <c r="M59" s="25" t="s">
        <v>31</v>
      </c>
      <c r="N59" s="20"/>
      <c r="O59" s="20"/>
      <c r="P59" s="20"/>
      <c r="Q59" s="20"/>
      <c r="R59" s="20"/>
    </row>
    <row r="60" spans="1:18" s="18" customFormat="1" x14ac:dyDescent="0.3">
      <c r="A60" s="15">
        <v>5</v>
      </c>
      <c r="B60" s="15" t="s">
        <v>9</v>
      </c>
      <c r="C60" s="15">
        <v>130</v>
      </c>
      <c r="D60" s="15"/>
      <c r="E60" s="15" t="s">
        <v>226</v>
      </c>
      <c r="F60" s="15" t="s">
        <v>311</v>
      </c>
      <c r="G60" s="16"/>
      <c r="H60" s="17" t="s">
        <v>47</v>
      </c>
      <c r="I60" s="17" t="s">
        <v>312</v>
      </c>
      <c r="K60" s="25">
        <f>SUMIFS($A$10:$A$400,$B$10:$B$400,"RT",$D$10:$D$400,"U7")</f>
        <v>0</v>
      </c>
      <c r="L60" s="25" t="s">
        <v>9</v>
      </c>
      <c r="M60" s="25" t="s">
        <v>51</v>
      </c>
      <c r="N60" s="20"/>
      <c r="O60" s="20"/>
      <c r="P60" s="20"/>
      <c r="Q60" s="20"/>
      <c r="R60" s="20"/>
    </row>
    <row r="61" spans="1:18" s="18" customFormat="1" x14ac:dyDescent="0.3">
      <c r="A61" s="15">
        <v>3</v>
      </c>
      <c r="B61" s="15" t="s">
        <v>13</v>
      </c>
      <c r="C61" s="15">
        <v>80</v>
      </c>
      <c r="D61" s="15"/>
      <c r="E61" s="15" t="s">
        <v>226</v>
      </c>
      <c r="F61" s="15" t="s">
        <v>311</v>
      </c>
      <c r="G61" s="16"/>
      <c r="H61" s="17" t="s">
        <v>47</v>
      </c>
      <c r="I61" s="17" t="s">
        <v>312</v>
      </c>
      <c r="K61" s="25">
        <f>SUMIFS($A$10:$A$400,$B$10:$B$400,"RT",$D$10:$D$400,"U8")</f>
        <v>0</v>
      </c>
      <c r="L61" s="25" t="s">
        <v>9</v>
      </c>
      <c r="M61" s="25" t="s">
        <v>52</v>
      </c>
      <c r="N61" s="20"/>
      <c r="O61" s="20"/>
      <c r="P61" s="20"/>
      <c r="Q61" s="20"/>
      <c r="R61" s="20"/>
    </row>
    <row r="62" spans="1:18" s="18" customFormat="1" x14ac:dyDescent="0.3">
      <c r="A62" s="15">
        <v>1</v>
      </c>
      <c r="B62" s="15" t="s">
        <v>9</v>
      </c>
      <c r="C62" s="15">
        <v>75</v>
      </c>
      <c r="D62" s="15"/>
      <c r="E62" s="15" t="s">
        <v>226</v>
      </c>
      <c r="F62" s="15" t="s">
        <v>311</v>
      </c>
      <c r="G62" s="16"/>
      <c r="H62" s="17" t="s">
        <v>47</v>
      </c>
      <c r="I62" s="17" t="s">
        <v>312</v>
      </c>
      <c r="K62" s="25">
        <f>SUMIFS($A$10:$A$400,$B$10:$B$400,"RT",$D$10:$D$400,"U9")</f>
        <v>0</v>
      </c>
      <c r="L62" s="25" t="s">
        <v>9</v>
      </c>
      <c r="M62" s="25" t="s">
        <v>55</v>
      </c>
      <c r="N62" s="20"/>
      <c r="O62" s="20"/>
      <c r="P62" s="20"/>
      <c r="Q62" s="20"/>
      <c r="R62" s="20"/>
    </row>
    <row r="63" spans="1:18" s="18" customFormat="1" x14ac:dyDescent="0.3">
      <c r="A63" s="15">
        <v>1</v>
      </c>
      <c r="B63" s="15" t="s">
        <v>182</v>
      </c>
      <c r="C63" s="15">
        <v>80</v>
      </c>
      <c r="D63" s="15"/>
      <c r="E63" s="15" t="s">
        <v>226</v>
      </c>
      <c r="F63" s="15" t="s">
        <v>311</v>
      </c>
      <c r="G63" s="16"/>
      <c r="H63" s="17" t="s">
        <v>47</v>
      </c>
      <c r="I63" s="17" t="s">
        <v>312</v>
      </c>
      <c r="K63" s="25">
        <f>SUMIFS($A$10:$A$400,$B$10:$B$400,"RT",$D$10:$D$400,"U10")</f>
        <v>0</v>
      </c>
      <c r="L63" s="25" t="s">
        <v>9</v>
      </c>
      <c r="M63" s="25" t="s">
        <v>56</v>
      </c>
      <c r="N63" s="20"/>
      <c r="O63" s="20"/>
      <c r="P63" s="20"/>
      <c r="Q63" s="20"/>
      <c r="R63" s="20"/>
    </row>
    <row r="64" spans="1:18" s="18" customFormat="1" x14ac:dyDescent="0.3">
      <c r="A64" s="15">
        <v>1</v>
      </c>
      <c r="B64" s="15" t="s">
        <v>9</v>
      </c>
      <c r="C64" s="15">
        <v>50</v>
      </c>
      <c r="D64" s="15" t="s">
        <v>29</v>
      </c>
      <c r="E64" s="15"/>
      <c r="F64" s="15" t="s">
        <v>282</v>
      </c>
      <c r="G64" s="16"/>
      <c r="H64" s="17" t="s">
        <v>45</v>
      </c>
      <c r="I64" s="17" t="s">
        <v>313</v>
      </c>
      <c r="K64" s="25">
        <f>SUMIFS($A$10:$A$400,$B$10:$B$400,"RT",$D$10:$D$400,"U11")</f>
        <v>0</v>
      </c>
      <c r="L64" s="25" t="s">
        <v>9</v>
      </c>
      <c r="M64" s="25" t="s">
        <v>58</v>
      </c>
      <c r="N64" s="20"/>
      <c r="O64" s="20"/>
      <c r="P64" s="20"/>
      <c r="Q64" s="20"/>
      <c r="R64" s="20"/>
    </row>
    <row r="65" spans="1:18" s="18" customFormat="1" x14ac:dyDescent="0.3">
      <c r="A65" s="15">
        <v>1</v>
      </c>
      <c r="B65" s="15" t="s">
        <v>9</v>
      </c>
      <c r="C65" s="15">
        <v>65</v>
      </c>
      <c r="D65" s="15" t="s">
        <v>29</v>
      </c>
      <c r="E65" s="15"/>
      <c r="F65" s="15" t="s">
        <v>282</v>
      </c>
      <c r="G65" s="16"/>
      <c r="H65" s="17" t="s">
        <v>47</v>
      </c>
      <c r="I65" s="17" t="s">
        <v>314</v>
      </c>
      <c r="K65" s="25">
        <f>SUMIFS($A$10:$A$400,$B$10:$B$400,"RT",$D$10:$D$400,"U12")</f>
        <v>0</v>
      </c>
      <c r="L65" s="25" t="s">
        <v>9</v>
      </c>
      <c r="M65" s="25" t="s">
        <v>63</v>
      </c>
      <c r="N65" s="20"/>
      <c r="O65" s="20"/>
      <c r="P65" s="20"/>
      <c r="Q65" s="20"/>
      <c r="R65" s="20"/>
    </row>
    <row r="66" spans="1:18" s="18" customFormat="1" x14ac:dyDescent="0.3">
      <c r="A66" s="15">
        <v>3</v>
      </c>
      <c r="B66" s="15" t="s">
        <v>13</v>
      </c>
      <c r="C66" s="15">
        <v>80</v>
      </c>
      <c r="D66" s="15" t="s">
        <v>29</v>
      </c>
      <c r="E66" s="15"/>
      <c r="F66" s="15" t="s">
        <v>46</v>
      </c>
      <c r="G66" s="16"/>
      <c r="H66" s="17" t="s">
        <v>45</v>
      </c>
      <c r="I66" s="17" t="s">
        <v>315</v>
      </c>
      <c r="K66" s="25">
        <f>SUMIFS($A$10:$A$400,$B$10:$B$400,"RT",$D$10:$D$400,"U13")</f>
        <v>0</v>
      </c>
      <c r="L66" s="25" t="s">
        <v>9</v>
      </c>
      <c r="M66" s="25" t="s">
        <v>64</v>
      </c>
      <c r="N66" s="20"/>
      <c r="O66" s="20"/>
      <c r="P66" s="20"/>
      <c r="Q66" s="20"/>
      <c r="R66" s="20"/>
    </row>
    <row r="67" spans="1:18" s="18" customFormat="1" x14ac:dyDescent="0.3">
      <c r="A67" s="15">
        <v>45</v>
      </c>
      <c r="B67" s="15" t="s">
        <v>182</v>
      </c>
      <c r="C67" s="15" t="s">
        <v>49</v>
      </c>
      <c r="D67" s="15" t="s">
        <v>29</v>
      </c>
      <c r="E67" s="15"/>
      <c r="F67" s="15" t="s">
        <v>46</v>
      </c>
      <c r="G67" s="16"/>
      <c r="H67" s="17" t="s">
        <v>45</v>
      </c>
      <c r="I67" s="17"/>
      <c r="K67" s="25">
        <f>SUMIFS($A$10:$A$400,$B$10:$B$400,"RT",$D$10:$D$400,"U14")</f>
        <v>0</v>
      </c>
      <c r="L67" s="25" t="s">
        <v>9</v>
      </c>
      <c r="M67" s="25" t="s">
        <v>67</v>
      </c>
      <c r="N67" s="20"/>
      <c r="O67" s="20"/>
      <c r="P67" s="20"/>
      <c r="Q67" s="20"/>
      <c r="R67" s="20"/>
    </row>
    <row r="68" spans="1:18" s="18" customFormat="1" x14ac:dyDescent="0.3">
      <c r="A68" s="15">
        <v>4</v>
      </c>
      <c r="B68" s="15" t="s">
        <v>9</v>
      </c>
      <c r="C68" s="15">
        <v>70</v>
      </c>
      <c r="D68" s="15" t="s">
        <v>29</v>
      </c>
      <c r="E68" s="15"/>
      <c r="F68" s="15" t="s">
        <v>282</v>
      </c>
      <c r="G68" s="16"/>
      <c r="H68" s="17" t="s">
        <v>45</v>
      </c>
      <c r="I68" s="17"/>
      <c r="K68" s="25">
        <f>SUMIFS($A$10:$A$400,$B$10:$B$400,"RT",$D$10:$D$400,"U15")</f>
        <v>0</v>
      </c>
      <c r="L68" s="25" t="s">
        <v>9</v>
      </c>
      <c r="M68" s="25" t="s">
        <v>68</v>
      </c>
      <c r="N68" s="20"/>
      <c r="O68" s="20"/>
      <c r="P68" s="20"/>
      <c r="Q68" s="20"/>
      <c r="R68" s="20"/>
    </row>
    <row r="69" spans="1:18" s="18" customFormat="1" x14ac:dyDescent="0.3">
      <c r="A69" s="15">
        <v>4</v>
      </c>
      <c r="B69" s="15" t="s">
        <v>182</v>
      </c>
      <c r="C69" s="15">
        <v>60</v>
      </c>
      <c r="D69" s="15"/>
      <c r="E69" s="15"/>
      <c r="F69" s="15" t="s">
        <v>282</v>
      </c>
      <c r="G69" s="16"/>
      <c r="H69" s="17" t="s">
        <v>47</v>
      </c>
      <c r="I69" s="17" t="s">
        <v>316</v>
      </c>
      <c r="K69" s="25">
        <f>SUMIFS($A$10:$A$400,$B$10:$B$400,"RT",$D$10:$D$400,"U16")</f>
        <v>0</v>
      </c>
      <c r="L69" s="25" t="s">
        <v>9</v>
      </c>
      <c r="M69" s="25" t="s">
        <v>69</v>
      </c>
      <c r="N69" s="20"/>
      <c r="O69" s="20"/>
      <c r="P69" s="20"/>
      <c r="Q69" s="20"/>
      <c r="R69" s="20"/>
    </row>
    <row r="70" spans="1:18" s="18" customFormat="1" x14ac:dyDescent="0.3">
      <c r="A70" s="15">
        <v>4</v>
      </c>
      <c r="B70" s="15" t="s">
        <v>182</v>
      </c>
      <c r="C70" s="15">
        <v>50</v>
      </c>
      <c r="D70" s="15" t="s">
        <v>30</v>
      </c>
      <c r="E70" s="15"/>
      <c r="F70" s="15" t="s">
        <v>282</v>
      </c>
      <c r="G70" s="16"/>
      <c r="H70" s="17" t="s">
        <v>45</v>
      </c>
      <c r="I70" s="17" t="s">
        <v>317</v>
      </c>
      <c r="K70" s="25">
        <f>SUMIFS($A$10:$A$400,$B$10:$B$400,"RT",$D$10:$D$400,"U17")</f>
        <v>0</v>
      </c>
      <c r="L70" s="25" t="s">
        <v>9</v>
      </c>
      <c r="M70" s="25" t="s">
        <v>70</v>
      </c>
      <c r="N70" s="20"/>
      <c r="O70" s="20"/>
      <c r="P70" s="20"/>
      <c r="Q70" s="20"/>
      <c r="R70" s="20"/>
    </row>
    <row r="71" spans="1:18" s="18" customFormat="1" x14ac:dyDescent="0.3">
      <c r="A71" s="15">
        <v>1</v>
      </c>
      <c r="B71" s="15" t="s">
        <v>9</v>
      </c>
      <c r="C71" s="15">
        <v>50</v>
      </c>
      <c r="D71" s="15" t="s">
        <v>30</v>
      </c>
      <c r="E71" s="15"/>
      <c r="F71" s="15" t="s">
        <v>282</v>
      </c>
      <c r="G71" s="16"/>
      <c r="H71" s="17" t="s">
        <v>45</v>
      </c>
      <c r="I71" s="17"/>
      <c r="K71" s="25">
        <f>SUMIFS($A$10:$A$400,$B$10:$B$400,"RT",$D$10:$D$400,"U18")</f>
        <v>0</v>
      </c>
      <c r="L71" s="25" t="s">
        <v>9</v>
      </c>
      <c r="M71" s="25" t="s">
        <v>66</v>
      </c>
      <c r="N71" s="20"/>
      <c r="O71" s="20"/>
      <c r="P71" s="20"/>
      <c r="Q71" s="20"/>
      <c r="R71" s="20"/>
    </row>
    <row r="72" spans="1:18" s="18" customFormat="1" x14ac:dyDescent="0.3">
      <c r="A72" s="15">
        <v>1</v>
      </c>
      <c r="B72" s="15" t="s">
        <v>9</v>
      </c>
      <c r="C72" s="15">
        <v>55</v>
      </c>
      <c r="D72" s="15" t="s">
        <v>30</v>
      </c>
      <c r="E72" s="15"/>
      <c r="F72" s="15" t="s">
        <v>282</v>
      </c>
      <c r="G72" s="16"/>
      <c r="H72" s="17" t="s">
        <v>47</v>
      </c>
      <c r="I72" s="17"/>
      <c r="K72" s="25">
        <f>SUMIFS($A$10:$A$400,$B$10:$B$400,"RT",$D$10:$D$400,"U19")</f>
        <v>0</v>
      </c>
      <c r="L72" s="25" t="s">
        <v>9</v>
      </c>
      <c r="M72" s="25" t="s">
        <v>62</v>
      </c>
      <c r="N72" s="20"/>
      <c r="O72" s="20"/>
      <c r="P72" s="20"/>
      <c r="Q72" s="20"/>
      <c r="R72" s="20"/>
    </row>
    <row r="73" spans="1:18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5">
        <f>SUMIFS($A$10:$A$400,$B$10:$B$400,"RT",$D$10:$D$400,"U20")</f>
        <v>0</v>
      </c>
      <c r="L73" s="25" t="s">
        <v>9</v>
      </c>
      <c r="M73" s="25" t="s">
        <v>72</v>
      </c>
      <c r="N73" s="20"/>
      <c r="O73" s="20"/>
      <c r="P73" s="20"/>
      <c r="Q73" s="20"/>
      <c r="R73" s="20"/>
    </row>
    <row r="74" spans="1:18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5">
        <f>SUMIFS($A$10:$A$400,$B$10:$B$400,"RT",$D$10:$D$400,"U21")</f>
        <v>0</v>
      </c>
      <c r="L74" s="25" t="s">
        <v>9</v>
      </c>
      <c r="M74" s="25" t="s">
        <v>73</v>
      </c>
      <c r="N74" s="20"/>
      <c r="O74" s="20"/>
      <c r="P74" s="20"/>
      <c r="Q74" s="20"/>
      <c r="R74" s="20"/>
    </row>
    <row r="75" spans="1:18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5">
        <f>SUMIFS($A$10:$A$400,$B$10:$B$400,"RT",$D$10:$D$400,"U22")</f>
        <v>0</v>
      </c>
      <c r="L75" s="25" t="s">
        <v>9</v>
      </c>
      <c r="M75" s="25" t="s">
        <v>74</v>
      </c>
      <c r="N75" s="20"/>
      <c r="O75" s="20"/>
      <c r="P75" s="20"/>
      <c r="Q75" s="20"/>
      <c r="R75" s="20"/>
    </row>
    <row r="76" spans="1:18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5">
        <f>SUMIFS($A$10:$A$400,$B$10:$B$400,"RT",$D$10:$D$400,"U23")</f>
        <v>0</v>
      </c>
      <c r="L76" s="25" t="s">
        <v>9</v>
      </c>
      <c r="M76" s="25" t="s">
        <v>75</v>
      </c>
      <c r="N76" s="20"/>
      <c r="O76" s="20"/>
      <c r="P76" s="20"/>
      <c r="Q76" s="20"/>
      <c r="R76" s="20"/>
    </row>
    <row r="77" spans="1:18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5">
        <f>SUMIFS($A$10:$A$400,$B$10:$B$400,"RT",$D$10:$D$400,"U24")</f>
        <v>0</v>
      </c>
      <c r="L77" s="25" t="s">
        <v>9</v>
      </c>
      <c r="M77" s="25" t="s">
        <v>76</v>
      </c>
      <c r="N77" s="20"/>
      <c r="O77" s="20"/>
      <c r="P77" s="20"/>
      <c r="Q77" s="20"/>
      <c r="R77" s="20"/>
    </row>
    <row r="78" spans="1:18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5">
        <f>SUMIFS($A$10:$A$400,$B$10:$B$400,"RT",$D$10:$D$400,"U25")</f>
        <v>0</v>
      </c>
      <c r="L78" s="25" t="s">
        <v>9</v>
      </c>
      <c r="M78" s="25" t="s">
        <v>71</v>
      </c>
      <c r="N78" s="20"/>
      <c r="O78" s="20"/>
      <c r="P78" s="20"/>
      <c r="Q78" s="20"/>
      <c r="R78" s="20"/>
    </row>
    <row r="79" spans="1:18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5">
        <f>SUMIFS($A$10:$A$400,$B$10:$B$400,"RT",$D$10:$D$400,"U26")</f>
        <v>0</v>
      </c>
      <c r="L79" s="25" t="s">
        <v>9</v>
      </c>
      <c r="M79" s="25" t="s">
        <v>81</v>
      </c>
      <c r="N79" s="20"/>
      <c r="O79" s="20"/>
      <c r="P79" s="20"/>
      <c r="Q79" s="20"/>
      <c r="R79" s="20"/>
    </row>
    <row r="80" spans="1:18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5">
        <f>SUMIFS($A$10:$A$400,$B$10:$B$400,"RT",$D$10:$D$400,"U27")</f>
        <v>0</v>
      </c>
      <c r="L80" s="25" t="s">
        <v>9</v>
      </c>
      <c r="M80" s="25" t="s">
        <v>83</v>
      </c>
      <c r="N80" s="20"/>
      <c r="O80" s="20"/>
      <c r="P80" s="20"/>
      <c r="Q80" s="20"/>
      <c r="R80" s="20"/>
    </row>
    <row r="81" spans="1:18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5">
        <f>SUMIFS($A$10:$A$400,$B$10:$B$400,"RT",$D$10:$D$400,"U28")</f>
        <v>0</v>
      </c>
      <c r="L81" s="25" t="s">
        <v>9</v>
      </c>
      <c r="M81" s="25" t="s">
        <v>82</v>
      </c>
      <c r="N81" s="20"/>
      <c r="O81" s="20"/>
      <c r="P81" s="20"/>
      <c r="Q81" s="20"/>
      <c r="R81" s="20"/>
    </row>
    <row r="82" spans="1:18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5">
        <f>SUMIFS($A$10:$A$400,$B$10:$B$400,"RT",$D$10:$D$400,"U29")</f>
        <v>0</v>
      </c>
      <c r="L82" s="25" t="s">
        <v>9</v>
      </c>
      <c r="M82" s="25" t="s">
        <v>84</v>
      </c>
      <c r="N82" s="20"/>
      <c r="O82" s="20"/>
      <c r="P82" s="20"/>
      <c r="Q82" s="20"/>
      <c r="R82" s="20"/>
    </row>
    <row r="83" spans="1:18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5">
        <f>SUMIFS($A$10:$A$400,$B$10:$B$400,"RT",$D$10:$D$400,"U30")</f>
        <v>0</v>
      </c>
      <c r="L83" s="25" t="s">
        <v>9</v>
      </c>
      <c r="M83" s="25" t="s">
        <v>85</v>
      </c>
      <c r="N83" s="20"/>
      <c r="O83" s="20"/>
      <c r="P83" s="20"/>
      <c r="Q83" s="20"/>
      <c r="R83" s="20"/>
    </row>
    <row r="84" spans="1:18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5">
        <f>SUMIFS($A$10:$A$400,$B$10:$B$400,"RT",$D$10:$D$400,"U31")</f>
        <v>0</v>
      </c>
      <c r="L84" s="25" t="s">
        <v>9</v>
      </c>
      <c r="M84" s="25" t="s">
        <v>79</v>
      </c>
      <c r="N84" s="20"/>
      <c r="O84" s="20"/>
      <c r="P84" s="20"/>
      <c r="Q84" s="20"/>
      <c r="R84" s="20"/>
    </row>
    <row r="85" spans="1:18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5">
        <f>SUMIFS($A$10:$A$400,$B$10:$B$400,"RT",$D$10:$D$400,"U32")</f>
        <v>0</v>
      </c>
      <c r="L85" s="25" t="s">
        <v>9</v>
      </c>
      <c r="M85" s="25" t="s">
        <v>87</v>
      </c>
      <c r="N85" s="20"/>
      <c r="O85" s="20"/>
      <c r="P85" s="20"/>
      <c r="Q85" s="20"/>
      <c r="R85" s="20"/>
    </row>
    <row r="86" spans="1:18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5">
        <f>SUMIFS($A$10:$A$400,$B$10:$B$400,"RT",$D$10:$D$400,"U33")</f>
        <v>0</v>
      </c>
      <c r="L86" s="25" t="s">
        <v>9</v>
      </c>
      <c r="M86" s="25" t="s">
        <v>88</v>
      </c>
      <c r="N86" s="20"/>
      <c r="O86" s="20"/>
      <c r="P86" s="20"/>
      <c r="Q86" s="20"/>
      <c r="R86" s="20"/>
    </row>
    <row r="87" spans="1:18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5">
        <f>SUMIFS($A$10:$A$400,$B$10:$B$400,"RT",$D$10:$D$400,"U34")</f>
        <v>0</v>
      </c>
      <c r="L87" s="25" t="s">
        <v>9</v>
      </c>
      <c r="M87" s="25" t="s">
        <v>89</v>
      </c>
      <c r="N87" s="20"/>
      <c r="O87" s="20"/>
      <c r="P87" s="20"/>
      <c r="Q87" s="20"/>
      <c r="R87" s="20"/>
    </row>
    <row r="88" spans="1:18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5">
        <f>SUMIFS($A$10:$A$400,$B$10:$B$400,"RT",$D$10:$D$400,"U35")</f>
        <v>0</v>
      </c>
      <c r="L88" s="25" t="s">
        <v>9</v>
      </c>
      <c r="M88" s="25" t="s">
        <v>90</v>
      </c>
      <c r="N88" s="20"/>
      <c r="O88" s="20"/>
      <c r="P88" s="20"/>
      <c r="Q88" s="20"/>
      <c r="R88" s="20"/>
    </row>
    <row r="89" spans="1:18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5">
        <f>SUMIFS($A$10:$A$400,$B$10:$B$400,"RT",$D$10:$D$400,"U36")</f>
        <v>0</v>
      </c>
      <c r="L89" s="25" t="s">
        <v>9</v>
      </c>
      <c r="M89" s="25" t="s">
        <v>91</v>
      </c>
      <c r="N89" s="20"/>
      <c r="O89" s="20"/>
      <c r="P89" s="20"/>
      <c r="Q89" s="20"/>
      <c r="R89" s="20"/>
    </row>
    <row r="90" spans="1:18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5">
        <f>SUMIFS($A$10:$A$400,$B$10:$B$400,"RT",$D$10:$D$400,"U37")</f>
        <v>0</v>
      </c>
      <c r="L90" s="25" t="s">
        <v>9</v>
      </c>
      <c r="M90" s="25" t="s">
        <v>248</v>
      </c>
      <c r="N90" s="20"/>
      <c r="O90" s="20"/>
      <c r="P90" s="20"/>
      <c r="Q90" s="20"/>
      <c r="R90" s="20"/>
    </row>
    <row r="91" spans="1:18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5">
        <f>SUMIFS($A$10:$A$400,$B$10:$B$400,"RT",$D$10:$D$400,"U38")</f>
        <v>0</v>
      </c>
      <c r="L91" s="25" t="s">
        <v>9</v>
      </c>
      <c r="M91" s="25" t="s">
        <v>249</v>
      </c>
      <c r="N91" s="20"/>
      <c r="O91" s="20"/>
      <c r="P91" s="20"/>
      <c r="Q91" s="20"/>
      <c r="R91" s="20"/>
    </row>
    <row r="92" spans="1:18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5">
        <f>SUMIFS($A$10:$A$400,$B$10:$B$400,"RT",$D$10:$D$400,"U39")</f>
        <v>0</v>
      </c>
      <c r="L92" s="25" t="s">
        <v>9</v>
      </c>
      <c r="M92" s="25" t="s">
        <v>250</v>
      </c>
      <c r="N92" s="20"/>
      <c r="O92" s="20"/>
      <c r="P92" s="20"/>
      <c r="Q92" s="20"/>
      <c r="R92" s="20"/>
    </row>
    <row r="93" spans="1:18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5">
        <f>SUMIFS($A$10:$A$400,$B$10:$B$400,"RT",$D$10:$D$400,"U40")</f>
        <v>0</v>
      </c>
      <c r="L93" s="25" t="s">
        <v>9</v>
      </c>
      <c r="M93" s="25" t="s">
        <v>251</v>
      </c>
      <c r="N93" s="20"/>
      <c r="O93" s="20"/>
      <c r="P93" s="20"/>
      <c r="Q93" s="20"/>
      <c r="R93" s="20"/>
    </row>
    <row r="94" spans="1:18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5">
        <f>SUMIFS($A$10:$A$400,$B$10:$B$400,"RT",$D$10:$D$400,"U41")</f>
        <v>0</v>
      </c>
      <c r="L94" s="25" t="s">
        <v>9</v>
      </c>
      <c r="M94" s="25" t="s">
        <v>252</v>
      </c>
      <c r="N94" s="20"/>
      <c r="O94" s="20"/>
      <c r="P94" s="20"/>
      <c r="Q94" s="20"/>
      <c r="R94" s="20"/>
    </row>
    <row r="95" spans="1:18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5">
        <f>SUMIFS($A$10:$A$400,$B$10:$B$400,"RT",$D$10:$D$400,"")</f>
        <v>44</v>
      </c>
      <c r="L95" s="25" t="s">
        <v>9</v>
      </c>
      <c r="M95" s="25"/>
      <c r="N95" s="20"/>
      <c r="O95" s="20"/>
      <c r="P95" s="20"/>
      <c r="Q95" s="20"/>
      <c r="R95" s="20"/>
    </row>
    <row r="96" spans="1:18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5">
        <f>SUM(K54:K95)</f>
        <v>52</v>
      </c>
      <c r="L96" s="20"/>
      <c r="M96" s="20"/>
      <c r="N96" s="20"/>
      <c r="O96" s="20"/>
      <c r="P96" s="20"/>
      <c r="Q96" s="20"/>
      <c r="R96" s="20"/>
    </row>
    <row r="97" spans="1:18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  <c r="R97" s="20"/>
    </row>
    <row r="98" spans="1:18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  <c r="R98" s="20"/>
    </row>
    <row r="99" spans="1:18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  <c r="R99" s="20"/>
    </row>
    <row r="100" spans="1:18" s="18" customFormat="1" x14ac:dyDescent="0.3">
      <c r="A100" s="20"/>
      <c r="B100" s="15"/>
      <c r="C100" s="20"/>
      <c r="D100" s="20"/>
      <c r="E100" s="15"/>
      <c r="F100" s="20"/>
      <c r="G100" s="21"/>
      <c r="K100" s="20"/>
      <c r="L100" s="20"/>
      <c r="M100" s="20"/>
      <c r="N100" s="20"/>
      <c r="O100" s="20"/>
      <c r="P100" s="20"/>
      <c r="Q100" s="20"/>
      <c r="R100" s="20"/>
    </row>
    <row r="101" spans="1:18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  <c r="R101" s="20"/>
    </row>
    <row r="102" spans="1:18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  <c r="R102" s="20"/>
    </row>
    <row r="103" spans="1:18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  <c r="R103" s="20"/>
    </row>
    <row r="104" spans="1:18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  <c r="R104" s="20"/>
    </row>
    <row r="105" spans="1:18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  <c r="R105" s="20"/>
    </row>
    <row r="106" spans="1:18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  <c r="R106" s="20"/>
    </row>
    <row r="107" spans="1:18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  <c r="R107" s="20"/>
    </row>
    <row r="108" spans="1:18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  <c r="R108" s="20"/>
    </row>
    <row r="109" spans="1:18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  <c r="R109" s="20"/>
    </row>
    <row r="110" spans="1:18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  <c r="R110" s="20"/>
    </row>
    <row r="111" spans="1:18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  <c r="R111" s="20"/>
    </row>
    <row r="112" spans="1:18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  <c r="R112" s="20"/>
    </row>
    <row r="113" spans="1:18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  <c r="R113" s="20"/>
    </row>
    <row r="114" spans="1:18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  <c r="R114" s="20"/>
    </row>
    <row r="115" spans="1:18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  <c r="R115" s="20"/>
    </row>
    <row r="116" spans="1:18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  <c r="R116" s="20"/>
    </row>
    <row r="117" spans="1:18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  <c r="R117" s="20"/>
    </row>
    <row r="118" spans="1:18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  <c r="R118" s="20"/>
    </row>
    <row r="119" spans="1:18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  <c r="R119" s="20"/>
    </row>
    <row r="120" spans="1:18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  <c r="R120" s="20"/>
    </row>
    <row r="121" spans="1:18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  <c r="R121" s="20"/>
    </row>
    <row r="122" spans="1:18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  <c r="R122" s="20"/>
    </row>
    <row r="123" spans="1:18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  <c r="R123" s="20"/>
    </row>
    <row r="124" spans="1:18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  <c r="R124" s="20"/>
    </row>
    <row r="125" spans="1:18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  <c r="R125" s="20"/>
    </row>
    <row r="126" spans="1:18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  <c r="R126" s="20"/>
    </row>
    <row r="127" spans="1:18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  <c r="R127" s="20"/>
    </row>
    <row r="128" spans="1:18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  <c r="R128" s="20"/>
    </row>
    <row r="129" spans="1:18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  <c r="R129" s="20"/>
    </row>
    <row r="130" spans="1:18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  <c r="R130" s="20"/>
    </row>
    <row r="131" spans="1:18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  <c r="R131" s="20"/>
    </row>
    <row r="132" spans="1:18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  <c r="R132" s="20"/>
    </row>
    <row r="133" spans="1:18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  <c r="R133" s="20"/>
    </row>
    <row r="134" spans="1:18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  <c r="R134" s="20"/>
    </row>
    <row r="135" spans="1:18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  <c r="R135" s="20"/>
    </row>
    <row r="136" spans="1:18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  <c r="R136" s="20"/>
    </row>
    <row r="137" spans="1:18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  <c r="R137" s="20"/>
    </row>
    <row r="138" spans="1:18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  <c r="R138" s="20"/>
    </row>
    <row r="139" spans="1:18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  <c r="R139" s="20"/>
    </row>
    <row r="140" spans="1:18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  <c r="R140" s="20"/>
    </row>
    <row r="141" spans="1:18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  <c r="R141" s="20"/>
    </row>
    <row r="142" spans="1:18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  <c r="R142" s="20"/>
    </row>
    <row r="143" spans="1:18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  <c r="R143" s="20"/>
    </row>
    <row r="144" spans="1:18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  <c r="R144" s="20"/>
    </row>
    <row r="145" spans="1:18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  <c r="R145" s="20"/>
    </row>
    <row r="146" spans="1:18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  <c r="R146" s="20"/>
    </row>
    <row r="147" spans="1:18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  <c r="R147" s="20"/>
    </row>
    <row r="148" spans="1:18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  <c r="R148" s="20"/>
    </row>
    <row r="149" spans="1:18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  <c r="R149" s="20"/>
    </row>
    <row r="150" spans="1:18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  <c r="R150" s="20"/>
    </row>
    <row r="151" spans="1:18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  <c r="R151" s="20"/>
    </row>
    <row r="152" spans="1:18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  <c r="O152" s="20"/>
      <c r="P152" s="20"/>
      <c r="Q152" s="20"/>
      <c r="R152" s="20"/>
    </row>
    <row r="153" spans="1:18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  <c r="O153" s="20"/>
      <c r="P153" s="20"/>
      <c r="Q153" s="20"/>
      <c r="R153" s="20"/>
    </row>
    <row r="154" spans="1:18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  <c r="O154" s="20"/>
      <c r="P154" s="20"/>
      <c r="Q154" s="20"/>
      <c r="R154" s="20"/>
    </row>
    <row r="155" spans="1:18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  <c r="O155" s="20"/>
      <c r="P155" s="20"/>
      <c r="Q155" s="20"/>
      <c r="R155" s="20"/>
    </row>
    <row r="156" spans="1:18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0"/>
      <c r="O156" s="20"/>
      <c r="P156" s="20"/>
      <c r="Q156" s="20"/>
      <c r="R156" s="20"/>
    </row>
    <row r="157" spans="1:18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0"/>
      <c r="O157" s="20"/>
      <c r="P157" s="20"/>
      <c r="Q157" s="20"/>
      <c r="R157" s="20"/>
    </row>
    <row r="158" spans="1:18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  <c r="N158" s="20"/>
      <c r="O158" s="20"/>
      <c r="P158" s="20"/>
      <c r="Q158" s="20"/>
      <c r="R158" s="20"/>
    </row>
    <row r="159" spans="1:18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  <c r="N159" s="20"/>
      <c r="O159" s="20"/>
      <c r="P159" s="20"/>
      <c r="Q159" s="20"/>
      <c r="R159" s="20"/>
    </row>
    <row r="160" spans="1:18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  <c r="N160" s="20"/>
      <c r="O160" s="20"/>
      <c r="P160" s="20"/>
      <c r="Q160" s="20"/>
      <c r="R160" s="20"/>
    </row>
    <row r="161" spans="1:18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  <c r="N161" s="20"/>
      <c r="O161" s="20"/>
      <c r="P161" s="20"/>
      <c r="Q161" s="20"/>
      <c r="R161" s="20"/>
    </row>
    <row r="162" spans="1:18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  <c r="N162" s="20"/>
      <c r="O162" s="20"/>
      <c r="P162" s="20"/>
      <c r="Q162" s="20"/>
      <c r="R162" s="20"/>
    </row>
    <row r="163" spans="1:18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  <c r="N163" s="20"/>
      <c r="O163" s="20"/>
      <c r="P163" s="20"/>
      <c r="Q163" s="20"/>
      <c r="R163" s="20"/>
    </row>
    <row r="164" spans="1:18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  <c r="N164" s="20"/>
      <c r="O164" s="20"/>
      <c r="P164" s="20"/>
      <c r="Q164" s="20"/>
      <c r="R164" s="20"/>
    </row>
    <row r="165" spans="1:18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  <c r="N165" s="20"/>
      <c r="O165" s="20"/>
      <c r="P165" s="20"/>
      <c r="Q165" s="20"/>
      <c r="R165" s="20"/>
    </row>
    <row r="166" spans="1:18" s="18" customFormat="1" x14ac:dyDescent="0.3">
      <c r="A166" s="20"/>
      <c r="B166" s="20"/>
      <c r="C166" s="20"/>
      <c r="D166" s="20"/>
      <c r="E166" s="20"/>
      <c r="F166" s="20"/>
      <c r="G166" s="21"/>
      <c r="K166" s="20"/>
      <c r="L166" s="20"/>
      <c r="M166" s="20"/>
      <c r="N166" s="20"/>
      <c r="O166" s="20"/>
      <c r="P166" s="20"/>
      <c r="Q166" s="20"/>
      <c r="R166" s="20"/>
    </row>
    <row r="167" spans="1:18" s="18" customFormat="1" x14ac:dyDescent="0.3">
      <c r="A167" s="20"/>
      <c r="B167" s="20"/>
      <c r="C167" s="20"/>
      <c r="D167" s="20"/>
      <c r="E167" s="20"/>
      <c r="F167" s="20"/>
      <c r="G167" s="21"/>
      <c r="K167" s="20"/>
      <c r="L167" s="20"/>
      <c r="M167" s="20"/>
      <c r="N167" s="20"/>
      <c r="O167" s="20"/>
      <c r="P167" s="20"/>
      <c r="Q167" s="20"/>
      <c r="R167" s="20"/>
    </row>
    <row r="168" spans="1:18" s="18" customFormat="1" x14ac:dyDescent="0.3">
      <c r="A168" s="20"/>
      <c r="B168" s="20"/>
      <c r="C168" s="20"/>
      <c r="D168" s="20"/>
      <c r="E168" s="20"/>
      <c r="F168" s="20"/>
      <c r="G168" s="21"/>
      <c r="K168" s="20"/>
      <c r="L168" s="20"/>
      <c r="M168" s="20"/>
      <c r="N168" s="20"/>
      <c r="O168" s="20"/>
      <c r="P168" s="20"/>
      <c r="Q168" s="20"/>
      <c r="R168" s="20"/>
    </row>
    <row r="169" spans="1:18" s="18" customFormat="1" x14ac:dyDescent="0.3">
      <c r="A169" s="20"/>
      <c r="B169" s="20"/>
      <c r="C169" s="20"/>
      <c r="D169" s="20"/>
      <c r="E169" s="20"/>
      <c r="F169" s="20"/>
      <c r="G169" s="21"/>
      <c r="K169" s="20"/>
      <c r="L169" s="20"/>
      <c r="M169" s="20"/>
      <c r="N169" s="20"/>
      <c r="O169" s="20"/>
      <c r="P169" s="20"/>
      <c r="Q169" s="20"/>
      <c r="R169" s="20"/>
    </row>
    <row r="170" spans="1:18" s="18" customFormat="1" x14ac:dyDescent="0.3">
      <c r="A170" s="20"/>
      <c r="B170" s="20"/>
      <c r="C170" s="20"/>
      <c r="D170" s="20"/>
      <c r="E170" s="20"/>
      <c r="F170" s="20"/>
      <c r="G170" s="21"/>
      <c r="K170" s="20"/>
      <c r="L170" s="20"/>
      <c r="M170" s="20"/>
      <c r="N170" s="20"/>
      <c r="O170" s="20"/>
      <c r="P170" s="20"/>
      <c r="Q170" s="20"/>
      <c r="R170" s="20"/>
    </row>
    <row r="171" spans="1:18" s="18" customFormat="1" x14ac:dyDescent="0.3">
      <c r="A171" s="20"/>
      <c r="B171" s="20"/>
      <c r="C171" s="20"/>
      <c r="D171" s="20"/>
      <c r="E171" s="20"/>
      <c r="F171" s="20"/>
      <c r="G171" s="21"/>
      <c r="K171" s="20"/>
      <c r="L171" s="20"/>
      <c r="M171" s="20"/>
      <c r="N171" s="20"/>
      <c r="O171" s="20"/>
      <c r="P171" s="20"/>
      <c r="Q171" s="20"/>
      <c r="R171" s="20"/>
    </row>
    <row r="172" spans="1:18" s="18" customFormat="1" x14ac:dyDescent="0.3">
      <c r="A172" s="20"/>
      <c r="B172" s="20"/>
      <c r="C172" s="20"/>
      <c r="D172" s="20"/>
      <c r="E172" s="20"/>
      <c r="F172" s="20"/>
      <c r="G172" s="21"/>
      <c r="K172" s="20"/>
      <c r="L172" s="20"/>
      <c r="M172" s="20"/>
      <c r="N172" s="20"/>
      <c r="O172" s="20"/>
      <c r="P172" s="20"/>
      <c r="Q172" s="20"/>
      <c r="R172" s="20"/>
    </row>
    <row r="173" spans="1:18" s="18" customFormat="1" x14ac:dyDescent="0.3">
      <c r="A173" s="20"/>
      <c r="B173" s="20"/>
      <c r="C173" s="20"/>
      <c r="D173" s="20"/>
      <c r="E173" s="20"/>
      <c r="F173" s="20"/>
      <c r="G173" s="21"/>
      <c r="K173" s="20"/>
      <c r="L173" s="20"/>
      <c r="M173" s="20"/>
      <c r="N173" s="20"/>
      <c r="O173" s="20"/>
      <c r="P173" s="20"/>
      <c r="Q173" s="20"/>
      <c r="R173" s="20"/>
    </row>
    <row r="174" spans="1:18" s="18" customFormat="1" x14ac:dyDescent="0.3">
      <c r="A174" s="20"/>
      <c r="B174" s="20"/>
      <c r="C174" s="20"/>
      <c r="D174" s="20"/>
      <c r="E174" s="20"/>
      <c r="F174" s="20"/>
      <c r="G174" s="21"/>
      <c r="K174" s="20"/>
      <c r="L174" s="20"/>
      <c r="M174" s="20"/>
      <c r="N174" s="20"/>
      <c r="O174" s="20"/>
      <c r="P174" s="20"/>
      <c r="Q174" s="20"/>
      <c r="R174" s="20"/>
    </row>
    <row r="175" spans="1:18" s="18" customFormat="1" x14ac:dyDescent="0.3">
      <c r="A175" s="20"/>
      <c r="B175" s="20"/>
      <c r="C175" s="20"/>
      <c r="D175" s="20"/>
      <c r="E175" s="20"/>
      <c r="F175" s="20"/>
      <c r="G175" s="21"/>
      <c r="K175" s="20"/>
      <c r="L175" s="20"/>
      <c r="M175" s="20"/>
      <c r="N175" s="20"/>
      <c r="O175" s="20"/>
      <c r="P175" s="20"/>
      <c r="Q175" s="20"/>
      <c r="R175" s="20"/>
    </row>
    <row r="176" spans="1:18" s="18" customFormat="1" x14ac:dyDescent="0.3">
      <c r="A176" s="20"/>
      <c r="B176" s="20"/>
      <c r="C176" s="20"/>
      <c r="D176" s="20"/>
      <c r="E176" s="20"/>
      <c r="F176" s="20"/>
      <c r="G176" s="21"/>
      <c r="K176" s="20"/>
      <c r="L176" s="20"/>
      <c r="M176" s="20"/>
      <c r="N176" s="20"/>
      <c r="O176" s="20"/>
      <c r="P176" s="20"/>
      <c r="Q176" s="20"/>
      <c r="R176" s="20"/>
    </row>
    <row r="177" spans="1:18" s="18" customFormat="1" x14ac:dyDescent="0.3">
      <c r="A177" s="20"/>
      <c r="B177" s="20"/>
      <c r="C177" s="20"/>
      <c r="D177" s="20"/>
      <c r="E177" s="20"/>
      <c r="F177" s="20"/>
      <c r="G177" s="21"/>
      <c r="K177" s="20"/>
      <c r="L177" s="20"/>
      <c r="M177" s="20"/>
      <c r="N177" s="20"/>
      <c r="O177" s="20"/>
      <c r="P177" s="20"/>
      <c r="Q177" s="20"/>
      <c r="R177" s="20"/>
    </row>
    <row r="178" spans="1:18" s="18" customFormat="1" x14ac:dyDescent="0.3">
      <c r="A178" s="20"/>
      <c r="B178" s="20"/>
      <c r="C178" s="20"/>
      <c r="D178" s="20"/>
      <c r="E178" s="20"/>
      <c r="F178" s="20"/>
      <c r="G178" s="21"/>
      <c r="K178" s="20"/>
      <c r="L178" s="20"/>
      <c r="M178" s="20"/>
      <c r="N178" s="20"/>
      <c r="O178" s="20"/>
      <c r="P178" s="20"/>
      <c r="Q178" s="20"/>
      <c r="R178" s="20"/>
    </row>
    <row r="179" spans="1:18" s="18" customFormat="1" x14ac:dyDescent="0.3">
      <c r="A179" s="20"/>
      <c r="B179" s="20"/>
      <c r="C179" s="20"/>
      <c r="D179" s="20"/>
      <c r="E179" s="20"/>
      <c r="F179" s="20"/>
      <c r="G179" s="21"/>
      <c r="K179" s="20"/>
      <c r="L179" s="20"/>
      <c r="M179" s="20"/>
      <c r="N179" s="20"/>
      <c r="O179" s="20"/>
      <c r="P179" s="20"/>
      <c r="Q179" s="20"/>
      <c r="R179" s="20"/>
    </row>
    <row r="180" spans="1:18" s="18" customFormat="1" x14ac:dyDescent="0.3">
      <c r="A180" s="20"/>
      <c r="B180" s="20"/>
      <c r="C180" s="20"/>
      <c r="D180" s="20"/>
      <c r="E180" s="20"/>
      <c r="F180" s="20"/>
      <c r="G180" s="21"/>
      <c r="K180" s="20"/>
      <c r="L180" s="20"/>
      <c r="M180" s="20"/>
      <c r="N180" s="20"/>
      <c r="O180" s="20"/>
      <c r="P180" s="20"/>
      <c r="Q180" s="20"/>
      <c r="R180" s="20"/>
    </row>
    <row r="181" spans="1:18" s="18" customFormat="1" x14ac:dyDescent="0.3">
      <c r="A181" s="20"/>
      <c r="B181" s="20"/>
      <c r="C181" s="20"/>
      <c r="D181" s="20"/>
      <c r="E181" s="20"/>
      <c r="F181" s="20"/>
      <c r="G181" s="21"/>
      <c r="K181" s="20"/>
      <c r="L181" s="20"/>
      <c r="M181" s="20"/>
      <c r="N181" s="20"/>
      <c r="O181" s="20"/>
      <c r="P181" s="20"/>
      <c r="Q181" s="20"/>
      <c r="R181" s="20"/>
    </row>
    <row r="182" spans="1:18" s="18" customFormat="1" x14ac:dyDescent="0.3">
      <c r="A182" s="20"/>
      <c r="B182" s="20"/>
      <c r="C182" s="20"/>
      <c r="D182" s="20"/>
      <c r="E182" s="20"/>
      <c r="F182" s="20"/>
      <c r="G182" s="21"/>
      <c r="K182" s="20"/>
      <c r="L182" s="20"/>
      <c r="M182" s="20"/>
      <c r="N182" s="20"/>
      <c r="O182" s="20"/>
      <c r="P182" s="20"/>
      <c r="Q182" s="20"/>
      <c r="R182" s="20"/>
    </row>
    <row r="183" spans="1:18" s="18" customFormat="1" x14ac:dyDescent="0.3">
      <c r="A183" s="20"/>
      <c r="B183" s="20"/>
      <c r="C183" s="20"/>
      <c r="D183" s="20"/>
      <c r="E183" s="20"/>
      <c r="F183" s="20"/>
      <c r="G183" s="21"/>
      <c r="K183" s="20"/>
      <c r="L183" s="20"/>
      <c r="M183" s="20"/>
      <c r="N183" s="20"/>
      <c r="O183" s="20"/>
      <c r="P183" s="20"/>
      <c r="Q183" s="20"/>
      <c r="R183" s="20"/>
    </row>
    <row r="184" spans="1:18" s="18" customFormat="1" x14ac:dyDescent="0.3">
      <c r="A184" s="20"/>
      <c r="B184" s="20"/>
      <c r="C184" s="20"/>
      <c r="D184" s="20"/>
      <c r="E184" s="20"/>
      <c r="F184" s="20"/>
      <c r="G184" s="21"/>
      <c r="K184" s="20"/>
      <c r="L184" s="20"/>
      <c r="M184" s="20"/>
      <c r="N184" s="20"/>
      <c r="O184" s="20"/>
      <c r="P184" s="20"/>
      <c r="Q184" s="20"/>
      <c r="R184" s="20"/>
    </row>
    <row r="185" spans="1:18" s="18" customFormat="1" x14ac:dyDescent="0.3">
      <c r="A185" s="20"/>
      <c r="B185" s="20"/>
      <c r="C185" s="20"/>
      <c r="D185" s="20"/>
      <c r="E185" s="20"/>
      <c r="F185" s="20"/>
      <c r="G185" s="21"/>
      <c r="K185" s="20"/>
      <c r="L185" s="20"/>
      <c r="M185" s="20"/>
      <c r="N185" s="20"/>
      <c r="O185" s="20"/>
      <c r="P185" s="20"/>
      <c r="Q185" s="20"/>
      <c r="R185" s="20"/>
    </row>
    <row r="186" spans="1:18" s="18" customFormat="1" x14ac:dyDescent="0.3">
      <c r="A186" s="20"/>
      <c r="B186" s="20"/>
      <c r="C186" s="20"/>
      <c r="D186" s="20"/>
      <c r="E186" s="20"/>
      <c r="F186" s="20"/>
      <c r="G186" s="21"/>
      <c r="K186" s="20"/>
      <c r="L186" s="20"/>
      <c r="M186" s="20"/>
      <c r="N186" s="20"/>
      <c r="O186" s="20"/>
      <c r="P186" s="20"/>
      <c r="Q186" s="20"/>
      <c r="R186" s="20"/>
    </row>
    <row r="187" spans="1:18" s="18" customFormat="1" x14ac:dyDescent="0.3">
      <c r="A187" s="20"/>
      <c r="B187" s="20"/>
      <c r="C187" s="20"/>
      <c r="D187" s="20"/>
      <c r="E187" s="20"/>
      <c r="F187" s="20"/>
      <c r="G187" s="21"/>
      <c r="K187" s="20"/>
      <c r="L187" s="20"/>
      <c r="M187" s="20"/>
      <c r="N187" s="20"/>
      <c r="O187" s="20"/>
      <c r="P187" s="20"/>
      <c r="Q187" s="20"/>
      <c r="R187" s="20"/>
    </row>
    <row r="188" spans="1:18" s="18" customFormat="1" x14ac:dyDescent="0.3">
      <c r="A188" s="20"/>
      <c r="B188" s="20"/>
      <c r="C188" s="20"/>
      <c r="D188" s="20"/>
      <c r="E188" s="20"/>
      <c r="F188" s="20"/>
      <c r="G188" s="21"/>
      <c r="K188" s="20"/>
      <c r="L188" s="20"/>
      <c r="M188" s="20"/>
      <c r="N188" s="20"/>
      <c r="O188" s="20"/>
      <c r="P188" s="20"/>
      <c r="Q188" s="20"/>
      <c r="R188" s="20"/>
    </row>
    <row r="189" spans="1:18" s="18" customFormat="1" x14ac:dyDescent="0.3">
      <c r="A189" s="20"/>
      <c r="B189" s="20"/>
      <c r="C189" s="20"/>
      <c r="D189" s="20"/>
      <c r="E189" s="20"/>
      <c r="F189" s="20"/>
      <c r="G189" s="21"/>
      <c r="K189" s="20"/>
      <c r="L189" s="20"/>
      <c r="M189" s="20"/>
      <c r="N189" s="2"/>
      <c r="O189" s="2"/>
      <c r="P189" s="2"/>
      <c r="Q189" s="2"/>
      <c r="R189" s="2"/>
    </row>
    <row r="190" spans="1:18" x14ac:dyDescent="0.3">
      <c r="K190" s="20"/>
      <c r="L190" s="20"/>
      <c r="M190" s="20"/>
    </row>
    <row r="191" spans="1:18" x14ac:dyDescent="0.3">
      <c r="K191" s="20"/>
      <c r="L191" s="20"/>
      <c r="M191" s="20"/>
    </row>
    <row r="192" spans="1:18" x14ac:dyDescent="0.3">
      <c r="K192" s="20"/>
      <c r="L192" s="20"/>
      <c r="M192" s="20"/>
    </row>
    <row r="193" spans="11:13" x14ac:dyDescent="0.3">
      <c r="K193" s="20"/>
      <c r="L193" s="20"/>
      <c r="M193" s="20"/>
    </row>
    <row r="194" spans="11:13" x14ac:dyDescent="0.3">
      <c r="K194" s="20"/>
      <c r="L194" s="20"/>
      <c r="M194" s="20"/>
    </row>
    <row r="195" spans="11:13" x14ac:dyDescent="0.3">
      <c r="K195" s="20"/>
      <c r="L195" s="20"/>
      <c r="M195" s="20"/>
    </row>
    <row r="196" spans="11:13" x14ac:dyDescent="0.3">
      <c r="K196" s="20"/>
      <c r="L196" s="20"/>
      <c r="M196" s="20"/>
    </row>
    <row r="197" spans="11:13" x14ac:dyDescent="0.3">
      <c r="K197" s="20"/>
      <c r="L197" s="20"/>
      <c r="M197" s="20"/>
    </row>
    <row r="198" spans="11:13" x14ac:dyDescent="0.3">
      <c r="K198" s="20"/>
      <c r="L198" s="20"/>
      <c r="M198" s="20"/>
    </row>
    <row r="199" spans="11:13" x14ac:dyDescent="0.3">
      <c r="K199" s="20"/>
      <c r="L199" s="20"/>
      <c r="M199" s="20"/>
    </row>
    <row r="200" spans="11:13" x14ac:dyDescent="0.3">
      <c r="K200" s="20"/>
      <c r="L200" s="20"/>
      <c r="M200" s="20"/>
    </row>
    <row r="201" spans="11:13" x14ac:dyDescent="0.3">
      <c r="K201" s="20"/>
      <c r="L201" s="20"/>
      <c r="M201" s="20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00000"/>
  </sheetPr>
  <dimension ref="A1:N191"/>
  <sheetViews>
    <sheetView workbookViewId="0">
      <selection activeCell="F27" sqref="F27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3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4" x14ac:dyDescent="0.3">
      <c r="A1" s="5" t="s">
        <v>354</v>
      </c>
      <c r="B1" s="6"/>
      <c r="E1" s="4"/>
    </row>
    <row r="2" spans="1:14" x14ac:dyDescent="0.3">
      <c r="A2" s="8" t="s">
        <v>345</v>
      </c>
      <c r="B2" s="9" t="s">
        <v>43</v>
      </c>
      <c r="E2" s="4"/>
    </row>
    <row r="3" spans="1:14" x14ac:dyDescent="0.3">
      <c r="A3" s="11" t="s">
        <v>350</v>
      </c>
      <c r="B3" s="23">
        <v>3</v>
      </c>
    </row>
    <row r="4" spans="1:14" x14ac:dyDescent="0.3">
      <c r="A4" s="8" t="s">
        <v>346</v>
      </c>
      <c r="B4" s="9" t="s">
        <v>360</v>
      </c>
      <c r="E4" s="4"/>
      <c r="F4" s="24" t="s">
        <v>480</v>
      </c>
    </row>
    <row r="5" spans="1:14" x14ac:dyDescent="0.3">
      <c r="A5" s="8" t="s">
        <v>347</v>
      </c>
      <c r="B5" s="10">
        <v>42277</v>
      </c>
      <c r="E5" s="4"/>
    </row>
    <row r="6" spans="1:14" x14ac:dyDescent="0.3">
      <c r="A6" s="8" t="s">
        <v>348</v>
      </c>
      <c r="B6" s="9" t="s">
        <v>185</v>
      </c>
      <c r="E6" s="4"/>
    </row>
    <row r="7" spans="1:14" x14ac:dyDescent="0.3">
      <c r="A7" s="11" t="s">
        <v>349</v>
      </c>
      <c r="B7" s="3"/>
    </row>
    <row r="8" spans="1:14" x14ac:dyDescent="0.3">
      <c r="A8" s="11" t="s">
        <v>351</v>
      </c>
      <c r="B8" s="24" t="s">
        <v>357</v>
      </c>
      <c r="F8" s="24" t="s">
        <v>451</v>
      </c>
      <c r="K8" s="4" t="s">
        <v>356</v>
      </c>
    </row>
    <row r="9" spans="1:14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/>
    </row>
    <row r="10" spans="1:14" s="18" customFormat="1" x14ac:dyDescent="0.3">
      <c r="A10" s="15"/>
      <c r="B10" s="15"/>
      <c r="C10" s="15"/>
      <c r="D10" s="15"/>
      <c r="E10" s="15"/>
      <c r="F10" s="15"/>
      <c r="G10" s="16">
        <v>0.50347222222222221</v>
      </c>
      <c r="H10" s="17"/>
      <c r="I10" s="17" t="s">
        <v>321</v>
      </c>
      <c r="K10" s="25">
        <f>SUMIFS($A$10:$A$400,$B$10:$B$400,"CH",$D$10:$D$400,"U1")</f>
        <v>0</v>
      </c>
      <c r="L10" s="25" t="s">
        <v>13</v>
      </c>
      <c r="M10" s="25" t="s">
        <v>10</v>
      </c>
    </row>
    <row r="11" spans="1:14" s="18" customFormat="1" x14ac:dyDescent="0.3">
      <c r="A11" s="15">
        <v>1</v>
      </c>
      <c r="B11" s="15" t="s">
        <v>23</v>
      </c>
      <c r="C11" s="15">
        <v>60</v>
      </c>
      <c r="D11" s="15"/>
      <c r="E11" s="15"/>
      <c r="F11" s="15" t="s">
        <v>46</v>
      </c>
      <c r="G11" s="16">
        <v>0.5083333333333333</v>
      </c>
      <c r="H11" s="17" t="s">
        <v>47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</row>
    <row r="12" spans="1:14" s="18" customFormat="1" x14ac:dyDescent="0.3">
      <c r="A12" s="15">
        <v>1</v>
      </c>
      <c r="B12" s="15" t="s">
        <v>24</v>
      </c>
      <c r="C12" s="15">
        <v>100</v>
      </c>
      <c r="D12" s="15"/>
      <c r="E12" s="15"/>
      <c r="F12" s="15" t="s">
        <v>46</v>
      </c>
      <c r="G12" s="16">
        <v>0.5131944444444444</v>
      </c>
      <c r="H12" s="17" t="s">
        <v>45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</row>
    <row r="13" spans="1:14" s="18" customFormat="1" x14ac:dyDescent="0.3">
      <c r="A13" s="15">
        <v>1</v>
      </c>
      <c r="B13" s="15" t="s">
        <v>23</v>
      </c>
      <c r="C13" s="15">
        <v>70</v>
      </c>
      <c r="D13" s="15"/>
      <c r="E13" s="15"/>
      <c r="F13" s="15" t="s">
        <v>322</v>
      </c>
      <c r="G13" s="16">
        <v>0.5131944444444444</v>
      </c>
      <c r="H13" s="17" t="s">
        <v>47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</row>
    <row r="14" spans="1:14" s="18" customFormat="1" x14ac:dyDescent="0.3">
      <c r="A14" s="15">
        <v>3</v>
      </c>
      <c r="B14" s="15" t="s">
        <v>13</v>
      </c>
      <c r="C14" s="15">
        <v>90</v>
      </c>
      <c r="D14" s="15"/>
      <c r="E14" s="15"/>
      <c r="F14" s="15" t="s">
        <v>46</v>
      </c>
      <c r="G14" s="16">
        <v>0.51527777777777783</v>
      </c>
      <c r="H14" s="17" t="s">
        <v>45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</row>
    <row r="15" spans="1:14" s="18" customFormat="1" x14ac:dyDescent="0.3">
      <c r="A15" s="15">
        <v>1</v>
      </c>
      <c r="B15" s="15" t="s">
        <v>9</v>
      </c>
      <c r="C15" s="15">
        <v>70</v>
      </c>
      <c r="D15" s="15"/>
      <c r="E15" s="15" t="s">
        <v>232</v>
      </c>
      <c r="F15" s="15"/>
      <c r="G15" s="16">
        <v>0.51597222222222217</v>
      </c>
      <c r="H15" s="17" t="s">
        <v>45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</row>
    <row r="16" spans="1:14" s="18" customFormat="1" x14ac:dyDescent="0.3">
      <c r="A16" s="15">
        <v>1</v>
      </c>
      <c r="B16" s="15" t="s">
        <v>9</v>
      </c>
      <c r="C16" s="15">
        <v>60</v>
      </c>
      <c r="D16" s="15"/>
      <c r="E16" s="15" t="s">
        <v>232</v>
      </c>
      <c r="F16" s="15"/>
      <c r="G16" s="16">
        <v>0.51736111111111105</v>
      </c>
      <c r="H16" s="17" t="s">
        <v>43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</row>
    <row r="17" spans="1:13" s="18" customFormat="1" x14ac:dyDescent="0.3">
      <c r="A17" s="15">
        <v>1</v>
      </c>
      <c r="B17" s="15" t="s">
        <v>23</v>
      </c>
      <c r="C17" s="15">
        <v>50</v>
      </c>
      <c r="D17" s="15"/>
      <c r="E17" s="15"/>
      <c r="F17" s="15" t="s">
        <v>294</v>
      </c>
      <c r="G17" s="16">
        <v>0.51874999999999993</v>
      </c>
      <c r="H17" s="17" t="s">
        <v>45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</row>
    <row r="18" spans="1:13" s="18" customFormat="1" x14ac:dyDescent="0.3">
      <c r="A18" s="15">
        <v>9</v>
      </c>
      <c r="B18" s="15" t="s">
        <v>24</v>
      </c>
      <c r="C18" s="15">
        <v>200</v>
      </c>
      <c r="D18" s="15"/>
      <c r="E18" s="15"/>
      <c r="F18" s="15" t="s">
        <v>322</v>
      </c>
      <c r="G18" s="16">
        <v>0.51944444444444449</v>
      </c>
      <c r="H18" s="17" t="s">
        <v>43</v>
      </c>
      <c r="I18" s="17"/>
      <c r="K18" s="25">
        <f>SUMIFS($A$10:$A$400,$B$10:$B$400,"CH",$D$10:$D$400,"U9")</f>
        <v>0</v>
      </c>
      <c r="L18" s="25" t="s">
        <v>13</v>
      </c>
      <c r="M18" s="25" t="s">
        <v>55</v>
      </c>
    </row>
    <row r="19" spans="1:13" s="18" customFormat="1" x14ac:dyDescent="0.3">
      <c r="A19" s="15">
        <v>1</v>
      </c>
      <c r="B19" s="15" t="s">
        <v>9</v>
      </c>
      <c r="C19" s="15">
        <v>120</v>
      </c>
      <c r="D19" s="15"/>
      <c r="E19" s="15"/>
      <c r="F19" s="15" t="s">
        <v>322</v>
      </c>
      <c r="G19" s="16">
        <v>0.51944444444444449</v>
      </c>
      <c r="H19" s="17" t="s">
        <v>43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</row>
    <row r="20" spans="1:13" s="18" customFormat="1" x14ac:dyDescent="0.3">
      <c r="A20" s="15">
        <v>1</v>
      </c>
      <c r="B20" s="15" t="s">
        <v>9</v>
      </c>
      <c r="C20" s="15">
        <v>60</v>
      </c>
      <c r="D20" s="15"/>
      <c r="E20" s="15" t="s">
        <v>232</v>
      </c>
      <c r="F20" s="15"/>
      <c r="G20" s="16">
        <v>0.52847222222222223</v>
      </c>
      <c r="H20" s="17" t="s">
        <v>45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</row>
    <row r="21" spans="1:13" s="18" customFormat="1" x14ac:dyDescent="0.3">
      <c r="A21" s="15">
        <v>1</v>
      </c>
      <c r="B21" s="15" t="s">
        <v>9</v>
      </c>
      <c r="C21" s="15">
        <v>55</v>
      </c>
      <c r="D21" s="15"/>
      <c r="E21" s="15"/>
      <c r="F21" s="15" t="s">
        <v>323</v>
      </c>
      <c r="G21" s="16">
        <v>0.52986111111111112</v>
      </c>
      <c r="H21" s="17" t="s">
        <v>47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</row>
    <row r="22" spans="1:13" s="18" customFormat="1" x14ac:dyDescent="0.3">
      <c r="A22" s="15">
        <v>1</v>
      </c>
      <c r="B22" s="15" t="s">
        <v>182</v>
      </c>
      <c r="C22" s="15">
        <v>90</v>
      </c>
      <c r="D22" s="15"/>
      <c r="E22" s="15" t="s">
        <v>232</v>
      </c>
      <c r="F22" s="15"/>
      <c r="G22" s="16">
        <v>0.53263888888888888</v>
      </c>
      <c r="H22" s="17" t="s">
        <v>45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</row>
    <row r="23" spans="1:13" s="18" customFormat="1" x14ac:dyDescent="0.3">
      <c r="A23" s="15"/>
      <c r="B23" s="15"/>
      <c r="C23" s="15"/>
      <c r="D23" s="15"/>
      <c r="E23" s="15"/>
      <c r="F23" s="15"/>
      <c r="G23" s="16">
        <v>0.53541666666666665</v>
      </c>
      <c r="H23" s="17"/>
      <c r="I23" s="17" t="s">
        <v>324</v>
      </c>
      <c r="K23" s="25">
        <f>SUMIFS($A$10:$A$400,$B$10:$B$400,"CH",$D$10:$D$400,"U14")</f>
        <v>0</v>
      </c>
      <c r="L23" s="25" t="s">
        <v>13</v>
      </c>
      <c r="M23" s="25" t="s">
        <v>67</v>
      </c>
    </row>
    <row r="24" spans="1:13" s="18" customFormat="1" x14ac:dyDescent="0.3">
      <c r="A24" s="15"/>
      <c r="B24" s="15"/>
      <c r="C24" s="15"/>
      <c r="D24" s="15"/>
      <c r="E24" s="15"/>
      <c r="F24" s="15"/>
      <c r="G24" s="16"/>
      <c r="H24" s="17"/>
      <c r="I24" s="17"/>
      <c r="K24" s="25">
        <f>SUMIFS($A$10:$A$400,$B$10:$B$400,"CH",$D$10:$D$400,"U15")</f>
        <v>0</v>
      </c>
      <c r="L24" s="25" t="s">
        <v>13</v>
      </c>
      <c r="M24" s="25" t="s">
        <v>68</v>
      </c>
    </row>
    <row r="25" spans="1:13" s="18" customFormat="1" x14ac:dyDescent="0.3">
      <c r="A25" s="15"/>
      <c r="B25" s="15"/>
      <c r="C25" s="15"/>
      <c r="D25" s="15"/>
      <c r="E25" s="15"/>
      <c r="F25" s="15"/>
      <c r="G25" s="16"/>
      <c r="H25" s="17"/>
      <c r="I25" s="17"/>
      <c r="K25" s="25">
        <f>SUMIFS($A$10:$A$400,$B$10:$B$400,"CH",$D$10:$D$400,"U16")</f>
        <v>0</v>
      </c>
      <c r="L25" s="25" t="s">
        <v>13</v>
      </c>
      <c r="M25" s="25" t="s">
        <v>69</v>
      </c>
    </row>
    <row r="26" spans="1:13" s="18" customFormat="1" x14ac:dyDescent="0.3">
      <c r="A26" s="15"/>
      <c r="B26" s="15"/>
      <c r="C26" s="15"/>
      <c r="D26" s="15"/>
      <c r="E26" s="15"/>
      <c r="F26" s="15"/>
      <c r="G26" s="16"/>
      <c r="H26" s="17"/>
      <c r="I26" s="17"/>
      <c r="K26" s="25">
        <f>SUMIFS($A$10:$A$400,$B$10:$B$400,"CH",$D$10:$D$400,"U17")</f>
        <v>0</v>
      </c>
      <c r="L26" s="25" t="s">
        <v>13</v>
      </c>
      <c r="M26" s="25" t="s">
        <v>70</v>
      </c>
    </row>
    <row r="27" spans="1:13" s="18" customFormat="1" x14ac:dyDescent="0.3">
      <c r="A27" s="15"/>
      <c r="B27" s="15"/>
      <c r="C27" s="15"/>
      <c r="D27" s="15"/>
      <c r="E27" s="15"/>
      <c r="F27" s="15"/>
      <c r="G27" s="16"/>
      <c r="H27" s="17"/>
      <c r="I27" s="17"/>
      <c r="K27" s="25">
        <f>SUMIFS($A$10:$A$400,$B$10:$B$400,"CH",$D$10:$D$400,"U18")</f>
        <v>0</v>
      </c>
      <c r="L27" s="25" t="s">
        <v>13</v>
      </c>
      <c r="M27" s="25" t="s">
        <v>66</v>
      </c>
    </row>
    <row r="28" spans="1:13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>
        <f>SUMIFS($A$10:$A$400,$B$10:$B$400,"CH",$D$10:$D$400,"U19")</f>
        <v>0</v>
      </c>
      <c r="L28" s="25" t="s">
        <v>13</v>
      </c>
      <c r="M28" s="25" t="s">
        <v>62</v>
      </c>
    </row>
    <row r="29" spans="1:13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SUMIFS($A$10:$A$400,$B$10:$B$400,"CH",$D$10:$D$400,"U20")</f>
        <v>0</v>
      </c>
      <c r="L29" s="25" t="s">
        <v>13</v>
      </c>
      <c r="M29" s="25" t="s">
        <v>72</v>
      </c>
    </row>
    <row r="30" spans="1:13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SUMIFS($A$10:$A$400,$B$10:$B$400,"CH",$D$10:$D$400,"U21")</f>
        <v>0</v>
      </c>
      <c r="L30" s="25" t="s">
        <v>13</v>
      </c>
      <c r="M30" s="25" t="s">
        <v>73</v>
      </c>
    </row>
    <row r="31" spans="1:13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SUMIFS($A$10:$A$400,$B$10:$B$400,"CH",$D$10:$D$400,"U22")</f>
        <v>0</v>
      </c>
      <c r="L31" s="25" t="s">
        <v>13</v>
      </c>
      <c r="M31" s="25" t="s">
        <v>74</v>
      </c>
    </row>
    <row r="32" spans="1:13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SUMIFS($A$10:$A$400,$B$10:$B$400,"CH",$D$10:$D$400,"U23")</f>
        <v>0</v>
      </c>
      <c r="L32" s="25" t="s">
        <v>13</v>
      </c>
      <c r="M32" s="25" t="s">
        <v>75</v>
      </c>
    </row>
    <row r="33" spans="1:13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SUMIFS($A$10:$A$400,$B$10:$B$400,"CH",$D$10:$D$400,"U24")</f>
        <v>0</v>
      </c>
      <c r="L33" s="25" t="s">
        <v>13</v>
      </c>
      <c r="M33" s="25" t="s">
        <v>76</v>
      </c>
    </row>
    <row r="34" spans="1:13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SUMIFS($A$10:$A$400,$B$10:$B$400,"CH",$D$10:$D$400,"U25")</f>
        <v>0</v>
      </c>
      <c r="L34" s="25" t="s">
        <v>13</v>
      </c>
      <c r="M34" s="25" t="s">
        <v>71</v>
      </c>
    </row>
    <row r="35" spans="1:13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SUMIFS($A$10:$A$400,$B$10:$B$400,"CH",$D$10:$D$400,"U26")</f>
        <v>0</v>
      </c>
      <c r="L35" s="25" t="s">
        <v>13</v>
      </c>
      <c r="M35" s="25" t="s">
        <v>81</v>
      </c>
    </row>
    <row r="36" spans="1:13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SUMIFS($A$10:$A$400,$B$10:$B$400,"CH",$D$10:$D$400,"U27")</f>
        <v>0</v>
      </c>
      <c r="L36" s="25" t="s">
        <v>13</v>
      </c>
      <c r="M36" s="25" t="s">
        <v>83</v>
      </c>
    </row>
    <row r="37" spans="1:13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SUMIFS($A$10:$A$400,$B$10:$B$400,"CH",$D$10:$D$400,"U28")</f>
        <v>0</v>
      </c>
      <c r="L37" s="25" t="s">
        <v>13</v>
      </c>
      <c r="M37" s="25" t="s">
        <v>82</v>
      </c>
    </row>
    <row r="38" spans="1:13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SUMIFS($A$10:$A$400,$B$10:$B$400,"CH",$D$10:$D$400,"U29")</f>
        <v>0</v>
      </c>
      <c r="L38" s="25" t="s">
        <v>13</v>
      </c>
      <c r="M38" s="25" t="s">
        <v>84</v>
      </c>
    </row>
    <row r="39" spans="1:13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SUMIFS($A$10:$A$400,$B$10:$B$400,"CH",$D$10:$D$400,"U30")</f>
        <v>0</v>
      </c>
      <c r="L39" s="25" t="s">
        <v>13</v>
      </c>
      <c r="M39" s="25" t="s">
        <v>85</v>
      </c>
    </row>
    <row r="40" spans="1:13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SUMIFS($A$10:$A$400,$B$10:$B$400,"CH",$D$10:$D$400,"U31")</f>
        <v>0</v>
      </c>
      <c r="L40" s="25" t="s">
        <v>13</v>
      </c>
      <c r="M40" s="25" t="s">
        <v>79</v>
      </c>
    </row>
    <row r="41" spans="1:13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SUMIFS($A$10:$A$400,$B$10:$B$400,"CH",$D$10:$D$400,"U32")</f>
        <v>0</v>
      </c>
      <c r="L41" s="25" t="s">
        <v>13</v>
      </c>
      <c r="M41" s="25" t="s">
        <v>87</v>
      </c>
    </row>
    <row r="42" spans="1:13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SUMIFS($A$10:$A$400,$B$10:$B$400,"CH",$D$10:$D$400,"U33")</f>
        <v>0</v>
      </c>
      <c r="L42" s="25" t="s">
        <v>13</v>
      </c>
      <c r="M42" s="25" t="s">
        <v>88</v>
      </c>
    </row>
    <row r="43" spans="1:13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5">
        <f>SUMIFS($A$10:$A$400,$B$10:$B$400,"CH",$D$10:$D$400,"U34")</f>
        <v>0</v>
      </c>
      <c r="L43" s="25" t="s">
        <v>13</v>
      </c>
      <c r="M43" s="25" t="s">
        <v>89</v>
      </c>
    </row>
    <row r="44" spans="1:13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5">
        <f>SUMIFS($A$10:$A$400,$B$10:$B$400,"CH",$D$10:$D$400,"U35")</f>
        <v>0</v>
      </c>
      <c r="L44" s="25" t="s">
        <v>13</v>
      </c>
      <c r="M44" s="25" t="s">
        <v>90</v>
      </c>
    </row>
    <row r="45" spans="1:13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5">
        <f>SUMIFS($A$10:$A$400,$B$10:$B$400,"CH",$D$10:$D$400,"U36")</f>
        <v>0</v>
      </c>
      <c r="L45" s="25" t="s">
        <v>13</v>
      </c>
      <c r="M45" s="25" t="s">
        <v>91</v>
      </c>
    </row>
    <row r="46" spans="1:13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5">
        <f>SUMIFS($A$10:$A$400,$B$10:$B$400,"CH",$D$10:$D$400,"")</f>
        <v>3</v>
      </c>
      <c r="L46" s="25" t="s">
        <v>13</v>
      </c>
      <c r="M46" s="25"/>
    </row>
    <row r="47" spans="1:13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5">
        <f>SUM(K10:K46)</f>
        <v>3</v>
      </c>
      <c r="L47" s="25"/>
      <c r="M47" s="25"/>
    </row>
    <row r="48" spans="1:13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5"/>
      <c r="L48" s="25"/>
      <c r="M48" s="25"/>
    </row>
    <row r="49" spans="1:13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5">
        <f>SUMIFS($A$10:$A$400,$B$10:$B$400,"RT",$D$10:$D$400,"U1")</f>
        <v>0</v>
      </c>
      <c r="L49" s="25" t="s">
        <v>9</v>
      </c>
      <c r="M49" s="25" t="s">
        <v>10</v>
      </c>
    </row>
    <row r="50" spans="1:13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5">
        <f>SUMIFS($A$10:$A$400,$B$10:$B$400,"RT",$D$10:$D$400,"U2")</f>
        <v>0</v>
      </c>
      <c r="L50" s="25" t="s">
        <v>9</v>
      </c>
      <c r="M50" s="25" t="s">
        <v>19</v>
      </c>
    </row>
    <row r="51" spans="1:13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5">
        <f>SUMIFS($A$10:$A$400,$B$10:$B$400,"RT",$D$10:$D$400,"U3")</f>
        <v>0</v>
      </c>
      <c r="L51" s="25" t="s">
        <v>9</v>
      </c>
      <c r="M51" s="25" t="s">
        <v>28</v>
      </c>
    </row>
    <row r="52" spans="1:13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5">
        <f>SUMIFS($A$10:$A$400,$B$10:$B$400,"RT",$D$10:$D$400,"U4")</f>
        <v>0</v>
      </c>
      <c r="L52" s="25" t="s">
        <v>9</v>
      </c>
      <c r="M52" s="25" t="s">
        <v>29</v>
      </c>
    </row>
    <row r="53" spans="1:13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5">
        <f>SUMIFS($A$10:$A$400,$B$10:$B$400,"RT",$D$10:$D$400,"U5")</f>
        <v>0</v>
      </c>
      <c r="L53" s="25" t="s">
        <v>9</v>
      </c>
      <c r="M53" s="25" t="s">
        <v>30</v>
      </c>
    </row>
    <row r="54" spans="1:13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5">
        <f>SUMIFS($A$10:$A$400,$B$10:$B$400,"RT",$D$10:$D$400,"U6")</f>
        <v>0</v>
      </c>
      <c r="L54" s="25" t="s">
        <v>9</v>
      </c>
      <c r="M54" s="25" t="s">
        <v>31</v>
      </c>
    </row>
    <row r="55" spans="1:13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5">
        <f>SUMIFS($A$10:$A$400,$B$10:$B$400,"RT",$D$10:$D$400,"U7")</f>
        <v>0</v>
      </c>
      <c r="L55" s="25" t="s">
        <v>9</v>
      </c>
      <c r="M55" s="25" t="s">
        <v>51</v>
      </c>
    </row>
    <row r="56" spans="1:13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5">
        <f>SUMIFS($A$10:$A$400,$B$10:$B$400,"RT",$D$10:$D$400,"U8")</f>
        <v>0</v>
      </c>
      <c r="L56" s="25" t="s">
        <v>9</v>
      </c>
      <c r="M56" s="25" t="s">
        <v>52</v>
      </c>
    </row>
    <row r="57" spans="1:13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5">
        <f>SUMIFS($A$10:$A$400,$B$10:$B$400,"RT",$D$10:$D$400,"U9")</f>
        <v>0</v>
      </c>
      <c r="L57" s="25" t="s">
        <v>9</v>
      </c>
      <c r="M57" s="25" t="s">
        <v>55</v>
      </c>
    </row>
    <row r="58" spans="1:13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5">
        <f>SUMIFS($A$10:$A$400,$B$10:$B$400,"RT",$D$10:$D$400,"U10")</f>
        <v>0</v>
      </c>
      <c r="L58" s="25" t="s">
        <v>9</v>
      </c>
      <c r="M58" s="25" t="s">
        <v>56</v>
      </c>
    </row>
    <row r="59" spans="1:13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5">
        <f>SUMIFS($A$10:$A$400,$B$10:$B$400,"RT",$D$10:$D$400,"U11")</f>
        <v>0</v>
      </c>
      <c r="L59" s="25" t="s">
        <v>9</v>
      </c>
      <c r="M59" s="25" t="s">
        <v>58</v>
      </c>
    </row>
    <row r="60" spans="1:13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5">
        <f>SUMIFS($A$10:$A$400,$B$10:$B$400,"RT",$D$10:$D$400,"U12")</f>
        <v>0</v>
      </c>
      <c r="L60" s="25" t="s">
        <v>9</v>
      </c>
      <c r="M60" s="25" t="s">
        <v>63</v>
      </c>
    </row>
    <row r="61" spans="1:13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5">
        <f>SUMIFS($A$10:$A$400,$B$10:$B$400,"RT",$D$10:$D$400,"U13")</f>
        <v>0</v>
      </c>
      <c r="L61" s="25" t="s">
        <v>9</v>
      </c>
      <c r="M61" s="25" t="s">
        <v>64</v>
      </c>
    </row>
    <row r="62" spans="1:13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5">
        <f>SUMIFS($A$10:$A$400,$B$10:$B$400,"RT",$D$10:$D$400,"U14")</f>
        <v>0</v>
      </c>
      <c r="L62" s="25" t="s">
        <v>9</v>
      </c>
      <c r="M62" s="25" t="s">
        <v>67</v>
      </c>
    </row>
    <row r="63" spans="1:13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5">
        <f>SUMIFS($A$10:$A$400,$B$10:$B$400,"RT",$D$10:$D$400,"U15")</f>
        <v>0</v>
      </c>
      <c r="L63" s="25" t="s">
        <v>9</v>
      </c>
      <c r="M63" s="25" t="s">
        <v>68</v>
      </c>
    </row>
    <row r="64" spans="1:13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5">
        <f>SUMIFS($A$10:$A$400,$B$10:$B$400,"RT",$D$10:$D$400,"U16")</f>
        <v>0</v>
      </c>
      <c r="L64" s="25" t="s">
        <v>9</v>
      </c>
      <c r="M64" s="25" t="s">
        <v>69</v>
      </c>
    </row>
    <row r="65" spans="1:13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5">
        <f>SUMIFS($A$10:$A$400,$B$10:$B$400,"RT",$D$10:$D$400,"U17")</f>
        <v>0</v>
      </c>
      <c r="L65" s="25" t="s">
        <v>9</v>
      </c>
      <c r="M65" s="25" t="s">
        <v>70</v>
      </c>
    </row>
    <row r="66" spans="1:13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5">
        <f>SUMIFS($A$10:$A$400,$B$10:$B$400,"RT",$D$10:$D$400,"U18")</f>
        <v>0</v>
      </c>
      <c r="L66" s="25" t="s">
        <v>9</v>
      </c>
      <c r="M66" s="25" t="s">
        <v>66</v>
      </c>
    </row>
    <row r="67" spans="1:13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5">
        <f>SUMIFS($A$10:$A$400,$B$10:$B$400,"RT",$D$10:$D$400,"U19")</f>
        <v>0</v>
      </c>
      <c r="L67" s="25" t="s">
        <v>9</v>
      </c>
      <c r="M67" s="25" t="s">
        <v>62</v>
      </c>
    </row>
    <row r="68" spans="1:13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5">
        <f>SUMIFS($A$10:$A$400,$B$10:$B$400,"RT",$D$10:$D$400,"U20")</f>
        <v>0</v>
      </c>
      <c r="L68" s="25" t="s">
        <v>9</v>
      </c>
      <c r="M68" s="25" t="s">
        <v>72</v>
      </c>
    </row>
    <row r="69" spans="1:13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5">
        <f>SUMIFS($A$10:$A$400,$B$10:$B$400,"RT",$D$10:$D$400,"U21")</f>
        <v>0</v>
      </c>
      <c r="L69" s="25" t="s">
        <v>9</v>
      </c>
      <c r="M69" s="25" t="s">
        <v>73</v>
      </c>
    </row>
    <row r="70" spans="1:13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5">
        <f>SUMIFS($A$10:$A$400,$B$10:$B$400,"RT",$D$10:$D$400,"U22")</f>
        <v>0</v>
      </c>
      <c r="L70" s="25" t="s">
        <v>9</v>
      </c>
      <c r="M70" s="25" t="s">
        <v>74</v>
      </c>
    </row>
    <row r="71" spans="1:13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5">
        <f>SUMIFS($A$10:$A$400,$B$10:$B$400,"RT",$D$10:$D$400,"U23")</f>
        <v>0</v>
      </c>
      <c r="L71" s="25" t="s">
        <v>9</v>
      </c>
      <c r="M71" s="25" t="s">
        <v>75</v>
      </c>
    </row>
    <row r="72" spans="1:13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5">
        <f>SUMIFS($A$10:$A$400,$B$10:$B$400,"RT",$D$10:$D$400,"U24")</f>
        <v>0</v>
      </c>
      <c r="L72" s="25" t="s">
        <v>9</v>
      </c>
      <c r="M72" s="25" t="s">
        <v>76</v>
      </c>
    </row>
    <row r="73" spans="1:13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5">
        <f>SUMIFS($A$10:$A$400,$B$10:$B$400,"RT",$D$10:$D$400,"U25")</f>
        <v>0</v>
      </c>
      <c r="L73" s="25" t="s">
        <v>9</v>
      </c>
      <c r="M73" s="25" t="s">
        <v>71</v>
      </c>
    </row>
    <row r="74" spans="1:13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5">
        <f>SUMIFS($A$10:$A$400,$B$10:$B$400,"RT",$D$10:$D$400,"U26")</f>
        <v>0</v>
      </c>
      <c r="L74" s="25" t="s">
        <v>9</v>
      </c>
      <c r="M74" s="25" t="s">
        <v>81</v>
      </c>
    </row>
    <row r="75" spans="1:13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5">
        <f>SUMIFS($A$10:$A$400,$B$10:$B$400,"RT",$D$10:$D$400,"U27")</f>
        <v>0</v>
      </c>
      <c r="L75" s="25" t="s">
        <v>9</v>
      </c>
      <c r="M75" s="25" t="s">
        <v>83</v>
      </c>
    </row>
    <row r="76" spans="1:13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5">
        <f>SUMIFS($A$10:$A$400,$B$10:$B$400,"RT",$D$10:$D$400,"U28")</f>
        <v>0</v>
      </c>
      <c r="L76" s="25" t="s">
        <v>9</v>
      </c>
      <c r="M76" s="25" t="s">
        <v>82</v>
      </c>
    </row>
    <row r="77" spans="1:13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5">
        <f>SUMIFS($A$10:$A$400,$B$10:$B$400,"RT",$D$10:$D$400,"U29")</f>
        <v>0</v>
      </c>
      <c r="L77" s="25" t="s">
        <v>9</v>
      </c>
      <c r="M77" s="25" t="s">
        <v>84</v>
      </c>
    </row>
    <row r="78" spans="1:13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5">
        <f>SUMIFS($A$10:$A$400,$B$10:$B$400,"RT",$D$10:$D$400,"U30")</f>
        <v>0</v>
      </c>
      <c r="L78" s="25" t="s">
        <v>9</v>
      </c>
      <c r="M78" s="25" t="s">
        <v>85</v>
      </c>
    </row>
    <row r="79" spans="1:13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5">
        <f>SUMIFS($A$10:$A$400,$B$10:$B$400,"RT",$D$10:$D$400,"U31")</f>
        <v>0</v>
      </c>
      <c r="L79" s="25" t="s">
        <v>9</v>
      </c>
      <c r="M79" s="25" t="s">
        <v>79</v>
      </c>
    </row>
    <row r="80" spans="1:13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5">
        <f>SUMIFS($A$10:$A$400,$B$10:$B$400,"RT",$D$10:$D$400,"U32")</f>
        <v>0</v>
      </c>
      <c r="L80" s="25" t="s">
        <v>9</v>
      </c>
      <c r="M80" s="25" t="s">
        <v>87</v>
      </c>
    </row>
    <row r="81" spans="1:13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5">
        <f>SUMIFS($A$10:$A$400,$B$10:$B$400,"RT",$D$10:$D$400,"U33")</f>
        <v>0</v>
      </c>
      <c r="L81" s="25" t="s">
        <v>9</v>
      </c>
      <c r="M81" s="25" t="s">
        <v>88</v>
      </c>
    </row>
    <row r="82" spans="1:13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5">
        <f>SUMIFS($A$10:$A$400,$B$10:$B$400,"RT",$D$10:$D$400,"U34")</f>
        <v>0</v>
      </c>
      <c r="L82" s="25" t="s">
        <v>9</v>
      </c>
      <c r="M82" s="25" t="s">
        <v>89</v>
      </c>
    </row>
    <row r="83" spans="1:13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5">
        <f>SUMIFS($A$10:$A$400,$B$10:$B$400,"RT",$D$10:$D$400,"U35")</f>
        <v>0</v>
      </c>
      <c r="L83" s="25" t="s">
        <v>9</v>
      </c>
      <c r="M83" s="25" t="s">
        <v>90</v>
      </c>
    </row>
    <row r="84" spans="1:13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5">
        <f>SUMIFS($A$10:$A$400,$B$10:$B$400,"RT",$D$10:$D$400,"U36")</f>
        <v>0</v>
      </c>
      <c r="L84" s="25" t="s">
        <v>9</v>
      </c>
      <c r="M84" s="25" t="s">
        <v>91</v>
      </c>
    </row>
    <row r="85" spans="1:13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5">
        <f>SUMIFS($A$10:$A$400,$B$10:$B$400,"RT",$D$10:$D$400,"")</f>
        <v>5</v>
      </c>
      <c r="L85" s="25" t="s">
        <v>9</v>
      </c>
      <c r="M85" s="25"/>
    </row>
    <row r="86" spans="1:13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5">
        <f>SUM(K49:K85)</f>
        <v>5</v>
      </c>
      <c r="L86" s="20"/>
      <c r="M86" s="20"/>
    </row>
    <row r="87" spans="1:13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</row>
    <row r="88" spans="1:13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</row>
    <row r="89" spans="1:13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</row>
    <row r="90" spans="1:13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</row>
    <row r="91" spans="1:13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</row>
    <row r="92" spans="1:13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</row>
    <row r="93" spans="1:13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</row>
    <row r="94" spans="1:13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</row>
    <row r="95" spans="1:13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</row>
    <row r="96" spans="1:13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</row>
    <row r="97" spans="1:13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</row>
    <row r="98" spans="1:13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</row>
    <row r="99" spans="1:13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</row>
    <row r="100" spans="1:13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</row>
    <row r="101" spans="1:13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</row>
    <row r="102" spans="1:13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</row>
    <row r="103" spans="1:13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</row>
    <row r="104" spans="1:13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</row>
    <row r="105" spans="1:13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</row>
    <row r="106" spans="1:13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</row>
    <row r="107" spans="1:13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</row>
    <row r="108" spans="1:13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</row>
    <row r="109" spans="1:13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</row>
    <row r="110" spans="1:13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</row>
    <row r="111" spans="1:13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</row>
    <row r="112" spans="1:13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</row>
    <row r="113" spans="1:13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</row>
    <row r="114" spans="1:13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</row>
    <row r="115" spans="1:13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</row>
    <row r="116" spans="1:13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</row>
    <row r="117" spans="1:13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</row>
    <row r="118" spans="1:13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</row>
    <row r="119" spans="1:13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</row>
    <row r="120" spans="1:13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</row>
    <row r="121" spans="1:13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</row>
    <row r="122" spans="1:13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</row>
    <row r="123" spans="1:13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</row>
    <row r="124" spans="1:13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</row>
    <row r="125" spans="1:13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</row>
    <row r="126" spans="1:13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</row>
    <row r="127" spans="1:13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</row>
    <row r="128" spans="1:13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</row>
    <row r="129" spans="1:13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</row>
    <row r="130" spans="1:13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</row>
    <row r="131" spans="1:13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</row>
    <row r="132" spans="1:13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</row>
    <row r="133" spans="1:13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</row>
    <row r="134" spans="1:13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</row>
    <row r="135" spans="1:13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</row>
    <row r="136" spans="1:13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</row>
    <row r="137" spans="1:13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</row>
    <row r="138" spans="1:13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</row>
    <row r="139" spans="1:13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</row>
    <row r="140" spans="1:13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</row>
    <row r="141" spans="1:13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</row>
    <row r="142" spans="1:13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</row>
    <row r="143" spans="1:13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</row>
    <row r="144" spans="1:13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</row>
    <row r="145" spans="1:13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</row>
    <row r="146" spans="1:13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</row>
    <row r="147" spans="1:13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</row>
    <row r="148" spans="1:13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</row>
    <row r="149" spans="1:13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</row>
    <row r="150" spans="1:13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</row>
    <row r="151" spans="1:13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</row>
    <row r="152" spans="1:13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</row>
    <row r="153" spans="1:13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</row>
    <row r="154" spans="1:13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</row>
    <row r="155" spans="1:13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</row>
    <row r="156" spans="1:13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</row>
    <row r="157" spans="1:13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</row>
    <row r="158" spans="1:13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</row>
    <row r="159" spans="1:13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</row>
    <row r="160" spans="1:13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</row>
    <row r="161" spans="1:13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</row>
    <row r="162" spans="1:13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</row>
    <row r="163" spans="1:13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</row>
    <row r="164" spans="1:13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</row>
    <row r="165" spans="1:13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</row>
    <row r="166" spans="1:13" s="18" customFormat="1" x14ac:dyDescent="0.3">
      <c r="A166" s="20"/>
      <c r="B166" s="20"/>
      <c r="C166" s="20"/>
      <c r="D166" s="20"/>
      <c r="E166" s="20"/>
      <c r="F166" s="20"/>
      <c r="G166" s="21"/>
      <c r="K166" s="20"/>
      <c r="L166" s="20"/>
      <c r="M166" s="20"/>
    </row>
    <row r="167" spans="1:13" s="18" customFormat="1" x14ac:dyDescent="0.3">
      <c r="A167" s="20"/>
      <c r="B167" s="20"/>
      <c r="C167" s="20"/>
      <c r="D167" s="20"/>
      <c r="E167" s="20"/>
      <c r="F167" s="20"/>
      <c r="G167" s="21"/>
      <c r="K167" s="20"/>
      <c r="L167" s="20"/>
      <c r="M167" s="20"/>
    </row>
    <row r="168" spans="1:13" s="18" customFormat="1" x14ac:dyDescent="0.3">
      <c r="A168" s="20"/>
      <c r="B168" s="20"/>
      <c r="C168" s="20"/>
      <c r="D168" s="20"/>
      <c r="E168" s="20"/>
      <c r="F168" s="20"/>
      <c r="G168" s="21"/>
      <c r="K168" s="20"/>
      <c r="L168" s="20"/>
      <c r="M168" s="20"/>
    </row>
    <row r="169" spans="1:13" s="18" customFormat="1" x14ac:dyDescent="0.3">
      <c r="A169" s="20"/>
      <c r="B169" s="20"/>
      <c r="C169" s="20"/>
      <c r="D169" s="20"/>
      <c r="E169" s="20"/>
      <c r="F169" s="20"/>
      <c r="G169" s="21"/>
      <c r="K169" s="20"/>
      <c r="L169" s="20"/>
      <c r="M169" s="20"/>
    </row>
    <row r="170" spans="1:13" s="18" customFormat="1" x14ac:dyDescent="0.3">
      <c r="A170" s="20"/>
      <c r="B170" s="20"/>
      <c r="C170" s="20"/>
      <c r="D170" s="20"/>
      <c r="E170" s="20"/>
      <c r="F170" s="20"/>
      <c r="G170" s="21"/>
      <c r="K170" s="20"/>
      <c r="L170" s="20"/>
      <c r="M170" s="20"/>
    </row>
    <row r="171" spans="1:13" s="18" customFormat="1" x14ac:dyDescent="0.3">
      <c r="A171" s="20"/>
      <c r="B171" s="20"/>
      <c r="C171" s="20"/>
      <c r="D171" s="20"/>
      <c r="E171" s="20"/>
      <c r="F171" s="20"/>
      <c r="G171" s="21"/>
      <c r="K171" s="20"/>
      <c r="L171" s="20"/>
      <c r="M171" s="20"/>
    </row>
    <row r="172" spans="1:13" s="18" customFormat="1" x14ac:dyDescent="0.3">
      <c r="A172" s="20"/>
      <c r="B172" s="20"/>
      <c r="C172" s="20"/>
      <c r="D172" s="20"/>
      <c r="E172" s="20"/>
      <c r="F172" s="20"/>
      <c r="G172" s="21"/>
      <c r="K172" s="20"/>
      <c r="L172" s="20"/>
      <c r="M172" s="20"/>
    </row>
    <row r="173" spans="1:13" s="18" customFormat="1" x14ac:dyDescent="0.3">
      <c r="A173" s="20"/>
      <c r="B173" s="20"/>
      <c r="C173" s="20"/>
      <c r="D173" s="20"/>
      <c r="E173" s="20"/>
      <c r="F173" s="20"/>
      <c r="G173" s="21"/>
      <c r="K173" s="20"/>
      <c r="L173" s="20"/>
      <c r="M173" s="20"/>
    </row>
    <row r="174" spans="1:13" s="18" customFormat="1" x14ac:dyDescent="0.3">
      <c r="A174" s="20"/>
      <c r="B174" s="20"/>
      <c r="C174" s="20"/>
      <c r="D174" s="20"/>
      <c r="E174" s="20"/>
      <c r="F174" s="20"/>
      <c r="G174" s="21"/>
      <c r="K174" s="20"/>
      <c r="L174" s="20"/>
      <c r="M174" s="20"/>
    </row>
    <row r="175" spans="1:13" s="18" customFormat="1" x14ac:dyDescent="0.3">
      <c r="A175" s="20"/>
      <c r="B175" s="20"/>
      <c r="C175" s="20"/>
      <c r="D175" s="20"/>
      <c r="E175" s="20"/>
      <c r="F175" s="20"/>
      <c r="G175" s="21"/>
      <c r="K175" s="20"/>
      <c r="L175" s="20"/>
      <c r="M175" s="20"/>
    </row>
    <row r="176" spans="1:13" s="18" customFormat="1" x14ac:dyDescent="0.3">
      <c r="A176" s="20"/>
      <c r="B176" s="20"/>
      <c r="C176" s="20"/>
      <c r="D176" s="20"/>
      <c r="E176" s="20"/>
      <c r="F176" s="20"/>
      <c r="G176" s="21"/>
      <c r="K176" s="20"/>
      <c r="L176" s="20"/>
      <c r="M176" s="20"/>
    </row>
    <row r="177" spans="1:13" s="18" customFormat="1" x14ac:dyDescent="0.3">
      <c r="A177" s="20"/>
      <c r="B177" s="20"/>
      <c r="C177" s="20"/>
      <c r="D177" s="20"/>
      <c r="E177" s="20"/>
      <c r="F177" s="20"/>
      <c r="G177" s="21"/>
      <c r="K177" s="20"/>
      <c r="L177" s="20"/>
      <c r="M177" s="20"/>
    </row>
    <row r="178" spans="1:13" s="18" customFormat="1" x14ac:dyDescent="0.3">
      <c r="A178" s="20"/>
      <c r="B178" s="20"/>
      <c r="C178" s="20"/>
      <c r="D178" s="20"/>
      <c r="E178" s="20"/>
      <c r="F178" s="20"/>
      <c r="G178" s="21"/>
      <c r="K178" s="20"/>
      <c r="L178" s="20"/>
      <c r="M178" s="20"/>
    </row>
    <row r="179" spans="1:13" s="18" customFormat="1" x14ac:dyDescent="0.3">
      <c r="A179" s="20"/>
      <c r="B179" s="20"/>
      <c r="C179" s="20"/>
      <c r="D179" s="20"/>
      <c r="E179" s="20"/>
      <c r="F179" s="20"/>
      <c r="G179" s="21"/>
      <c r="K179" s="20"/>
      <c r="L179" s="20"/>
      <c r="M179" s="20"/>
    </row>
    <row r="180" spans="1:13" s="18" customFormat="1" x14ac:dyDescent="0.3">
      <c r="A180" s="20"/>
      <c r="B180" s="20"/>
      <c r="C180" s="20"/>
      <c r="D180" s="20"/>
      <c r="E180" s="20"/>
      <c r="F180" s="20"/>
      <c r="G180" s="21"/>
      <c r="K180" s="20"/>
      <c r="L180" s="20"/>
      <c r="M180" s="20"/>
    </row>
    <row r="181" spans="1:13" s="18" customFormat="1" x14ac:dyDescent="0.3">
      <c r="A181" s="20"/>
      <c r="B181" s="20"/>
      <c r="C181" s="20"/>
      <c r="D181" s="20"/>
      <c r="E181" s="20"/>
      <c r="F181" s="20"/>
      <c r="G181" s="21"/>
      <c r="K181" s="20"/>
      <c r="L181" s="20"/>
      <c r="M181" s="20"/>
    </row>
    <row r="182" spans="1:13" s="18" customFormat="1" x14ac:dyDescent="0.3">
      <c r="A182" s="20"/>
      <c r="B182" s="20"/>
      <c r="C182" s="20"/>
      <c r="D182" s="20"/>
      <c r="E182" s="20"/>
      <c r="F182" s="20"/>
      <c r="G182" s="21"/>
      <c r="K182" s="20"/>
      <c r="L182" s="20"/>
      <c r="M182" s="20"/>
    </row>
    <row r="183" spans="1:13" s="18" customFormat="1" x14ac:dyDescent="0.3">
      <c r="A183" s="20"/>
      <c r="B183" s="20"/>
      <c r="C183" s="20"/>
      <c r="D183" s="20"/>
      <c r="E183" s="20"/>
      <c r="F183" s="20"/>
      <c r="G183" s="21"/>
      <c r="K183" s="20"/>
      <c r="L183" s="20"/>
      <c r="M183" s="20"/>
    </row>
    <row r="184" spans="1:13" s="18" customFormat="1" x14ac:dyDescent="0.3">
      <c r="A184" s="20"/>
      <c r="B184" s="20"/>
      <c r="C184" s="20"/>
      <c r="D184" s="20"/>
      <c r="E184" s="20"/>
      <c r="F184" s="20"/>
      <c r="G184" s="21"/>
      <c r="K184" s="20"/>
      <c r="L184" s="20"/>
      <c r="M184" s="20"/>
    </row>
    <row r="185" spans="1:13" s="18" customFormat="1" x14ac:dyDescent="0.3">
      <c r="A185" s="20"/>
      <c r="B185" s="20"/>
      <c r="C185" s="20"/>
      <c r="D185" s="20"/>
      <c r="E185" s="20"/>
      <c r="F185" s="20"/>
      <c r="G185" s="21"/>
      <c r="K185" s="20"/>
      <c r="L185" s="20"/>
      <c r="M185" s="20"/>
    </row>
    <row r="186" spans="1:13" s="18" customFormat="1" x14ac:dyDescent="0.3">
      <c r="A186" s="20"/>
      <c r="B186" s="20"/>
      <c r="C186" s="20"/>
      <c r="D186" s="20"/>
      <c r="E186" s="20"/>
      <c r="F186" s="20"/>
      <c r="G186" s="21"/>
      <c r="K186" s="20"/>
      <c r="L186" s="20"/>
      <c r="M186" s="20"/>
    </row>
    <row r="187" spans="1:13" s="18" customFormat="1" x14ac:dyDescent="0.3">
      <c r="A187" s="20"/>
      <c r="B187" s="20"/>
      <c r="C187" s="20"/>
      <c r="D187" s="20"/>
      <c r="E187" s="20"/>
      <c r="F187" s="20"/>
      <c r="G187" s="21"/>
      <c r="K187" s="20"/>
      <c r="L187" s="20"/>
      <c r="M187" s="20"/>
    </row>
    <row r="188" spans="1:13" s="18" customFormat="1" x14ac:dyDescent="0.3">
      <c r="A188" s="20"/>
      <c r="B188" s="20"/>
      <c r="C188" s="20"/>
      <c r="D188" s="20"/>
      <c r="E188" s="20"/>
      <c r="F188" s="20"/>
      <c r="G188" s="21"/>
      <c r="K188" s="20"/>
      <c r="L188" s="20"/>
      <c r="M188" s="20"/>
    </row>
    <row r="189" spans="1:13" s="18" customFormat="1" x14ac:dyDescent="0.3">
      <c r="A189" s="20"/>
      <c r="B189" s="20"/>
      <c r="C189" s="20"/>
      <c r="D189" s="20"/>
      <c r="E189" s="20"/>
      <c r="F189" s="20"/>
      <c r="G189" s="21"/>
      <c r="K189" s="20"/>
      <c r="L189" s="20"/>
      <c r="M189" s="20"/>
    </row>
    <row r="190" spans="1:13" x14ac:dyDescent="0.3">
      <c r="K190" s="20"/>
      <c r="L190" s="20"/>
      <c r="M190" s="20"/>
    </row>
    <row r="191" spans="1:13" x14ac:dyDescent="0.3">
      <c r="K191" s="20"/>
      <c r="L191" s="20"/>
      <c r="M191" s="20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3"/>
  <sheetViews>
    <sheetView workbookViewId="0">
      <selection activeCell="F11" sqref="F11"/>
    </sheetView>
  </sheetViews>
  <sheetFormatPr defaultColWidth="9" defaultRowHeight="14.4" x14ac:dyDescent="0.3"/>
  <cols>
    <col min="1" max="1" width="16.21875" style="40" customWidth="1"/>
    <col min="2" max="2" width="9.88671875" style="40" customWidth="1"/>
    <col min="3" max="4" width="9" style="50"/>
    <col min="5" max="6" width="14.6640625" style="48" customWidth="1"/>
    <col min="7" max="16384" width="9" style="48"/>
  </cols>
  <sheetData>
    <row r="1" spans="1:4" x14ac:dyDescent="0.3">
      <c r="A1" s="46" t="s">
        <v>365</v>
      </c>
      <c r="B1" s="46" t="s">
        <v>366</v>
      </c>
      <c r="C1" s="47" t="s">
        <v>13</v>
      </c>
      <c r="D1" s="47" t="s">
        <v>9</v>
      </c>
    </row>
    <row r="2" spans="1:4" x14ac:dyDescent="0.3">
      <c r="A2" s="40" t="s">
        <v>487</v>
      </c>
      <c r="B2" s="49">
        <v>42198</v>
      </c>
      <c r="C2" s="50">
        <v>60</v>
      </c>
      <c r="D2" s="50">
        <v>596</v>
      </c>
    </row>
    <row r="3" spans="1:4" x14ac:dyDescent="0.3">
      <c r="A3" s="40" t="s">
        <v>487</v>
      </c>
      <c r="B3" s="49">
        <v>42221</v>
      </c>
      <c r="C3" s="50">
        <v>53</v>
      </c>
      <c r="D3" s="50">
        <v>804</v>
      </c>
    </row>
    <row r="4" spans="1:4" x14ac:dyDescent="0.3">
      <c r="A4" s="40" t="s">
        <v>485</v>
      </c>
      <c r="B4" s="49">
        <v>42227</v>
      </c>
      <c r="C4" s="50">
        <v>16</v>
      </c>
      <c r="D4" s="50">
        <v>390</v>
      </c>
    </row>
    <row r="5" spans="1:4" x14ac:dyDescent="0.3">
      <c r="A5" s="40">
        <v>174</v>
      </c>
      <c r="B5" s="49">
        <v>42269</v>
      </c>
      <c r="C5" s="50">
        <v>0</v>
      </c>
      <c r="D5" s="50">
        <v>5</v>
      </c>
    </row>
    <row r="6" spans="1:4" x14ac:dyDescent="0.3">
      <c r="A6" s="40">
        <v>175</v>
      </c>
      <c r="B6" s="49">
        <v>42200</v>
      </c>
      <c r="C6" s="50">
        <v>51</v>
      </c>
      <c r="D6" s="50">
        <v>9</v>
      </c>
    </row>
    <row r="7" spans="1:4" x14ac:dyDescent="0.3">
      <c r="A7" s="40">
        <v>213</v>
      </c>
      <c r="B7" s="49">
        <v>42213</v>
      </c>
      <c r="C7" s="50">
        <v>124</v>
      </c>
      <c r="D7" s="50">
        <v>99</v>
      </c>
    </row>
    <row r="8" spans="1:4" x14ac:dyDescent="0.3">
      <c r="A8" s="40">
        <v>323</v>
      </c>
      <c r="B8" s="49">
        <v>42208</v>
      </c>
      <c r="C8" s="50">
        <v>337</v>
      </c>
      <c r="D8" s="50">
        <v>143</v>
      </c>
    </row>
    <row r="9" spans="1:4" x14ac:dyDescent="0.3">
      <c r="A9" s="40">
        <v>362</v>
      </c>
      <c r="B9" s="49">
        <v>42214</v>
      </c>
      <c r="C9" s="50">
        <v>0</v>
      </c>
      <c r="D9" s="50">
        <v>4</v>
      </c>
    </row>
    <row r="10" spans="1:4" x14ac:dyDescent="0.3">
      <c r="A10" s="40">
        <v>427</v>
      </c>
      <c r="B10" s="49">
        <v>42207</v>
      </c>
      <c r="C10" s="50">
        <v>226</v>
      </c>
      <c r="D10" s="50">
        <v>115</v>
      </c>
    </row>
    <row r="11" spans="1:4" x14ac:dyDescent="0.3">
      <c r="A11" s="40">
        <v>559</v>
      </c>
      <c r="B11" s="49">
        <v>42200</v>
      </c>
      <c r="C11" s="50">
        <v>14</v>
      </c>
      <c r="D11" s="50">
        <v>33</v>
      </c>
    </row>
    <row r="12" spans="1:4" x14ac:dyDescent="0.3">
      <c r="A12" s="40">
        <v>608</v>
      </c>
      <c r="B12" s="49">
        <v>42219</v>
      </c>
      <c r="C12" s="50">
        <v>2</v>
      </c>
      <c r="D12" s="50">
        <v>1</v>
      </c>
    </row>
    <row r="13" spans="1:4" x14ac:dyDescent="0.3">
      <c r="A13" s="40">
        <v>643</v>
      </c>
      <c r="B13" s="49">
        <v>42227</v>
      </c>
      <c r="C13" s="50">
        <v>196</v>
      </c>
      <c r="D13" s="50">
        <v>357</v>
      </c>
    </row>
    <row r="14" spans="1:4" x14ac:dyDescent="0.3">
      <c r="A14" s="40">
        <v>725</v>
      </c>
      <c r="B14" s="49">
        <v>42234</v>
      </c>
      <c r="C14" s="50">
        <v>100</v>
      </c>
      <c r="D14" s="50">
        <v>302</v>
      </c>
    </row>
    <row r="15" spans="1:4" x14ac:dyDescent="0.3">
      <c r="A15" s="40">
        <v>777</v>
      </c>
      <c r="B15" s="49">
        <v>42206</v>
      </c>
      <c r="C15" s="50">
        <v>192</v>
      </c>
      <c r="D15" s="50">
        <v>223</v>
      </c>
    </row>
    <row r="16" spans="1:4" x14ac:dyDescent="0.3">
      <c r="A16" s="40">
        <v>835</v>
      </c>
      <c r="B16" s="49">
        <v>42207</v>
      </c>
      <c r="C16" s="50">
        <v>439</v>
      </c>
      <c r="D16" s="50">
        <v>204</v>
      </c>
    </row>
    <row r="17" spans="1:4" x14ac:dyDescent="0.3">
      <c r="A17" s="40">
        <v>840</v>
      </c>
      <c r="B17" s="49">
        <v>42214</v>
      </c>
      <c r="C17" s="50">
        <v>0</v>
      </c>
      <c r="D17" s="50">
        <v>0</v>
      </c>
    </row>
    <row r="18" spans="1:4" x14ac:dyDescent="0.3">
      <c r="A18" s="40" t="s">
        <v>486</v>
      </c>
      <c r="B18" s="49">
        <v>42221</v>
      </c>
      <c r="C18" s="50">
        <v>6</v>
      </c>
      <c r="D18" s="50">
        <v>430</v>
      </c>
    </row>
    <row r="19" spans="1:4" x14ac:dyDescent="0.3">
      <c r="A19" s="40" t="s">
        <v>484</v>
      </c>
      <c r="B19" s="49">
        <v>42227</v>
      </c>
      <c r="C19" s="50">
        <v>31</v>
      </c>
      <c r="D19" s="50">
        <v>238</v>
      </c>
    </row>
    <row r="20" spans="1:4" x14ac:dyDescent="0.3">
      <c r="A20" s="40">
        <v>950</v>
      </c>
      <c r="B20" s="49">
        <v>42221</v>
      </c>
      <c r="C20" s="50">
        <v>0</v>
      </c>
      <c r="D20" s="50">
        <v>19</v>
      </c>
    </row>
    <row r="21" spans="1:4" x14ac:dyDescent="0.3">
      <c r="A21" s="40">
        <v>1078</v>
      </c>
      <c r="B21" s="49">
        <v>42200</v>
      </c>
      <c r="C21" s="50">
        <v>15</v>
      </c>
      <c r="D21" s="50">
        <v>1</v>
      </c>
    </row>
    <row r="22" spans="1:4" x14ac:dyDescent="0.3">
      <c r="A22" s="40" t="s">
        <v>488</v>
      </c>
      <c r="B22" s="49">
        <v>42199</v>
      </c>
      <c r="C22" s="50">
        <v>230</v>
      </c>
      <c r="D22" s="50">
        <v>604</v>
      </c>
    </row>
    <row r="23" spans="1:4" x14ac:dyDescent="0.3">
      <c r="A23" s="40" t="s">
        <v>488</v>
      </c>
      <c r="B23" s="49">
        <v>42221</v>
      </c>
      <c r="C23" s="50">
        <v>330</v>
      </c>
      <c r="D23" s="50">
        <v>2061</v>
      </c>
    </row>
    <row r="24" spans="1:4" x14ac:dyDescent="0.3">
      <c r="A24" s="40" t="s">
        <v>483</v>
      </c>
      <c r="B24" s="49">
        <v>42269</v>
      </c>
      <c r="C24" s="50">
        <v>80</v>
      </c>
      <c r="D24" s="50">
        <v>165</v>
      </c>
    </row>
    <row r="25" spans="1:4" x14ac:dyDescent="0.3">
      <c r="A25" s="40">
        <v>1138</v>
      </c>
      <c r="B25" s="49">
        <v>42277</v>
      </c>
      <c r="C25" s="50">
        <v>454</v>
      </c>
      <c r="D25" s="50">
        <v>0</v>
      </c>
    </row>
    <row r="26" spans="1:4" x14ac:dyDescent="0.3">
      <c r="A26" s="40">
        <v>1328</v>
      </c>
      <c r="B26" s="49">
        <v>42234</v>
      </c>
      <c r="C26" s="50">
        <v>59</v>
      </c>
      <c r="D26" s="50">
        <v>53</v>
      </c>
    </row>
    <row r="27" spans="1:4" x14ac:dyDescent="0.3">
      <c r="A27" s="40">
        <v>1408</v>
      </c>
      <c r="B27" s="49">
        <v>42201</v>
      </c>
      <c r="C27" s="50">
        <v>0</v>
      </c>
      <c r="D27" s="50">
        <v>5</v>
      </c>
    </row>
    <row r="28" spans="1:4" x14ac:dyDescent="0.3">
      <c r="A28" s="40">
        <v>1503</v>
      </c>
      <c r="B28" s="49">
        <v>42234</v>
      </c>
      <c r="C28" s="50">
        <v>68</v>
      </c>
      <c r="D28" s="50">
        <v>279</v>
      </c>
    </row>
    <row r="29" spans="1:4" x14ac:dyDescent="0.3">
      <c r="A29" s="40">
        <v>1709</v>
      </c>
      <c r="B29" s="49">
        <v>42206</v>
      </c>
      <c r="C29" s="50">
        <v>221</v>
      </c>
      <c r="D29" s="50">
        <v>474</v>
      </c>
    </row>
    <row r="30" spans="1:4" x14ac:dyDescent="0.3">
      <c r="A30" s="40">
        <v>1840</v>
      </c>
      <c r="B30" s="49">
        <v>42220</v>
      </c>
      <c r="C30" s="50">
        <v>0</v>
      </c>
      <c r="D30" s="50">
        <v>20</v>
      </c>
    </row>
    <row r="31" spans="1:4" x14ac:dyDescent="0.3">
      <c r="A31" s="40">
        <v>2044</v>
      </c>
      <c r="B31" s="49">
        <v>42220</v>
      </c>
      <c r="C31" s="50">
        <v>0</v>
      </c>
      <c r="D31" s="50">
        <v>0</v>
      </c>
    </row>
    <row r="32" spans="1:4" x14ac:dyDescent="0.3">
      <c r="A32" s="40">
        <v>2159</v>
      </c>
      <c r="B32" s="49">
        <v>42199</v>
      </c>
      <c r="C32" s="50">
        <v>222</v>
      </c>
      <c r="D32" s="50">
        <v>396</v>
      </c>
    </row>
    <row r="33" spans="1:4" x14ac:dyDescent="0.3">
      <c r="A33" s="40">
        <v>2166</v>
      </c>
      <c r="B33" s="49">
        <v>42220</v>
      </c>
      <c r="C33" s="50">
        <v>304</v>
      </c>
      <c r="D33" s="50">
        <v>195</v>
      </c>
    </row>
  </sheetData>
  <sortState ref="A1:S38">
    <sortCondition ref="A1:A3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9"/>
  <sheetViews>
    <sheetView workbookViewId="0">
      <selection activeCell="F1" sqref="F1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46" max="246" width="14.33203125" customWidth="1"/>
    <col min="247" max="247" width="15" customWidth="1"/>
    <col min="249" max="249" width="12.88671875" customWidth="1"/>
    <col min="250" max="250" width="12.33203125" customWidth="1"/>
    <col min="502" max="502" width="14.33203125" customWidth="1"/>
    <col min="503" max="503" width="15" customWidth="1"/>
    <col min="505" max="505" width="12.88671875" customWidth="1"/>
    <col min="506" max="506" width="12.33203125" customWidth="1"/>
    <col min="758" max="758" width="14.33203125" customWidth="1"/>
    <col min="759" max="759" width="15" customWidth="1"/>
    <col min="761" max="761" width="12.88671875" customWidth="1"/>
    <col min="762" max="762" width="12.33203125" customWidth="1"/>
    <col min="1014" max="1014" width="14.33203125" customWidth="1"/>
    <col min="1015" max="1015" width="15" customWidth="1"/>
    <col min="1017" max="1017" width="12.88671875" customWidth="1"/>
    <col min="1018" max="1018" width="12.33203125" customWidth="1"/>
    <col min="1270" max="1270" width="14.33203125" customWidth="1"/>
    <col min="1271" max="1271" width="15" customWidth="1"/>
    <col min="1273" max="1273" width="12.88671875" customWidth="1"/>
    <col min="1274" max="1274" width="12.33203125" customWidth="1"/>
    <col min="1526" max="1526" width="14.33203125" customWidth="1"/>
    <col min="1527" max="1527" width="15" customWidth="1"/>
    <col min="1529" max="1529" width="12.88671875" customWidth="1"/>
    <col min="1530" max="1530" width="12.33203125" customWidth="1"/>
    <col min="1782" max="1782" width="14.33203125" customWidth="1"/>
    <col min="1783" max="1783" width="15" customWidth="1"/>
    <col min="1785" max="1785" width="12.88671875" customWidth="1"/>
    <col min="1786" max="1786" width="12.33203125" customWidth="1"/>
    <col min="2038" max="2038" width="14.33203125" customWidth="1"/>
    <col min="2039" max="2039" width="15" customWidth="1"/>
    <col min="2041" max="2041" width="12.88671875" customWidth="1"/>
    <col min="2042" max="2042" width="12.33203125" customWidth="1"/>
    <col min="2294" max="2294" width="14.33203125" customWidth="1"/>
    <col min="2295" max="2295" width="15" customWidth="1"/>
    <col min="2297" max="2297" width="12.88671875" customWidth="1"/>
    <col min="2298" max="2298" width="12.33203125" customWidth="1"/>
    <col min="2550" max="2550" width="14.33203125" customWidth="1"/>
    <col min="2551" max="2551" width="15" customWidth="1"/>
    <col min="2553" max="2553" width="12.88671875" customWidth="1"/>
    <col min="2554" max="2554" width="12.33203125" customWidth="1"/>
    <col min="2806" max="2806" width="14.33203125" customWidth="1"/>
    <col min="2807" max="2807" width="15" customWidth="1"/>
    <col min="2809" max="2809" width="12.88671875" customWidth="1"/>
    <col min="2810" max="2810" width="12.33203125" customWidth="1"/>
    <col min="3062" max="3062" width="14.33203125" customWidth="1"/>
    <col min="3063" max="3063" width="15" customWidth="1"/>
    <col min="3065" max="3065" width="12.88671875" customWidth="1"/>
    <col min="3066" max="3066" width="12.33203125" customWidth="1"/>
    <col min="3318" max="3318" width="14.33203125" customWidth="1"/>
    <col min="3319" max="3319" width="15" customWidth="1"/>
    <col min="3321" max="3321" width="12.88671875" customWidth="1"/>
    <col min="3322" max="3322" width="12.33203125" customWidth="1"/>
    <col min="3574" max="3574" width="14.33203125" customWidth="1"/>
    <col min="3575" max="3575" width="15" customWidth="1"/>
    <col min="3577" max="3577" width="12.88671875" customWidth="1"/>
    <col min="3578" max="3578" width="12.33203125" customWidth="1"/>
    <col min="3830" max="3830" width="14.33203125" customWidth="1"/>
    <col min="3831" max="3831" width="15" customWidth="1"/>
    <col min="3833" max="3833" width="12.88671875" customWidth="1"/>
    <col min="3834" max="3834" width="12.33203125" customWidth="1"/>
    <col min="4086" max="4086" width="14.33203125" customWidth="1"/>
    <col min="4087" max="4087" width="15" customWidth="1"/>
    <col min="4089" max="4089" width="12.88671875" customWidth="1"/>
    <col min="4090" max="4090" width="12.33203125" customWidth="1"/>
    <col min="4342" max="4342" width="14.33203125" customWidth="1"/>
    <col min="4343" max="4343" width="15" customWidth="1"/>
    <col min="4345" max="4345" width="12.88671875" customWidth="1"/>
    <col min="4346" max="4346" width="12.33203125" customWidth="1"/>
    <col min="4598" max="4598" width="14.33203125" customWidth="1"/>
    <col min="4599" max="4599" width="15" customWidth="1"/>
    <col min="4601" max="4601" width="12.88671875" customWidth="1"/>
    <col min="4602" max="4602" width="12.33203125" customWidth="1"/>
    <col min="4854" max="4854" width="14.33203125" customWidth="1"/>
    <col min="4855" max="4855" width="15" customWidth="1"/>
    <col min="4857" max="4857" width="12.88671875" customWidth="1"/>
    <col min="4858" max="4858" width="12.33203125" customWidth="1"/>
    <col min="5110" max="5110" width="14.33203125" customWidth="1"/>
    <col min="5111" max="5111" width="15" customWidth="1"/>
    <col min="5113" max="5113" width="12.88671875" customWidth="1"/>
    <col min="5114" max="5114" width="12.33203125" customWidth="1"/>
    <col min="5366" max="5366" width="14.33203125" customWidth="1"/>
    <col min="5367" max="5367" width="15" customWidth="1"/>
    <col min="5369" max="5369" width="12.88671875" customWidth="1"/>
    <col min="5370" max="5370" width="12.33203125" customWidth="1"/>
    <col min="5622" max="5622" width="14.33203125" customWidth="1"/>
    <col min="5623" max="5623" width="15" customWidth="1"/>
    <col min="5625" max="5625" width="12.88671875" customWidth="1"/>
    <col min="5626" max="5626" width="12.33203125" customWidth="1"/>
    <col min="5878" max="5878" width="14.33203125" customWidth="1"/>
    <col min="5879" max="5879" width="15" customWidth="1"/>
    <col min="5881" max="5881" width="12.88671875" customWidth="1"/>
    <col min="5882" max="5882" width="12.33203125" customWidth="1"/>
    <col min="6134" max="6134" width="14.33203125" customWidth="1"/>
    <col min="6135" max="6135" width="15" customWidth="1"/>
    <col min="6137" max="6137" width="12.88671875" customWidth="1"/>
    <col min="6138" max="6138" width="12.33203125" customWidth="1"/>
    <col min="6390" max="6390" width="14.33203125" customWidth="1"/>
    <col min="6391" max="6391" width="15" customWidth="1"/>
    <col min="6393" max="6393" width="12.88671875" customWidth="1"/>
    <col min="6394" max="6394" width="12.33203125" customWidth="1"/>
    <col min="6646" max="6646" width="14.33203125" customWidth="1"/>
    <col min="6647" max="6647" width="15" customWidth="1"/>
    <col min="6649" max="6649" width="12.88671875" customWidth="1"/>
    <col min="6650" max="6650" width="12.33203125" customWidth="1"/>
    <col min="6902" max="6902" width="14.33203125" customWidth="1"/>
    <col min="6903" max="6903" width="15" customWidth="1"/>
    <col min="6905" max="6905" width="12.88671875" customWidth="1"/>
    <col min="6906" max="6906" width="12.33203125" customWidth="1"/>
    <col min="7158" max="7158" width="14.33203125" customWidth="1"/>
    <col min="7159" max="7159" width="15" customWidth="1"/>
    <col min="7161" max="7161" width="12.88671875" customWidth="1"/>
    <col min="7162" max="7162" width="12.33203125" customWidth="1"/>
    <col min="7414" max="7414" width="14.33203125" customWidth="1"/>
    <col min="7415" max="7415" width="15" customWidth="1"/>
    <col min="7417" max="7417" width="12.88671875" customWidth="1"/>
    <col min="7418" max="7418" width="12.33203125" customWidth="1"/>
    <col min="7670" max="7670" width="14.33203125" customWidth="1"/>
    <col min="7671" max="7671" width="15" customWidth="1"/>
    <col min="7673" max="7673" width="12.88671875" customWidth="1"/>
    <col min="7674" max="7674" width="12.33203125" customWidth="1"/>
    <col min="7926" max="7926" width="14.33203125" customWidth="1"/>
    <col min="7927" max="7927" width="15" customWidth="1"/>
    <col min="7929" max="7929" width="12.88671875" customWidth="1"/>
    <col min="7930" max="7930" width="12.33203125" customWidth="1"/>
    <col min="8182" max="8182" width="14.33203125" customWidth="1"/>
    <col min="8183" max="8183" width="15" customWidth="1"/>
    <col min="8185" max="8185" width="12.88671875" customWidth="1"/>
    <col min="8186" max="8186" width="12.33203125" customWidth="1"/>
    <col min="8438" max="8438" width="14.33203125" customWidth="1"/>
    <col min="8439" max="8439" width="15" customWidth="1"/>
    <col min="8441" max="8441" width="12.88671875" customWidth="1"/>
    <col min="8442" max="8442" width="12.33203125" customWidth="1"/>
    <col min="8694" max="8694" width="14.33203125" customWidth="1"/>
    <col min="8695" max="8695" width="15" customWidth="1"/>
    <col min="8697" max="8697" width="12.88671875" customWidth="1"/>
    <col min="8698" max="8698" width="12.33203125" customWidth="1"/>
    <col min="8950" max="8950" width="14.33203125" customWidth="1"/>
    <col min="8951" max="8951" width="15" customWidth="1"/>
    <col min="8953" max="8953" width="12.88671875" customWidth="1"/>
    <col min="8954" max="8954" width="12.33203125" customWidth="1"/>
    <col min="9206" max="9206" width="14.33203125" customWidth="1"/>
    <col min="9207" max="9207" width="15" customWidth="1"/>
    <col min="9209" max="9209" width="12.88671875" customWidth="1"/>
    <col min="9210" max="9210" width="12.33203125" customWidth="1"/>
    <col min="9462" max="9462" width="14.33203125" customWidth="1"/>
    <col min="9463" max="9463" width="15" customWidth="1"/>
    <col min="9465" max="9465" width="12.88671875" customWidth="1"/>
    <col min="9466" max="9466" width="12.33203125" customWidth="1"/>
    <col min="9718" max="9718" width="14.33203125" customWidth="1"/>
    <col min="9719" max="9719" width="15" customWidth="1"/>
    <col min="9721" max="9721" width="12.88671875" customWidth="1"/>
    <col min="9722" max="9722" width="12.33203125" customWidth="1"/>
    <col min="9974" max="9974" width="14.33203125" customWidth="1"/>
    <col min="9975" max="9975" width="15" customWidth="1"/>
    <col min="9977" max="9977" width="12.88671875" customWidth="1"/>
    <col min="9978" max="9978" width="12.33203125" customWidth="1"/>
    <col min="10230" max="10230" width="14.33203125" customWidth="1"/>
    <col min="10231" max="10231" width="15" customWidth="1"/>
    <col min="10233" max="10233" width="12.88671875" customWidth="1"/>
    <col min="10234" max="10234" width="12.33203125" customWidth="1"/>
    <col min="10486" max="10486" width="14.33203125" customWidth="1"/>
    <col min="10487" max="10487" width="15" customWidth="1"/>
    <col min="10489" max="10489" width="12.88671875" customWidth="1"/>
    <col min="10490" max="10490" width="12.33203125" customWidth="1"/>
    <col min="10742" max="10742" width="14.33203125" customWidth="1"/>
    <col min="10743" max="10743" width="15" customWidth="1"/>
    <col min="10745" max="10745" width="12.88671875" customWidth="1"/>
    <col min="10746" max="10746" width="12.33203125" customWidth="1"/>
    <col min="10998" max="10998" width="14.33203125" customWidth="1"/>
    <col min="10999" max="10999" width="15" customWidth="1"/>
    <col min="11001" max="11001" width="12.88671875" customWidth="1"/>
    <col min="11002" max="11002" width="12.33203125" customWidth="1"/>
    <col min="11254" max="11254" width="14.33203125" customWidth="1"/>
    <col min="11255" max="11255" width="15" customWidth="1"/>
    <col min="11257" max="11257" width="12.88671875" customWidth="1"/>
    <col min="11258" max="11258" width="12.33203125" customWidth="1"/>
    <col min="11510" max="11510" width="14.33203125" customWidth="1"/>
    <col min="11511" max="11511" width="15" customWidth="1"/>
    <col min="11513" max="11513" width="12.88671875" customWidth="1"/>
    <col min="11514" max="11514" width="12.33203125" customWidth="1"/>
    <col min="11766" max="11766" width="14.33203125" customWidth="1"/>
    <col min="11767" max="11767" width="15" customWidth="1"/>
    <col min="11769" max="11769" width="12.88671875" customWidth="1"/>
    <col min="11770" max="11770" width="12.33203125" customWidth="1"/>
    <col min="12022" max="12022" width="14.33203125" customWidth="1"/>
    <col min="12023" max="12023" width="15" customWidth="1"/>
    <col min="12025" max="12025" width="12.88671875" customWidth="1"/>
    <col min="12026" max="12026" width="12.33203125" customWidth="1"/>
    <col min="12278" max="12278" width="14.33203125" customWidth="1"/>
    <col min="12279" max="12279" width="15" customWidth="1"/>
    <col min="12281" max="12281" width="12.88671875" customWidth="1"/>
    <col min="12282" max="12282" width="12.33203125" customWidth="1"/>
    <col min="12534" max="12534" width="14.33203125" customWidth="1"/>
    <col min="12535" max="12535" width="15" customWidth="1"/>
    <col min="12537" max="12537" width="12.88671875" customWidth="1"/>
    <col min="12538" max="12538" width="12.33203125" customWidth="1"/>
    <col min="12790" max="12790" width="14.33203125" customWidth="1"/>
    <col min="12791" max="12791" width="15" customWidth="1"/>
    <col min="12793" max="12793" width="12.88671875" customWidth="1"/>
    <col min="12794" max="12794" width="12.33203125" customWidth="1"/>
    <col min="13046" max="13046" width="14.33203125" customWidth="1"/>
    <col min="13047" max="13047" width="15" customWidth="1"/>
    <col min="13049" max="13049" width="12.88671875" customWidth="1"/>
    <col min="13050" max="13050" width="12.33203125" customWidth="1"/>
    <col min="13302" max="13302" width="14.33203125" customWidth="1"/>
    <col min="13303" max="13303" width="15" customWidth="1"/>
    <col min="13305" max="13305" width="12.88671875" customWidth="1"/>
    <col min="13306" max="13306" width="12.33203125" customWidth="1"/>
    <col min="13558" max="13558" width="14.33203125" customWidth="1"/>
    <col min="13559" max="13559" width="15" customWidth="1"/>
    <col min="13561" max="13561" width="12.88671875" customWidth="1"/>
    <col min="13562" max="13562" width="12.33203125" customWidth="1"/>
    <col min="13814" max="13814" width="14.33203125" customWidth="1"/>
    <col min="13815" max="13815" width="15" customWidth="1"/>
    <col min="13817" max="13817" width="12.88671875" customWidth="1"/>
    <col min="13818" max="13818" width="12.33203125" customWidth="1"/>
    <col min="14070" max="14070" width="14.33203125" customWidth="1"/>
    <col min="14071" max="14071" width="15" customWidth="1"/>
    <col min="14073" max="14073" width="12.88671875" customWidth="1"/>
    <col min="14074" max="14074" width="12.33203125" customWidth="1"/>
    <col min="14326" max="14326" width="14.33203125" customWidth="1"/>
    <col min="14327" max="14327" width="15" customWidth="1"/>
    <col min="14329" max="14329" width="12.88671875" customWidth="1"/>
    <col min="14330" max="14330" width="12.33203125" customWidth="1"/>
    <col min="14582" max="14582" width="14.33203125" customWidth="1"/>
    <col min="14583" max="14583" width="15" customWidth="1"/>
    <col min="14585" max="14585" width="12.88671875" customWidth="1"/>
    <col min="14586" max="14586" width="12.33203125" customWidth="1"/>
    <col min="14838" max="14838" width="14.33203125" customWidth="1"/>
    <col min="14839" max="14839" width="15" customWidth="1"/>
    <col min="14841" max="14841" width="12.88671875" customWidth="1"/>
    <col min="14842" max="14842" width="12.33203125" customWidth="1"/>
    <col min="15094" max="15094" width="14.33203125" customWidth="1"/>
    <col min="15095" max="15095" width="15" customWidth="1"/>
    <col min="15097" max="15097" width="12.88671875" customWidth="1"/>
    <col min="15098" max="15098" width="12.33203125" customWidth="1"/>
    <col min="15350" max="15350" width="14.33203125" customWidth="1"/>
    <col min="15351" max="15351" width="15" customWidth="1"/>
    <col min="15353" max="15353" width="12.88671875" customWidth="1"/>
    <col min="15354" max="15354" width="12.33203125" customWidth="1"/>
    <col min="15606" max="15606" width="14.33203125" customWidth="1"/>
    <col min="15607" max="15607" width="15" customWidth="1"/>
    <col min="15609" max="15609" width="12.88671875" customWidth="1"/>
    <col min="15610" max="15610" width="12.33203125" customWidth="1"/>
    <col min="15862" max="15862" width="14.33203125" customWidth="1"/>
    <col min="15863" max="15863" width="15" customWidth="1"/>
    <col min="15865" max="15865" width="12.88671875" customWidth="1"/>
    <col min="15866" max="15866" width="12.33203125" customWidth="1"/>
    <col min="16118" max="16118" width="14.33203125" customWidth="1"/>
    <col min="16119" max="16119" width="15" customWidth="1"/>
    <col min="16121" max="16121" width="12.88671875" customWidth="1"/>
    <col min="16122" max="16122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 t="s">
        <v>281</v>
      </c>
    </row>
    <row r="4" spans="1:17" x14ac:dyDescent="0.3">
      <c r="A4" s="8" t="s">
        <v>346</v>
      </c>
      <c r="B4" s="9" t="s">
        <v>471</v>
      </c>
      <c r="E4" s="4"/>
    </row>
    <row r="5" spans="1:17" x14ac:dyDescent="0.3">
      <c r="A5" s="8" t="s">
        <v>347</v>
      </c>
      <c r="B5" s="10">
        <v>42227</v>
      </c>
      <c r="E5" s="4"/>
    </row>
    <row r="6" spans="1:17" x14ac:dyDescent="0.3">
      <c r="A6" s="8" t="s">
        <v>348</v>
      </c>
      <c r="B6" s="9" t="s">
        <v>139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1" t="s">
        <v>356</v>
      </c>
      <c r="O8"/>
      <c r="P8"/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1" t="s">
        <v>0</v>
      </c>
      <c r="O9" s="1" t="s">
        <v>208</v>
      </c>
      <c r="P9" s="1" t="s">
        <v>2</v>
      </c>
      <c r="Q9" s="1" t="s">
        <v>3</v>
      </c>
    </row>
    <row r="10" spans="1:17" s="18" customFormat="1" x14ac:dyDescent="0.3">
      <c r="A10" s="15">
        <v>2</v>
      </c>
      <c r="B10" s="15" t="s">
        <v>9</v>
      </c>
      <c r="C10" s="15">
        <v>30</v>
      </c>
      <c r="D10" s="15" t="s">
        <v>10</v>
      </c>
      <c r="E10" s="15" t="s">
        <v>11</v>
      </c>
      <c r="F10" s="15" t="s">
        <v>282</v>
      </c>
      <c r="G10" s="16">
        <v>0.4548611111111111</v>
      </c>
      <c r="H10" s="17" t="s">
        <v>12</v>
      </c>
      <c r="I10" s="17" t="s">
        <v>290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50</v>
      </c>
      <c r="Q10" s="20" t="s">
        <v>55</v>
      </c>
    </row>
    <row r="11" spans="1:17" s="18" customFormat="1" x14ac:dyDescent="0.3">
      <c r="A11" s="15">
        <v>1</v>
      </c>
      <c r="B11" s="15" t="s">
        <v>9</v>
      </c>
      <c r="C11" s="15">
        <v>40</v>
      </c>
      <c r="D11" s="15" t="s">
        <v>10</v>
      </c>
      <c r="E11" s="15" t="s">
        <v>11</v>
      </c>
      <c r="F11" s="15" t="s">
        <v>282</v>
      </c>
      <c r="G11" s="16"/>
      <c r="H11" s="17" t="s">
        <v>12</v>
      </c>
      <c r="I11" s="17" t="s">
        <v>291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70</v>
      </c>
      <c r="Q11" s="20" t="s">
        <v>55</v>
      </c>
    </row>
    <row r="12" spans="1:17" s="18" customFormat="1" x14ac:dyDescent="0.3">
      <c r="A12" s="15">
        <v>1</v>
      </c>
      <c r="B12" s="15" t="s">
        <v>9</v>
      </c>
      <c r="C12" s="15">
        <v>30</v>
      </c>
      <c r="D12" s="15" t="s">
        <v>19</v>
      </c>
      <c r="E12" s="15" t="s">
        <v>60</v>
      </c>
      <c r="F12" s="15" t="s">
        <v>282</v>
      </c>
      <c r="G12" s="16">
        <v>0.45833333333333331</v>
      </c>
      <c r="H12" s="17" t="s">
        <v>12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80</v>
      </c>
      <c r="Q12" s="20" t="s">
        <v>55</v>
      </c>
    </row>
    <row r="13" spans="1:17" s="18" customFormat="1" x14ac:dyDescent="0.3">
      <c r="A13" s="15">
        <v>1</v>
      </c>
      <c r="B13" s="15" t="s">
        <v>9</v>
      </c>
      <c r="C13" s="15">
        <v>40</v>
      </c>
      <c r="D13" s="15" t="s">
        <v>19</v>
      </c>
      <c r="E13" s="15" t="s">
        <v>60</v>
      </c>
      <c r="F13" s="15" t="s">
        <v>282</v>
      </c>
      <c r="G13" s="16"/>
      <c r="H13" s="17" t="s">
        <v>12</v>
      </c>
      <c r="I13" s="17"/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4</v>
      </c>
      <c r="O13" s="20" t="s">
        <v>13</v>
      </c>
      <c r="P13" s="20">
        <v>60</v>
      </c>
      <c r="Q13" s="20" t="s">
        <v>55</v>
      </c>
    </row>
    <row r="14" spans="1:17" s="18" customFormat="1" x14ac:dyDescent="0.3">
      <c r="A14" s="15">
        <v>5</v>
      </c>
      <c r="B14" s="15" t="s">
        <v>9</v>
      </c>
      <c r="C14" s="15">
        <v>30</v>
      </c>
      <c r="D14" s="15" t="s">
        <v>28</v>
      </c>
      <c r="E14" s="15" t="s">
        <v>210</v>
      </c>
      <c r="F14" s="15" t="s">
        <v>282</v>
      </c>
      <c r="G14" s="16">
        <v>0.45902777777777781</v>
      </c>
      <c r="H14" s="17" t="s">
        <v>12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3</v>
      </c>
      <c r="O14" s="20" t="s">
        <v>13</v>
      </c>
      <c r="P14" s="20">
        <v>50</v>
      </c>
      <c r="Q14" s="20" t="s">
        <v>55</v>
      </c>
    </row>
    <row r="15" spans="1:17" s="18" customFormat="1" x14ac:dyDescent="0.3">
      <c r="A15" s="15">
        <v>5</v>
      </c>
      <c r="B15" s="15" t="s">
        <v>9</v>
      </c>
      <c r="C15" s="15">
        <v>40</v>
      </c>
      <c r="D15" s="15" t="s">
        <v>28</v>
      </c>
      <c r="E15" s="15" t="s">
        <v>210</v>
      </c>
      <c r="F15" s="15" t="s">
        <v>282</v>
      </c>
      <c r="G15" s="16"/>
      <c r="H15" s="17" t="s">
        <v>12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>
        <v>4</v>
      </c>
      <c r="O15" s="20" t="s">
        <v>13</v>
      </c>
      <c r="P15" s="20">
        <v>60</v>
      </c>
      <c r="Q15" s="20" t="s">
        <v>55</v>
      </c>
    </row>
    <row r="16" spans="1:17" s="18" customFormat="1" x14ac:dyDescent="0.3">
      <c r="A16" s="15">
        <v>2</v>
      </c>
      <c r="B16" s="15" t="s">
        <v>9</v>
      </c>
      <c r="C16" s="15">
        <v>50</v>
      </c>
      <c r="D16" s="15" t="s">
        <v>28</v>
      </c>
      <c r="E16" s="15" t="s">
        <v>210</v>
      </c>
      <c r="F16" s="15" t="s">
        <v>282</v>
      </c>
      <c r="G16" s="16"/>
      <c r="H16" s="17" t="s">
        <v>12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70</v>
      </c>
      <c r="Q16" s="20" t="s">
        <v>55</v>
      </c>
    </row>
    <row r="17" spans="1:17" s="18" customFormat="1" x14ac:dyDescent="0.3">
      <c r="A17" s="15">
        <v>2</v>
      </c>
      <c r="B17" s="15" t="s">
        <v>9</v>
      </c>
      <c r="C17" s="15">
        <v>20</v>
      </c>
      <c r="D17" s="15" t="s">
        <v>28</v>
      </c>
      <c r="E17" s="15" t="s">
        <v>210</v>
      </c>
      <c r="F17" s="15" t="s">
        <v>282</v>
      </c>
      <c r="G17" s="16"/>
      <c r="H17" s="17" t="s">
        <v>12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80</v>
      </c>
      <c r="Q17" s="20" t="s">
        <v>56</v>
      </c>
    </row>
    <row r="18" spans="1:17" s="18" customFormat="1" x14ac:dyDescent="0.3">
      <c r="A18" s="15">
        <v>5</v>
      </c>
      <c r="B18" s="15" t="s">
        <v>9</v>
      </c>
      <c r="C18" s="15">
        <v>30</v>
      </c>
      <c r="D18" s="15" t="s">
        <v>28</v>
      </c>
      <c r="E18" s="15" t="s">
        <v>210</v>
      </c>
      <c r="F18" s="15" t="s">
        <v>282</v>
      </c>
      <c r="G18" s="16"/>
      <c r="H18" s="17" t="s">
        <v>12</v>
      </c>
      <c r="I18" s="17"/>
      <c r="K18" s="25">
        <f>SUMIFS($A$10:$A$400,$B$10:$B$400,"CH",$D$10:$D$400,"U9")</f>
        <v>15</v>
      </c>
      <c r="L18" s="25" t="s">
        <v>13</v>
      </c>
      <c r="M18" s="25" t="s">
        <v>55</v>
      </c>
      <c r="N18" s="25">
        <f>SUM(N10:N17)</f>
        <v>16</v>
      </c>
      <c r="O18" s="20"/>
      <c r="P18" s="20"/>
      <c r="Q18" s="20"/>
    </row>
    <row r="19" spans="1:17" s="18" customFormat="1" x14ac:dyDescent="0.3">
      <c r="A19" s="15">
        <v>1</v>
      </c>
      <c r="B19" s="15" t="s">
        <v>9</v>
      </c>
      <c r="C19" s="15">
        <v>40</v>
      </c>
      <c r="D19" s="15" t="s">
        <v>28</v>
      </c>
      <c r="E19" s="15" t="s">
        <v>210</v>
      </c>
      <c r="F19" s="15" t="s">
        <v>282</v>
      </c>
      <c r="G19" s="16"/>
      <c r="H19" s="17" t="s">
        <v>12</v>
      </c>
      <c r="I19" s="17"/>
      <c r="K19" s="25">
        <f>SUMIFS($A$10:$A$400,$B$10:$B$400,"CH",$D$10:$D$400,"U10")</f>
        <v>1</v>
      </c>
      <c r="L19" s="25" t="s">
        <v>13</v>
      </c>
      <c r="M19" s="25" t="s">
        <v>56</v>
      </c>
      <c r="N19" s="20"/>
      <c r="O19" s="20"/>
      <c r="P19" s="20"/>
      <c r="Q19" s="20"/>
    </row>
    <row r="20" spans="1:17" s="18" customFormat="1" x14ac:dyDescent="0.3">
      <c r="A20" s="15">
        <v>2</v>
      </c>
      <c r="B20" s="15" t="s">
        <v>9</v>
      </c>
      <c r="C20" s="15">
        <v>40</v>
      </c>
      <c r="D20" s="15" t="s">
        <v>29</v>
      </c>
      <c r="E20" s="15" t="s">
        <v>11</v>
      </c>
      <c r="F20" s="15" t="s">
        <v>46</v>
      </c>
      <c r="G20" s="16">
        <v>0.46111111111111108</v>
      </c>
      <c r="H20" s="17" t="s">
        <v>12</v>
      </c>
      <c r="I20" s="17"/>
      <c r="K20" s="25">
        <f>SUMIFS($A$10:$A$400,$B$10:$B$400,"CH",$D$10:$D$400,"U11")</f>
        <v>0</v>
      </c>
      <c r="L20" s="25" t="s">
        <v>13</v>
      </c>
      <c r="M20" s="25" t="s">
        <v>58</v>
      </c>
      <c r="N20" s="20">
        <v>2</v>
      </c>
      <c r="O20" s="20" t="s">
        <v>9</v>
      </c>
      <c r="P20" s="20">
        <v>30</v>
      </c>
      <c r="Q20" s="20" t="s">
        <v>10</v>
      </c>
    </row>
    <row r="21" spans="1:17" s="18" customFormat="1" x14ac:dyDescent="0.3">
      <c r="A21" s="15">
        <v>4</v>
      </c>
      <c r="B21" s="15" t="s">
        <v>9</v>
      </c>
      <c r="C21" s="15">
        <v>30</v>
      </c>
      <c r="D21" s="15" t="s">
        <v>29</v>
      </c>
      <c r="E21" s="15" t="s">
        <v>11</v>
      </c>
      <c r="F21" s="15" t="s">
        <v>282</v>
      </c>
      <c r="G21" s="16"/>
      <c r="H21" s="17" t="s">
        <v>12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9</v>
      </c>
      <c r="P21" s="20">
        <v>40</v>
      </c>
      <c r="Q21" s="20" t="s">
        <v>10</v>
      </c>
    </row>
    <row r="22" spans="1:17" s="18" customFormat="1" x14ac:dyDescent="0.3">
      <c r="A22" s="15">
        <v>1</v>
      </c>
      <c r="B22" s="15" t="s">
        <v>9</v>
      </c>
      <c r="C22" s="15">
        <v>20</v>
      </c>
      <c r="D22" s="15" t="s">
        <v>29</v>
      </c>
      <c r="E22" s="15" t="s">
        <v>11</v>
      </c>
      <c r="F22" s="15" t="s">
        <v>282</v>
      </c>
      <c r="G22" s="16"/>
      <c r="H22" s="17" t="s">
        <v>12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>
        <v>1</v>
      </c>
      <c r="O22" s="20" t="s">
        <v>9</v>
      </c>
      <c r="P22" s="20">
        <v>30</v>
      </c>
      <c r="Q22" s="20" t="s">
        <v>19</v>
      </c>
    </row>
    <row r="23" spans="1:17" s="18" customFormat="1" x14ac:dyDescent="0.3">
      <c r="A23" s="15">
        <v>1</v>
      </c>
      <c r="B23" s="15" t="s">
        <v>9</v>
      </c>
      <c r="C23" s="15">
        <v>30</v>
      </c>
      <c r="D23" s="15" t="s">
        <v>29</v>
      </c>
      <c r="E23" s="15" t="s">
        <v>11</v>
      </c>
      <c r="F23" s="15" t="s">
        <v>282</v>
      </c>
      <c r="G23" s="16"/>
      <c r="H23" s="17" t="s">
        <v>12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>
        <v>1</v>
      </c>
      <c r="O23" s="20" t="s">
        <v>9</v>
      </c>
      <c r="P23" s="20">
        <v>40</v>
      </c>
      <c r="Q23" s="20" t="s">
        <v>19</v>
      </c>
    </row>
    <row r="24" spans="1:17" s="18" customFormat="1" x14ac:dyDescent="0.3">
      <c r="A24" s="15">
        <v>1</v>
      </c>
      <c r="B24" s="15" t="s">
        <v>9</v>
      </c>
      <c r="C24" s="15">
        <v>30</v>
      </c>
      <c r="D24" s="15" t="s">
        <v>29</v>
      </c>
      <c r="E24" s="15" t="s">
        <v>11</v>
      </c>
      <c r="F24" s="15" t="s">
        <v>46</v>
      </c>
      <c r="G24" s="16"/>
      <c r="H24" s="17" t="s">
        <v>12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>
        <v>5</v>
      </c>
      <c r="O24" s="20" t="s">
        <v>9</v>
      </c>
      <c r="P24" s="20">
        <v>30</v>
      </c>
      <c r="Q24" s="20" t="s">
        <v>28</v>
      </c>
    </row>
    <row r="25" spans="1:17" s="18" customFormat="1" x14ac:dyDescent="0.3">
      <c r="A25" s="15">
        <v>2</v>
      </c>
      <c r="B25" s="15" t="s">
        <v>9</v>
      </c>
      <c r="C25" s="15">
        <v>30</v>
      </c>
      <c r="D25" s="15" t="s">
        <v>30</v>
      </c>
      <c r="E25" s="15" t="s">
        <v>60</v>
      </c>
      <c r="F25" s="15" t="s">
        <v>282</v>
      </c>
      <c r="G25" s="16">
        <v>0.46319444444444446</v>
      </c>
      <c r="H25" s="17" t="s">
        <v>12</v>
      </c>
      <c r="I25" s="17"/>
      <c r="K25" s="25">
        <f>SUMIFS($A$10:$A$400,$B$10:$B$400,"CH",$D$10:$D$400,"U16")</f>
        <v>0</v>
      </c>
      <c r="L25" s="25" t="s">
        <v>13</v>
      </c>
      <c r="M25" s="25" t="s">
        <v>69</v>
      </c>
      <c r="N25" s="20">
        <v>5</v>
      </c>
      <c r="O25" s="20" t="s">
        <v>9</v>
      </c>
      <c r="P25" s="20">
        <v>40</v>
      </c>
      <c r="Q25" s="20" t="s">
        <v>28</v>
      </c>
    </row>
    <row r="26" spans="1:17" s="18" customFormat="1" x14ac:dyDescent="0.3">
      <c r="A26" s="15">
        <v>1</v>
      </c>
      <c r="B26" s="15" t="s">
        <v>9</v>
      </c>
      <c r="C26" s="15">
        <v>50</v>
      </c>
      <c r="D26" s="15" t="s">
        <v>30</v>
      </c>
      <c r="E26" s="15" t="s">
        <v>60</v>
      </c>
      <c r="F26" s="15" t="s">
        <v>46</v>
      </c>
      <c r="G26" s="16"/>
      <c r="H26" s="17" t="s">
        <v>12</v>
      </c>
      <c r="I26" s="17"/>
      <c r="K26" s="25">
        <f>SUMIFS($A$10:$A$400,$B$10:$B$400,"CH",$D$10:$D$400,"U17")</f>
        <v>0</v>
      </c>
      <c r="L26" s="25" t="s">
        <v>13</v>
      </c>
      <c r="M26" s="25" t="s">
        <v>70</v>
      </c>
      <c r="N26" s="20">
        <v>2</v>
      </c>
      <c r="O26" s="20" t="s">
        <v>9</v>
      </c>
      <c r="P26" s="20">
        <v>50</v>
      </c>
      <c r="Q26" s="20" t="s">
        <v>28</v>
      </c>
    </row>
    <row r="27" spans="1:17" s="18" customFormat="1" x14ac:dyDescent="0.3">
      <c r="A27" s="15">
        <v>1</v>
      </c>
      <c r="B27" s="15" t="s">
        <v>9</v>
      </c>
      <c r="C27" s="15">
        <v>30</v>
      </c>
      <c r="D27" s="15" t="s">
        <v>30</v>
      </c>
      <c r="E27" s="15" t="s">
        <v>60</v>
      </c>
      <c r="F27" s="15" t="s">
        <v>46</v>
      </c>
      <c r="G27" s="16"/>
      <c r="H27" s="17" t="s">
        <v>12</v>
      </c>
      <c r="I27" s="17"/>
      <c r="K27" s="25">
        <f>SUMIFS($A$10:$A$400,$B$10:$B$400,"CH",$D$10:$D$400,"U18")</f>
        <v>0</v>
      </c>
      <c r="L27" s="25" t="s">
        <v>13</v>
      </c>
      <c r="M27" s="25" t="s">
        <v>66</v>
      </c>
      <c r="N27" s="20">
        <v>2</v>
      </c>
      <c r="O27" s="20" t="s">
        <v>9</v>
      </c>
      <c r="P27" s="20">
        <v>20</v>
      </c>
      <c r="Q27" s="20" t="s">
        <v>28</v>
      </c>
    </row>
    <row r="28" spans="1:17" s="18" customFormat="1" x14ac:dyDescent="0.3">
      <c r="A28" s="15">
        <v>1</v>
      </c>
      <c r="B28" s="15" t="s">
        <v>9</v>
      </c>
      <c r="C28" s="15">
        <v>20</v>
      </c>
      <c r="D28" s="15" t="s">
        <v>30</v>
      </c>
      <c r="E28" s="15" t="s">
        <v>60</v>
      </c>
      <c r="F28" s="15" t="s">
        <v>46</v>
      </c>
      <c r="G28" s="16"/>
      <c r="H28" s="17" t="s">
        <v>12</v>
      </c>
      <c r="I28" s="17"/>
      <c r="K28" s="25">
        <f>SUMIFS($A$10:$A$400,$B$10:$B$400,"CH",$D$10:$D$400,"U19")</f>
        <v>0</v>
      </c>
      <c r="L28" s="25" t="s">
        <v>13</v>
      </c>
      <c r="M28" s="25" t="s">
        <v>62</v>
      </c>
      <c r="N28" s="20">
        <v>5</v>
      </c>
      <c r="O28" s="20" t="s">
        <v>9</v>
      </c>
      <c r="P28" s="20">
        <v>30</v>
      </c>
      <c r="Q28" s="20" t="s">
        <v>28</v>
      </c>
    </row>
    <row r="29" spans="1:17" s="18" customFormat="1" x14ac:dyDescent="0.3">
      <c r="A29" s="15">
        <v>1</v>
      </c>
      <c r="B29" s="15" t="s">
        <v>9</v>
      </c>
      <c r="C29" s="15">
        <v>20</v>
      </c>
      <c r="D29" s="15" t="s">
        <v>31</v>
      </c>
      <c r="E29" s="15" t="s">
        <v>11</v>
      </c>
      <c r="F29" s="15" t="s">
        <v>282</v>
      </c>
      <c r="G29" s="16">
        <v>0.46458333333333335</v>
      </c>
      <c r="H29" s="17" t="s">
        <v>12</v>
      </c>
      <c r="I29" s="17"/>
      <c r="K29" s="25">
        <f>SUMIFS($A$10:$A$400,$B$10:$B$400,"CH",$D$10:$D$400,"U20")</f>
        <v>0</v>
      </c>
      <c r="L29" s="25" t="s">
        <v>13</v>
      </c>
      <c r="M29" s="25" t="s">
        <v>72</v>
      </c>
      <c r="N29" s="20">
        <v>1</v>
      </c>
      <c r="O29" s="20" t="s">
        <v>9</v>
      </c>
      <c r="P29" s="20">
        <v>40</v>
      </c>
      <c r="Q29" s="20" t="s">
        <v>28</v>
      </c>
    </row>
    <row r="30" spans="1:17" s="18" customFormat="1" x14ac:dyDescent="0.3">
      <c r="A30" s="15">
        <v>2</v>
      </c>
      <c r="B30" s="15" t="s">
        <v>9</v>
      </c>
      <c r="C30" s="15">
        <v>10</v>
      </c>
      <c r="D30" s="15" t="s">
        <v>51</v>
      </c>
      <c r="E30" s="15" t="s">
        <v>60</v>
      </c>
      <c r="F30" s="15" t="s">
        <v>46</v>
      </c>
      <c r="G30" s="16"/>
      <c r="H30" s="17" t="s">
        <v>12</v>
      </c>
      <c r="I30" s="17"/>
      <c r="K30" s="25">
        <f>SUMIFS($A$10:$A$400,$B$10:$B$400,"CH",$D$10:$D$400,"U21")</f>
        <v>0</v>
      </c>
      <c r="L30" s="25" t="s">
        <v>13</v>
      </c>
      <c r="M30" s="25" t="s">
        <v>73</v>
      </c>
      <c r="N30" s="20">
        <v>2</v>
      </c>
      <c r="O30" s="20" t="s">
        <v>9</v>
      </c>
      <c r="P30" s="20">
        <v>40</v>
      </c>
      <c r="Q30" s="20" t="s">
        <v>29</v>
      </c>
    </row>
    <row r="31" spans="1:17" s="18" customFormat="1" x14ac:dyDescent="0.3">
      <c r="A31" s="15">
        <v>1</v>
      </c>
      <c r="B31" s="15" t="s">
        <v>9</v>
      </c>
      <c r="C31" s="15">
        <v>20</v>
      </c>
      <c r="D31" s="15" t="s">
        <v>51</v>
      </c>
      <c r="E31" s="15" t="s">
        <v>60</v>
      </c>
      <c r="F31" s="15" t="s">
        <v>46</v>
      </c>
      <c r="G31" s="16"/>
      <c r="H31" s="17" t="s">
        <v>12</v>
      </c>
      <c r="I31" s="17"/>
      <c r="K31" s="25">
        <f>SUMIFS($A$10:$A$400,$B$10:$B$400,"CH",$D$10:$D$400,"U22")</f>
        <v>0</v>
      </c>
      <c r="L31" s="25" t="s">
        <v>13</v>
      </c>
      <c r="M31" s="25" t="s">
        <v>74</v>
      </c>
      <c r="N31" s="20">
        <v>4</v>
      </c>
      <c r="O31" s="20" t="s">
        <v>9</v>
      </c>
      <c r="P31" s="20">
        <v>30</v>
      </c>
      <c r="Q31" s="20" t="s">
        <v>29</v>
      </c>
    </row>
    <row r="32" spans="1:17" s="18" customFormat="1" x14ac:dyDescent="0.3">
      <c r="A32" s="15">
        <v>2</v>
      </c>
      <c r="B32" s="15" t="s">
        <v>9</v>
      </c>
      <c r="C32" s="15">
        <v>50</v>
      </c>
      <c r="D32" s="15" t="s">
        <v>51</v>
      </c>
      <c r="E32" s="15" t="s">
        <v>60</v>
      </c>
      <c r="F32" s="15" t="s">
        <v>46</v>
      </c>
      <c r="G32" s="16"/>
      <c r="H32" s="17" t="s">
        <v>12</v>
      </c>
      <c r="I32" s="17"/>
      <c r="K32" s="25">
        <f>SUMIFS($A$10:$A$400,$B$10:$B$400,"CH",$D$10:$D$400,"U23")</f>
        <v>0</v>
      </c>
      <c r="L32" s="25" t="s">
        <v>13</v>
      </c>
      <c r="M32" s="25" t="s">
        <v>75</v>
      </c>
      <c r="N32" s="20">
        <v>1</v>
      </c>
      <c r="O32" s="20" t="s">
        <v>9</v>
      </c>
      <c r="P32" s="20">
        <v>20</v>
      </c>
      <c r="Q32" s="20" t="s">
        <v>29</v>
      </c>
    </row>
    <row r="33" spans="1:17" s="18" customFormat="1" x14ac:dyDescent="0.3">
      <c r="A33" s="15">
        <v>3</v>
      </c>
      <c r="B33" s="15" t="s">
        <v>9</v>
      </c>
      <c r="C33" s="15">
        <v>30</v>
      </c>
      <c r="D33" s="15" t="s">
        <v>51</v>
      </c>
      <c r="E33" s="15" t="s">
        <v>60</v>
      </c>
      <c r="F33" s="15" t="s">
        <v>46</v>
      </c>
      <c r="G33" s="16"/>
      <c r="H33" s="17" t="s">
        <v>12</v>
      </c>
      <c r="I33" s="17"/>
      <c r="K33" s="25">
        <f>SUMIFS($A$10:$A$400,$B$10:$B$400,"CH",$D$10:$D$400,"U24")</f>
        <v>0</v>
      </c>
      <c r="L33" s="25" t="s">
        <v>13</v>
      </c>
      <c r="M33" s="25" t="s">
        <v>76</v>
      </c>
      <c r="N33" s="20">
        <v>1</v>
      </c>
      <c r="O33" s="20" t="s">
        <v>9</v>
      </c>
      <c r="P33" s="20">
        <v>30</v>
      </c>
      <c r="Q33" s="20" t="s">
        <v>29</v>
      </c>
    </row>
    <row r="34" spans="1:17" s="18" customFormat="1" x14ac:dyDescent="0.3">
      <c r="A34" s="15">
        <v>1</v>
      </c>
      <c r="B34" s="15" t="s">
        <v>9</v>
      </c>
      <c r="C34" s="15">
        <v>20</v>
      </c>
      <c r="D34" s="15" t="s">
        <v>51</v>
      </c>
      <c r="E34" s="15" t="s">
        <v>60</v>
      </c>
      <c r="F34" s="15" t="s">
        <v>46</v>
      </c>
      <c r="G34" s="16"/>
      <c r="H34" s="17" t="s">
        <v>12</v>
      </c>
      <c r="I34" s="17"/>
      <c r="K34" s="25">
        <f>SUM(K10:K33)</f>
        <v>16</v>
      </c>
      <c r="L34" s="25"/>
      <c r="M34" s="25"/>
      <c r="N34" s="20">
        <v>1</v>
      </c>
      <c r="O34" s="20" t="s">
        <v>9</v>
      </c>
      <c r="P34" s="20">
        <v>30</v>
      </c>
      <c r="Q34" s="20" t="s">
        <v>29</v>
      </c>
    </row>
    <row r="35" spans="1:17" s="18" customFormat="1" x14ac:dyDescent="0.3">
      <c r="A35" s="15">
        <v>2</v>
      </c>
      <c r="B35" s="15" t="s">
        <v>9</v>
      </c>
      <c r="C35" s="15">
        <v>10</v>
      </c>
      <c r="D35" s="15" t="s">
        <v>52</v>
      </c>
      <c r="E35" s="15" t="s">
        <v>11</v>
      </c>
      <c r="F35" s="15" t="s">
        <v>282</v>
      </c>
      <c r="G35" s="16">
        <v>0.46597222222222223</v>
      </c>
      <c r="H35" s="17" t="s">
        <v>12</v>
      </c>
      <c r="I35" s="17"/>
      <c r="K35" s="25"/>
      <c r="L35" s="25"/>
      <c r="M35" s="25"/>
      <c r="N35" s="20">
        <v>2</v>
      </c>
      <c r="O35" s="20" t="s">
        <v>9</v>
      </c>
      <c r="P35" s="20">
        <v>30</v>
      </c>
      <c r="Q35" s="20" t="s">
        <v>30</v>
      </c>
    </row>
    <row r="36" spans="1:17" s="18" customFormat="1" x14ac:dyDescent="0.3">
      <c r="A36" s="15">
        <v>1</v>
      </c>
      <c r="B36" s="15" t="s">
        <v>9</v>
      </c>
      <c r="C36" s="15">
        <v>30</v>
      </c>
      <c r="D36" s="15" t="s">
        <v>52</v>
      </c>
      <c r="E36" s="15" t="s">
        <v>11</v>
      </c>
      <c r="F36" s="15" t="s">
        <v>282</v>
      </c>
      <c r="G36" s="16"/>
      <c r="H36" s="17" t="s">
        <v>12</v>
      </c>
      <c r="I36" s="17"/>
      <c r="K36" s="25">
        <f>SUMIFS($A$10:$A$400,$B$10:$B$400,"RT",$D$10:$D$400,"U1")</f>
        <v>3</v>
      </c>
      <c r="L36" s="25" t="s">
        <v>9</v>
      </c>
      <c r="M36" s="25" t="s">
        <v>10</v>
      </c>
      <c r="N36" s="20">
        <v>1</v>
      </c>
      <c r="O36" s="20" t="s">
        <v>9</v>
      </c>
      <c r="P36" s="20">
        <v>50</v>
      </c>
      <c r="Q36" s="20" t="s">
        <v>30</v>
      </c>
    </row>
    <row r="37" spans="1:17" s="18" customFormat="1" x14ac:dyDescent="0.3">
      <c r="A37" s="15">
        <v>5</v>
      </c>
      <c r="B37" s="15" t="s">
        <v>9</v>
      </c>
      <c r="C37" s="15">
        <v>30</v>
      </c>
      <c r="D37" s="15" t="s">
        <v>52</v>
      </c>
      <c r="E37" s="15" t="s">
        <v>11</v>
      </c>
      <c r="F37" s="15" t="s">
        <v>282</v>
      </c>
      <c r="G37" s="16"/>
      <c r="H37" s="17" t="s">
        <v>12</v>
      </c>
      <c r="I37" s="17"/>
      <c r="K37" s="25">
        <f>SUMIFS($A$10:$A$400,$B$10:$B$400,"RT",$D$10:$D$400,"U2")</f>
        <v>2</v>
      </c>
      <c r="L37" s="25" t="s">
        <v>9</v>
      </c>
      <c r="M37" s="25" t="s">
        <v>19</v>
      </c>
      <c r="N37" s="20">
        <v>1</v>
      </c>
      <c r="O37" s="20" t="s">
        <v>9</v>
      </c>
      <c r="P37" s="20">
        <v>30</v>
      </c>
      <c r="Q37" s="20" t="s">
        <v>30</v>
      </c>
    </row>
    <row r="38" spans="1:17" s="18" customFormat="1" x14ac:dyDescent="0.3">
      <c r="A38" s="15">
        <v>2</v>
      </c>
      <c r="B38" s="15" t="s">
        <v>9</v>
      </c>
      <c r="C38" s="15">
        <v>40</v>
      </c>
      <c r="D38" s="15" t="s">
        <v>52</v>
      </c>
      <c r="E38" s="15" t="s">
        <v>11</v>
      </c>
      <c r="F38" s="15" t="s">
        <v>282</v>
      </c>
      <c r="G38" s="16"/>
      <c r="H38" s="17" t="s">
        <v>12</v>
      </c>
      <c r="I38" s="17"/>
      <c r="K38" s="25">
        <f>SUMIFS($A$10:$A$400,$B$10:$B$400,"RT",$D$10:$D$400,"U3")</f>
        <v>20</v>
      </c>
      <c r="L38" s="25" t="s">
        <v>9</v>
      </c>
      <c r="M38" s="25" t="s">
        <v>28</v>
      </c>
      <c r="N38" s="20">
        <v>1</v>
      </c>
      <c r="O38" s="20" t="s">
        <v>9</v>
      </c>
      <c r="P38" s="20">
        <v>20</v>
      </c>
      <c r="Q38" s="20" t="s">
        <v>30</v>
      </c>
    </row>
    <row r="39" spans="1:17" s="18" customFormat="1" x14ac:dyDescent="0.3">
      <c r="A39" s="15">
        <v>8</v>
      </c>
      <c r="B39" s="15" t="s">
        <v>9</v>
      </c>
      <c r="C39" s="15">
        <v>30</v>
      </c>
      <c r="D39" s="15" t="s">
        <v>55</v>
      </c>
      <c r="E39" s="15" t="s">
        <v>60</v>
      </c>
      <c r="F39" s="15" t="s">
        <v>292</v>
      </c>
      <c r="G39" s="16">
        <v>0.4680555555555555</v>
      </c>
      <c r="H39" s="17" t="s">
        <v>12</v>
      </c>
      <c r="I39" s="17"/>
      <c r="K39" s="25">
        <f>SUMIFS($A$10:$A$400,$B$10:$B$400,"RT",$D$10:$D$400,"U4")</f>
        <v>9</v>
      </c>
      <c r="L39" s="25" t="s">
        <v>9</v>
      </c>
      <c r="M39" s="25" t="s">
        <v>29</v>
      </c>
      <c r="N39" s="20">
        <v>1</v>
      </c>
      <c r="O39" s="20" t="s">
        <v>9</v>
      </c>
      <c r="P39" s="20">
        <v>20</v>
      </c>
      <c r="Q39" s="20" t="s">
        <v>31</v>
      </c>
    </row>
    <row r="40" spans="1:17" s="18" customFormat="1" x14ac:dyDescent="0.3">
      <c r="A40" s="15">
        <v>10</v>
      </c>
      <c r="B40" s="15" t="s">
        <v>9</v>
      </c>
      <c r="C40" s="15">
        <v>20</v>
      </c>
      <c r="D40" s="15" t="s">
        <v>55</v>
      </c>
      <c r="E40" s="15" t="s">
        <v>60</v>
      </c>
      <c r="F40" s="15" t="s">
        <v>292</v>
      </c>
      <c r="G40" s="16"/>
      <c r="H40" s="17" t="s">
        <v>12</v>
      </c>
      <c r="I40" s="17"/>
      <c r="K40" s="25">
        <f>SUMIFS($A$10:$A$400,$B$10:$B$400,"RT",$D$10:$D$400,"U5")</f>
        <v>5</v>
      </c>
      <c r="L40" s="25" t="s">
        <v>9</v>
      </c>
      <c r="M40" s="25" t="s">
        <v>30</v>
      </c>
      <c r="N40" s="20">
        <v>2</v>
      </c>
      <c r="O40" s="20" t="s">
        <v>9</v>
      </c>
      <c r="P40" s="20">
        <v>10</v>
      </c>
      <c r="Q40" s="20" t="s">
        <v>51</v>
      </c>
    </row>
    <row r="41" spans="1:17" s="18" customFormat="1" x14ac:dyDescent="0.3">
      <c r="A41" s="15">
        <v>3</v>
      </c>
      <c r="B41" s="15" t="s">
        <v>9</v>
      </c>
      <c r="C41" s="15">
        <v>50</v>
      </c>
      <c r="D41" s="15" t="s">
        <v>55</v>
      </c>
      <c r="E41" s="15" t="s">
        <v>60</v>
      </c>
      <c r="F41" s="15" t="s">
        <v>292</v>
      </c>
      <c r="G41" s="16"/>
      <c r="H41" s="17" t="s">
        <v>12</v>
      </c>
      <c r="I41" s="17"/>
      <c r="K41" s="25">
        <f>SUMIFS($A$10:$A$400,$B$10:$B$400,"RT",$D$10:$D$400,"U6")</f>
        <v>1</v>
      </c>
      <c r="L41" s="25" t="s">
        <v>9</v>
      </c>
      <c r="M41" s="25" t="s">
        <v>31</v>
      </c>
      <c r="N41" s="20">
        <v>1</v>
      </c>
      <c r="O41" s="20" t="s">
        <v>9</v>
      </c>
      <c r="P41" s="20">
        <v>20</v>
      </c>
      <c r="Q41" s="20" t="s">
        <v>51</v>
      </c>
    </row>
    <row r="42" spans="1:17" s="18" customFormat="1" x14ac:dyDescent="0.3">
      <c r="A42" s="15">
        <v>3</v>
      </c>
      <c r="B42" s="15" t="s">
        <v>9</v>
      </c>
      <c r="C42" s="15">
        <v>70</v>
      </c>
      <c r="D42" s="15" t="s">
        <v>55</v>
      </c>
      <c r="E42" s="15" t="s">
        <v>60</v>
      </c>
      <c r="F42" s="15" t="s">
        <v>292</v>
      </c>
      <c r="G42" s="16"/>
      <c r="H42" s="17" t="s">
        <v>12</v>
      </c>
      <c r="I42" s="17"/>
      <c r="K42" s="25">
        <f>SUMIFS($A$10:$A$400,$B$10:$B$400,"RT",$D$10:$D$400,"U7")</f>
        <v>9</v>
      </c>
      <c r="L42" s="25" t="s">
        <v>9</v>
      </c>
      <c r="M42" s="25" t="s">
        <v>51</v>
      </c>
      <c r="N42" s="20">
        <v>2</v>
      </c>
      <c r="O42" s="20" t="s">
        <v>9</v>
      </c>
      <c r="P42" s="20">
        <v>50</v>
      </c>
      <c r="Q42" s="20" t="s">
        <v>51</v>
      </c>
    </row>
    <row r="43" spans="1:17" s="18" customFormat="1" x14ac:dyDescent="0.3">
      <c r="A43" s="15">
        <v>4</v>
      </c>
      <c r="B43" s="15" t="s">
        <v>9</v>
      </c>
      <c r="C43" s="15">
        <v>50</v>
      </c>
      <c r="D43" s="15" t="s">
        <v>55</v>
      </c>
      <c r="E43" s="15" t="s">
        <v>60</v>
      </c>
      <c r="F43" s="15" t="s">
        <v>292</v>
      </c>
      <c r="G43" s="16"/>
      <c r="H43" s="17" t="s">
        <v>12</v>
      </c>
      <c r="I43" s="17"/>
      <c r="K43" s="25">
        <f>SUMIFS($A$10:$A$400,$B$10:$B$400,"RT",$D$10:$D$400,"U8")</f>
        <v>10</v>
      </c>
      <c r="L43" s="25" t="s">
        <v>9</v>
      </c>
      <c r="M43" s="25" t="s">
        <v>52</v>
      </c>
      <c r="N43" s="20">
        <v>3</v>
      </c>
      <c r="O43" s="20" t="s">
        <v>9</v>
      </c>
      <c r="P43" s="20">
        <v>30</v>
      </c>
      <c r="Q43" s="20" t="s">
        <v>51</v>
      </c>
    </row>
    <row r="44" spans="1:17" s="18" customFormat="1" x14ac:dyDescent="0.3">
      <c r="A44" s="15">
        <v>6</v>
      </c>
      <c r="B44" s="15" t="s">
        <v>9</v>
      </c>
      <c r="C44" s="15">
        <v>50</v>
      </c>
      <c r="D44" s="15" t="s">
        <v>55</v>
      </c>
      <c r="E44" s="15" t="s">
        <v>60</v>
      </c>
      <c r="F44" s="15" t="s">
        <v>275</v>
      </c>
      <c r="G44" s="16"/>
      <c r="H44" s="17" t="s">
        <v>21</v>
      </c>
      <c r="I44" s="17"/>
      <c r="K44" s="25">
        <f>SUMIFS($A$10:$A$400,$B$10:$B$400,"RT",$D$10:$D$400,"U9")</f>
        <v>105</v>
      </c>
      <c r="L44" s="25" t="s">
        <v>9</v>
      </c>
      <c r="M44" s="25" t="s">
        <v>55</v>
      </c>
      <c r="N44" s="20">
        <v>1</v>
      </c>
      <c r="O44" s="20" t="s">
        <v>9</v>
      </c>
      <c r="P44" s="20">
        <v>20</v>
      </c>
      <c r="Q44" s="20" t="s">
        <v>51</v>
      </c>
    </row>
    <row r="45" spans="1:17" s="18" customFormat="1" x14ac:dyDescent="0.3">
      <c r="A45" s="15">
        <v>1</v>
      </c>
      <c r="B45" s="15" t="s">
        <v>13</v>
      </c>
      <c r="C45" s="15">
        <v>50</v>
      </c>
      <c r="D45" s="15" t="s">
        <v>55</v>
      </c>
      <c r="E45" s="15" t="s">
        <v>60</v>
      </c>
      <c r="F45" s="15" t="s">
        <v>275</v>
      </c>
      <c r="G45" s="16"/>
      <c r="H45" s="17" t="s">
        <v>12</v>
      </c>
      <c r="I45" s="17"/>
      <c r="K45" s="25">
        <f>SUMIFS($A$10:$A$400,$B$10:$B$400,"RT",$D$10:$D$400,"U10")</f>
        <v>10</v>
      </c>
      <c r="L45" s="25" t="s">
        <v>9</v>
      </c>
      <c r="M45" s="25" t="s">
        <v>56</v>
      </c>
      <c r="N45" s="20">
        <v>2</v>
      </c>
      <c r="O45" s="20" t="s">
        <v>9</v>
      </c>
      <c r="P45" s="20">
        <v>10</v>
      </c>
      <c r="Q45" s="20" t="s">
        <v>52</v>
      </c>
    </row>
    <row r="46" spans="1:17" s="18" customFormat="1" x14ac:dyDescent="0.3">
      <c r="A46" s="15">
        <v>5</v>
      </c>
      <c r="B46" s="15" t="s">
        <v>9</v>
      </c>
      <c r="C46" s="15">
        <v>50</v>
      </c>
      <c r="D46" s="15" t="s">
        <v>55</v>
      </c>
      <c r="E46" s="15" t="s">
        <v>60</v>
      </c>
      <c r="F46" s="15" t="s">
        <v>46</v>
      </c>
      <c r="G46" s="16"/>
      <c r="H46" s="17" t="s">
        <v>21</v>
      </c>
      <c r="I46" s="17"/>
      <c r="K46" s="25">
        <f>SUMIFS($A$10:$A$400,$B$10:$B$400,"RT",$D$10:$D$400,"U11")</f>
        <v>0</v>
      </c>
      <c r="L46" s="25" t="s">
        <v>9</v>
      </c>
      <c r="M46" s="25" t="s">
        <v>58</v>
      </c>
      <c r="N46" s="20">
        <v>1</v>
      </c>
      <c r="O46" s="20" t="s">
        <v>9</v>
      </c>
      <c r="P46" s="20">
        <v>30</v>
      </c>
      <c r="Q46" s="20" t="s">
        <v>52</v>
      </c>
    </row>
    <row r="47" spans="1:17" s="18" customFormat="1" x14ac:dyDescent="0.3">
      <c r="A47" s="15">
        <v>1</v>
      </c>
      <c r="B47" s="15" t="s">
        <v>9</v>
      </c>
      <c r="C47" s="15">
        <v>50</v>
      </c>
      <c r="D47" s="15" t="s">
        <v>55</v>
      </c>
      <c r="E47" s="15" t="s">
        <v>60</v>
      </c>
      <c r="F47" s="15" t="s">
        <v>46</v>
      </c>
      <c r="G47" s="16"/>
      <c r="H47" s="17" t="s">
        <v>21</v>
      </c>
      <c r="I47" s="17"/>
      <c r="K47" s="25">
        <f>SUMIFS($A$10:$A$400,$B$10:$B$400,"RT",$D$10:$D$400,"U12")</f>
        <v>5</v>
      </c>
      <c r="L47" s="25" t="s">
        <v>9</v>
      </c>
      <c r="M47" s="25" t="s">
        <v>63</v>
      </c>
      <c r="N47" s="20">
        <v>5</v>
      </c>
      <c r="O47" s="20" t="s">
        <v>9</v>
      </c>
      <c r="P47" s="20">
        <v>30</v>
      </c>
      <c r="Q47" s="20" t="s">
        <v>52</v>
      </c>
    </row>
    <row r="48" spans="1:17" s="18" customFormat="1" x14ac:dyDescent="0.3">
      <c r="A48" s="15">
        <v>1</v>
      </c>
      <c r="B48" s="15" t="s">
        <v>13</v>
      </c>
      <c r="C48" s="15">
        <v>70</v>
      </c>
      <c r="D48" s="15" t="s">
        <v>55</v>
      </c>
      <c r="E48" s="15" t="s">
        <v>60</v>
      </c>
      <c r="F48" s="15" t="s">
        <v>46</v>
      </c>
      <c r="G48" s="16"/>
      <c r="H48" s="17" t="s">
        <v>12</v>
      </c>
      <c r="I48" s="17"/>
      <c r="K48" s="25">
        <f>SUMIFS($A$10:$A$400,$B$10:$B$400,"RT",$D$10:$D$400,"U13")</f>
        <v>7</v>
      </c>
      <c r="L48" s="25" t="s">
        <v>9</v>
      </c>
      <c r="M48" s="25" t="s">
        <v>64</v>
      </c>
      <c r="N48" s="20">
        <v>2</v>
      </c>
      <c r="O48" s="20" t="s">
        <v>9</v>
      </c>
      <c r="P48" s="20">
        <v>40</v>
      </c>
      <c r="Q48" s="20" t="s">
        <v>52</v>
      </c>
    </row>
    <row r="49" spans="1:17" s="18" customFormat="1" x14ac:dyDescent="0.3">
      <c r="A49" s="15">
        <v>1</v>
      </c>
      <c r="B49" s="15" t="s">
        <v>13</v>
      </c>
      <c r="C49" s="15">
        <v>80</v>
      </c>
      <c r="D49" s="15" t="s">
        <v>55</v>
      </c>
      <c r="E49" s="15" t="s">
        <v>60</v>
      </c>
      <c r="F49" s="15" t="s">
        <v>46</v>
      </c>
      <c r="G49" s="16"/>
      <c r="H49" s="17" t="s">
        <v>21</v>
      </c>
      <c r="I49" s="17"/>
      <c r="K49" s="25">
        <f>SUMIFS($A$10:$A$400,$B$10:$B$400,"RT",$D$10:$D$400,"U14")</f>
        <v>28</v>
      </c>
      <c r="L49" s="25" t="s">
        <v>9</v>
      </c>
      <c r="M49" s="25" t="s">
        <v>67</v>
      </c>
      <c r="N49" s="20">
        <v>8</v>
      </c>
      <c r="O49" s="20" t="s">
        <v>9</v>
      </c>
      <c r="P49" s="20">
        <v>30</v>
      </c>
      <c r="Q49" s="20" t="s">
        <v>55</v>
      </c>
    </row>
    <row r="50" spans="1:17" s="18" customFormat="1" x14ac:dyDescent="0.3">
      <c r="A50" s="15">
        <v>1</v>
      </c>
      <c r="B50" s="15" t="s">
        <v>9</v>
      </c>
      <c r="C50" s="15">
        <v>50</v>
      </c>
      <c r="D50" s="15" t="s">
        <v>55</v>
      </c>
      <c r="E50" s="15" t="s">
        <v>60</v>
      </c>
      <c r="F50" s="15" t="s">
        <v>46</v>
      </c>
      <c r="G50" s="16"/>
      <c r="H50" s="17" t="s">
        <v>21</v>
      </c>
      <c r="I50" s="17"/>
      <c r="K50" s="25">
        <f>SUMIFS($A$10:$A$400,$B$10:$B$400,"RT",$D$10:$D$400,"U15")</f>
        <v>5</v>
      </c>
      <c r="L50" s="25" t="s">
        <v>9</v>
      </c>
      <c r="M50" s="25" t="s">
        <v>68</v>
      </c>
      <c r="N50" s="20">
        <v>10</v>
      </c>
      <c r="O50" s="20" t="s">
        <v>9</v>
      </c>
      <c r="P50" s="20">
        <v>20</v>
      </c>
      <c r="Q50" s="20" t="s">
        <v>55</v>
      </c>
    </row>
    <row r="51" spans="1:17" s="18" customFormat="1" x14ac:dyDescent="0.3">
      <c r="A51" s="15">
        <v>1</v>
      </c>
      <c r="B51" s="15" t="s">
        <v>9</v>
      </c>
      <c r="C51" s="15">
        <v>100</v>
      </c>
      <c r="D51" s="15" t="s">
        <v>55</v>
      </c>
      <c r="E51" s="15" t="s">
        <v>60</v>
      </c>
      <c r="F51" s="15" t="s">
        <v>46</v>
      </c>
      <c r="G51" s="16"/>
      <c r="H51" s="17" t="s">
        <v>12</v>
      </c>
      <c r="I51" s="17" t="s">
        <v>293</v>
      </c>
      <c r="K51" s="25">
        <f>SUMIFS($A$10:$A$400,$B$10:$B$400,"RT",$D$10:$D$400,"U16")</f>
        <v>11</v>
      </c>
      <c r="L51" s="25" t="s">
        <v>9</v>
      </c>
      <c r="M51" s="25" t="s">
        <v>69</v>
      </c>
      <c r="N51" s="20">
        <v>3</v>
      </c>
      <c r="O51" s="20" t="s">
        <v>9</v>
      </c>
      <c r="P51" s="20">
        <v>50</v>
      </c>
      <c r="Q51" s="20" t="s">
        <v>55</v>
      </c>
    </row>
    <row r="52" spans="1:17" s="18" customFormat="1" x14ac:dyDescent="0.3">
      <c r="A52" s="15">
        <v>2</v>
      </c>
      <c r="B52" s="15" t="s">
        <v>9</v>
      </c>
      <c r="C52" s="15">
        <v>50</v>
      </c>
      <c r="D52" s="15" t="s">
        <v>55</v>
      </c>
      <c r="E52" s="15" t="s">
        <v>60</v>
      </c>
      <c r="F52" s="15" t="s">
        <v>46</v>
      </c>
      <c r="G52" s="16"/>
      <c r="H52" s="17" t="s">
        <v>12</v>
      </c>
      <c r="I52" s="17" t="s">
        <v>231</v>
      </c>
      <c r="K52" s="25">
        <f>SUMIFS($A$10:$A$400,$B$10:$B$400,"RT",$D$10:$D$400,"U17")</f>
        <v>19</v>
      </c>
      <c r="L52" s="25" t="s">
        <v>9</v>
      </c>
      <c r="M52" s="25" t="s">
        <v>70</v>
      </c>
      <c r="N52" s="20">
        <v>3</v>
      </c>
      <c r="O52" s="20" t="s">
        <v>9</v>
      </c>
      <c r="P52" s="20">
        <v>70</v>
      </c>
      <c r="Q52" s="20" t="s">
        <v>55</v>
      </c>
    </row>
    <row r="53" spans="1:17" s="18" customFormat="1" x14ac:dyDescent="0.3">
      <c r="A53" s="15">
        <v>4</v>
      </c>
      <c r="B53" s="15" t="s">
        <v>13</v>
      </c>
      <c r="C53" s="15">
        <v>60</v>
      </c>
      <c r="D53" s="15" t="s">
        <v>55</v>
      </c>
      <c r="E53" s="15" t="s">
        <v>60</v>
      </c>
      <c r="F53" s="15" t="s">
        <v>46</v>
      </c>
      <c r="G53" s="16"/>
      <c r="H53" s="17" t="s">
        <v>12</v>
      </c>
      <c r="I53" s="17"/>
      <c r="K53" s="25">
        <f>SUMIFS($A$10:$A$400,$B$10:$B$400,"RT",$D$10:$D$400,"U18")</f>
        <v>21</v>
      </c>
      <c r="L53" s="25" t="s">
        <v>9</v>
      </c>
      <c r="M53" s="25" t="s">
        <v>66</v>
      </c>
      <c r="N53" s="20">
        <v>4</v>
      </c>
      <c r="O53" s="20" t="s">
        <v>9</v>
      </c>
      <c r="P53" s="20">
        <v>50</v>
      </c>
      <c r="Q53" s="20" t="s">
        <v>55</v>
      </c>
    </row>
    <row r="54" spans="1:17" s="18" customFormat="1" x14ac:dyDescent="0.3">
      <c r="A54" s="15">
        <v>2</v>
      </c>
      <c r="B54" s="15" t="s">
        <v>9</v>
      </c>
      <c r="C54" s="15">
        <v>60</v>
      </c>
      <c r="D54" s="15" t="s">
        <v>55</v>
      </c>
      <c r="E54" s="15" t="s">
        <v>60</v>
      </c>
      <c r="F54" s="15" t="s">
        <v>46</v>
      </c>
      <c r="G54" s="16"/>
      <c r="H54" s="17" t="s">
        <v>21</v>
      </c>
      <c r="I54" s="17"/>
      <c r="K54" s="25">
        <f>SUMIFS($A$10:$A$400,$B$10:$B$400,"RT",$D$10:$D$400,"U19")</f>
        <v>29</v>
      </c>
      <c r="L54" s="25" t="s">
        <v>9</v>
      </c>
      <c r="M54" s="25" t="s">
        <v>62</v>
      </c>
      <c r="N54" s="20">
        <v>6</v>
      </c>
      <c r="O54" s="20" t="s">
        <v>9</v>
      </c>
      <c r="P54" s="20">
        <v>50</v>
      </c>
      <c r="Q54" s="20" t="s">
        <v>55</v>
      </c>
    </row>
    <row r="55" spans="1:17" s="18" customFormat="1" x14ac:dyDescent="0.3">
      <c r="A55" s="15">
        <v>3</v>
      </c>
      <c r="B55" s="15" t="s">
        <v>13</v>
      </c>
      <c r="C55" s="15">
        <v>50</v>
      </c>
      <c r="D55" s="15" t="s">
        <v>55</v>
      </c>
      <c r="E55" s="15" t="s">
        <v>60</v>
      </c>
      <c r="F55" s="15" t="s">
        <v>46</v>
      </c>
      <c r="G55" s="16"/>
      <c r="H55" s="17" t="s">
        <v>12</v>
      </c>
      <c r="I55" s="17"/>
      <c r="K55" s="25">
        <f>SUMIFS($A$10:$A$400,$B$10:$B$400,"RT",$D$10:$D$400,"U20")</f>
        <v>28</v>
      </c>
      <c r="L55" s="25" t="s">
        <v>9</v>
      </c>
      <c r="M55" s="25" t="s">
        <v>72</v>
      </c>
      <c r="N55" s="20">
        <v>5</v>
      </c>
      <c r="O55" s="20" t="s">
        <v>9</v>
      </c>
      <c r="P55" s="20">
        <v>50</v>
      </c>
      <c r="Q55" s="20" t="s">
        <v>55</v>
      </c>
    </row>
    <row r="56" spans="1:17" s="18" customFormat="1" x14ac:dyDescent="0.3">
      <c r="A56" s="15">
        <v>4</v>
      </c>
      <c r="B56" s="15" t="s">
        <v>13</v>
      </c>
      <c r="C56" s="15">
        <v>60</v>
      </c>
      <c r="D56" s="15" t="s">
        <v>55</v>
      </c>
      <c r="E56" s="15" t="s">
        <v>60</v>
      </c>
      <c r="F56" s="15" t="s">
        <v>46</v>
      </c>
      <c r="G56" s="16"/>
      <c r="H56" s="17" t="s">
        <v>12</v>
      </c>
      <c r="I56" s="17"/>
      <c r="K56" s="25">
        <f>SUMIFS($A$10:$A$400,$B$10:$B$400,"RT",$D$10:$D$400,"U21")</f>
        <v>39</v>
      </c>
      <c r="L56" s="25" t="s">
        <v>9</v>
      </c>
      <c r="M56" s="25" t="s">
        <v>73</v>
      </c>
      <c r="N56" s="20">
        <v>1</v>
      </c>
      <c r="O56" s="20" t="s">
        <v>9</v>
      </c>
      <c r="P56" s="20">
        <v>50</v>
      </c>
      <c r="Q56" s="20" t="s">
        <v>55</v>
      </c>
    </row>
    <row r="57" spans="1:17" s="18" customFormat="1" x14ac:dyDescent="0.3">
      <c r="A57" s="15">
        <v>1</v>
      </c>
      <c r="B57" s="15" t="s">
        <v>13</v>
      </c>
      <c r="C57" s="15">
        <v>70</v>
      </c>
      <c r="D57" s="15" t="s">
        <v>55</v>
      </c>
      <c r="E57" s="15" t="s">
        <v>60</v>
      </c>
      <c r="F57" s="15" t="s">
        <v>46</v>
      </c>
      <c r="G57" s="16"/>
      <c r="H57" s="17" t="s">
        <v>12</v>
      </c>
      <c r="I57" s="17"/>
      <c r="K57" s="25">
        <f>SUMIFS($A$10:$A$400,$B$10:$B$400,"RT",$D$10:$D$400,"U22")</f>
        <v>8</v>
      </c>
      <c r="L57" s="25" t="s">
        <v>9</v>
      </c>
      <c r="M57" s="25" t="s">
        <v>74</v>
      </c>
      <c r="N57" s="20">
        <v>1</v>
      </c>
      <c r="O57" s="20" t="s">
        <v>9</v>
      </c>
      <c r="P57" s="20">
        <v>50</v>
      </c>
      <c r="Q57" s="20" t="s">
        <v>55</v>
      </c>
    </row>
    <row r="58" spans="1:17" s="18" customFormat="1" x14ac:dyDescent="0.3">
      <c r="A58" s="15">
        <v>6</v>
      </c>
      <c r="B58" s="15" t="s">
        <v>9</v>
      </c>
      <c r="C58" s="15">
        <v>50</v>
      </c>
      <c r="D58" s="15" t="s">
        <v>55</v>
      </c>
      <c r="E58" s="15" t="s">
        <v>60</v>
      </c>
      <c r="F58" s="15" t="s">
        <v>46</v>
      </c>
      <c r="G58" s="16"/>
      <c r="H58" s="17" t="s">
        <v>12</v>
      </c>
      <c r="I58" s="17"/>
      <c r="K58" s="25">
        <f>SUMIFS($A$10:$A$400,$B$10:$B$400,"RT",$D$10:$D$400,"U23")</f>
        <v>16</v>
      </c>
      <c r="L58" s="25" t="s">
        <v>9</v>
      </c>
      <c r="M58" s="25" t="s">
        <v>75</v>
      </c>
      <c r="N58" s="20">
        <v>1</v>
      </c>
      <c r="O58" s="20" t="s">
        <v>9</v>
      </c>
      <c r="P58" s="20">
        <v>100</v>
      </c>
      <c r="Q58" s="20" t="s">
        <v>55</v>
      </c>
    </row>
    <row r="59" spans="1:17" s="18" customFormat="1" x14ac:dyDescent="0.3">
      <c r="A59" s="15">
        <v>2</v>
      </c>
      <c r="B59" s="15" t="s">
        <v>9</v>
      </c>
      <c r="C59" s="15">
        <v>70</v>
      </c>
      <c r="D59" s="15" t="s">
        <v>55</v>
      </c>
      <c r="E59" s="15" t="s">
        <v>60</v>
      </c>
      <c r="F59" s="15" t="s">
        <v>46</v>
      </c>
      <c r="G59" s="16"/>
      <c r="H59" s="17" t="s">
        <v>21</v>
      </c>
      <c r="I59" s="17"/>
      <c r="K59" s="25">
        <f>SUMIFS($A$10:$A$400,$B$10:$B$400,"RT",$D$10:$D$400,"U24")</f>
        <v>0</v>
      </c>
      <c r="L59" s="25" t="s">
        <v>9</v>
      </c>
      <c r="M59" s="25" t="s">
        <v>76</v>
      </c>
      <c r="N59" s="20">
        <v>2</v>
      </c>
      <c r="O59" s="20" t="s">
        <v>9</v>
      </c>
      <c r="P59" s="20">
        <v>50</v>
      </c>
      <c r="Q59" s="20" t="s">
        <v>55</v>
      </c>
    </row>
    <row r="60" spans="1:17" s="18" customFormat="1" x14ac:dyDescent="0.3">
      <c r="A60" s="15">
        <v>7</v>
      </c>
      <c r="B60" s="15" t="s">
        <v>9</v>
      </c>
      <c r="C60" s="15">
        <v>40</v>
      </c>
      <c r="D60" s="15" t="s">
        <v>55</v>
      </c>
      <c r="E60" s="15" t="s">
        <v>60</v>
      </c>
      <c r="F60" s="15" t="s">
        <v>46</v>
      </c>
      <c r="G60" s="16"/>
      <c r="H60" s="17" t="s">
        <v>12</v>
      </c>
      <c r="I60" s="17"/>
      <c r="K60" s="25">
        <f>SUM(K36:K59)</f>
        <v>390</v>
      </c>
      <c r="L60" s="20"/>
      <c r="M60" s="20"/>
      <c r="N60" s="20">
        <v>2</v>
      </c>
      <c r="O60" s="20" t="s">
        <v>9</v>
      </c>
      <c r="P60" s="20">
        <v>60</v>
      </c>
      <c r="Q60" s="20" t="s">
        <v>55</v>
      </c>
    </row>
    <row r="61" spans="1:17" s="18" customFormat="1" x14ac:dyDescent="0.3">
      <c r="A61" s="15">
        <v>2</v>
      </c>
      <c r="B61" s="15" t="s">
        <v>9</v>
      </c>
      <c r="C61" s="15">
        <v>110</v>
      </c>
      <c r="D61" s="15" t="s">
        <v>55</v>
      </c>
      <c r="E61" s="15" t="s">
        <v>60</v>
      </c>
      <c r="F61" s="15" t="s">
        <v>46</v>
      </c>
      <c r="G61" s="16"/>
      <c r="H61" s="17" t="s">
        <v>12</v>
      </c>
      <c r="I61" s="17"/>
      <c r="K61" s="20"/>
      <c r="L61" s="20"/>
      <c r="M61" s="20"/>
      <c r="N61" s="20">
        <v>6</v>
      </c>
      <c r="O61" s="20" t="s">
        <v>9</v>
      </c>
      <c r="P61" s="20">
        <v>50</v>
      </c>
      <c r="Q61" s="20" t="s">
        <v>55</v>
      </c>
    </row>
    <row r="62" spans="1:17" s="18" customFormat="1" x14ac:dyDescent="0.3">
      <c r="A62" s="15">
        <v>4</v>
      </c>
      <c r="B62" s="15" t="s">
        <v>9</v>
      </c>
      <c r="C62" s="15">
        <v>30</v>
      </c>
      <c r="D62" s="15" t="s">
        <v>55</v>
      </c>
      <c r="E62" s="15" t="s">
        <v>60</v>
      </c>
      <c r="F62" s="15" t="s">
        <v>46</v>
      </c>
      <c r="G62" s="16"/>
      <c r="H62" s="17" t="s">
        <v>12</v>
      </c>
      <c r="I62" s="17"/>
      <c r="K62" s="20"/>
      <c r="L62" s="20"/>
      <c r="M62" s="20"/>
      <c r="N62" s="20">
        <v>2</v>
      </c>
      <c r="O62" s="20" t="s">
        <v>9</v>
      </c>
      <c r="P62" s="20">
        <v>70</v>
      </c>
      <c r="Q62" s="20" t="s">
        <v>55</v>
      </c>
    </row>
    <row r="63" spans="1:17" s="18" customFormat="1" x14ac:dyDescent="0.3">
      <c r="A63" s="15">
        <v>4</v>
      </c>
      <c r="B63" s="15" t="s">
        <v>9</v>
      </c>
      <c r="C63" s="15">
        <v>50</v>
      </c>
      <c r="D63" s="15" t="s">
        <v>55</v>
      </c>
      <c r="E63" s="15" t="s">
        <v>60</v>
      </c>
      <c r="F63" s="15" t="s">
        <v>282</v>
      </c>
      <c r="G63" s="16"/>
      <c r="H63" s="17" t="s">
        <v>21</v>
      </c>
      <c r="I63" s="17"/>
      <c r="K63" s="20"/>
      <c r="L63" s="20"/>
      <c r="M63" s="20"/>
      <c r="N63" s="20">
        <v>7</v>
      </c>
      <c r="O63" s="20" t="s">
        <v>9</v>
      </c>
      <c r="P63" s="20">
        <v>40</v>
      </c>
      <c r="Q63" s="20" t="s">
        <v>55</v>
      </c>
    </row>
    <row r="64" spans="1:17" s="18" customFormat="1" x14ac:dyDescent="0.3">
      <c r="A64" s="15">
        <v>3</v>
      </c>
      <c r="B64" s="15" t="s">
        <v>9</v>
      </c>
      <c r="C64" s="15">
        <v>40</v>
      </c>
      <c r="D64" s="15" t="s">
        <v>55</v>
      </c>
      <c r="E64" s="15" t="s">
        <v>60</v>
      </c>
      <c r="F64" s="15" t="s">
        <v>46</v>
      </c>
      <c r="G64" s="16"/>
      <c r="H64" s="17" t="s">
        <v>21</v>
      </c>
      <c r="I64" s="17"/>
      <c r="K64" s="20"/>
      <c r="L64" s="20"/>
      <c r="M64" s="20"/>
      <c r="N64" s="20">
        <v>2</v>
      </c>
      <c r="O64" s="20" t="s">
        <v>9</v>
      </c>
      <c r="P64" s="20">
        <v>110</v>
      </c>
      <c r="Q64" s="20" t="s">
        <v>55</v>
      </c>
    </row>
    <row r="65" spans="1:17" s="18" customFormat="1" x14ac:dyDescent="0.3">
      <c r="A65" s="15">
        <v>2</v>
      </c>
      <c r="B65" s="15" t="s">
        <v>9</v>
      </c>
      <c r="C65" s="15">
        <v>30</v>
      </c>
      <c r="D65" s="15" t="s">
        <v>55</v>
      </c>
      <c r="E65" s="15" t="s">
        <v>60</v>
      </c>
      <c r="F65" s="15" t="s">
        <v>294</v>
      </c>
      <c r="G65" s="16"/>
      <c r="H65" s="17" t="s">
        <v>21</v>
      </c>
      <c r="I65" s="17"/>
      <c r="K65" s="20"/>
      <c r="L65" s="20"/>
      <c r="M65" s="20"/>
      <c r="N65" s="20">
        <v>4</v>
      </c>
      <c r="O65" s="20" t="s">
        <v>9</v>
      </c>
      <c r="P65" s="20">
        <v>30</v>
      </c>
      <c r="Q65" s="20" t="s">
        <v>55</v>
      </c>
    </row>
    <row r="66" spans="1:17" s="18" customFormat="1" x14ac:dyDescent="0.3">
      <c r="A66" s="15">
        <v>2</v>
      </c>
      <c r="B66" s="15" t="s">
        <v>9</v>
      </c>
      <c r="C66" s="15">
        <v>40</v>
      </c>
      <c r="D66" s="15" t="s">
        <v>55</v>
      </c>
      <c r="E66" s="15" t="s">
        <v>60</v>
      </c>
      <c r="F66" s="15" t="s">
        <v>294</v>
      </c>
      <c r="G66" s="16"/>
      <c r="H66" s="17" t="s">
        <v>21</v>
      </c>
      <c r="I66" s="17"/>
      <c r="K66" s="20"/>
      <c r="L66" s="20"/>
      <c r="M66" s="20"/>
      <c r="N66" s="20">
        <v>4</v>
      </c>
      <c r="O66" s="20" t="s">
        <v>9</v>
      </c>
      <c r="P66" s="20">
        <v>50</v>
      </c>
      <c r="Q66" s="20" t="s">
        <v>55</v>
      </c>
    </row>
    <row r="67" spans="1:17" s="18" customFormat="1" x14ac:dyDescent="0.3">
      <c r="A67" s="15">
        <v>15</v>
      </c>
      <c r="B67" s="15" t="s">
        <v>9</v>
      </c>
      <c r="C67" s="15">
        <v>40</v>
      </c>
      <c r="D67" s="15" t="s">
        <v>55</v>
      </c>
      <c r="E67" s="15" t="s">
        <v>60</v>
      </c>
      <c r="F67" s="15" t="s">
        <v>282</v>
      </c>
      <c r="G67" s="16"/>
      <c r="H67" s="17" t="s">
        <v>21</v>
      </c>
      <c r="I67" s="17" t="s">
        <v>295</v>
      </c>
      <c r="K67" s="20"/>
      <c r="L67" s="20"/>
      <c r="M67" s="20"/>
      <c r="N67" s="20">
        <v>3</v>
      </c>
      <c r="O67" s="20" t="s">
        <v>9</v>
      </c>
      <c r="P67" s="20">
        <v>40</v>
      </c>
      <c r="Q67" s="20" t="s">
        <v>55</v>
      </c>
    </row>
    <row r="68" spans="1:17" s="18" customFormat="1" x14ac:dyDescent="0.3">
      <c r="A68" s="15">
        <v>12</v>
      </c>
      <c r="B68" s="15" t="s">
        <v>9</v>
      </c>
      <c r="C68" s="15">
        <v>30</v>
      </c>
      <c r="D68" s="15" t="s">
        <v>55</v>
      </c>
      <c r="E68" s="15" t="s">
        <v>60</v>
      </c>
      <c r="F68" s="15" t="s">
        <v>282</v>
      </c>
      <c r="G68" s="16"/>
      <c r="H68" s="17" t="s">
        <v>21</v>
      </c>
      <c r="I68" s="17"/>
      <c r="K68" s="20"/>
      <c r="L68" s="20"/>
      <c r="M68" s="20"/>
      <c r="N68" s="20">
        <v>2</v>
      </c>
      <c r="O68" s="20" t="s">
        <v>9</v>
      </c>
      <c r="P68" s="20">
        <v>30</v>
      </c>
      <c r="Q68" s="20" t="s">
        <v>55</v>
      </c>
    </row>
    <row r="69" spans="1:17" s="18" customFormat="1" x14ac:dyDescent="0.3">
      <c r="A69" s="15">
        <v>6</v>
      </c>
      <c r="B69" s="15" t="s">
        <v>9</v>
      </c>
      <c r="C69" s="15">
        <v>60</v>
      </c>
      <c r="D69" s="15" t="s">
        <v>56</v>
      </c>
      <c r="E69" s="15" t="s">
        <v>60</v>
      </c>
      <c r="F69" s="15"/>
      <c r="G69" s="16">
        <v>0.48333333333333334</v>
      </c>
      <c r="H69" s="17" t="s">
        <v>21</v>
      </c>
      <c r="I69" s="17" t="s">
        <v>296</v>
      </c>
      <c r="K69" s="20"/>
      <c r="L69" s="20"/>
      <c r="M69" s="20"/>
      <c r="N69" s="20">
        <v>2</v>
      </c>
      <c r="O69" s="20" t="s">
        <v>9</v>
      </c>
      <c r="P69" s="20">
        <v>40</v>
      </c>
      <c r="Q69" s="20" t="s">
        <v>55</v>
      </c>
    </row>
    <row r="70" spans="1:17" s="18" customFormat="1" x14ac:dyDescent="0.3">
      <c r="A70" s="15">
        <v>4</v>
      </c>
      <c r="B70" s="15" t="s">
        <v>9</v>
      </c>
      <c r="C70" s="15">
        <v>30</v>
      </c>
      <c r="D70" s="15" t="s">
        <v>56</v>
      </c>
      <c r="E70" s="15" t="s">
        <v>60</v>
      </c>
      <c r="F70" s="15"/>
      <c r="G70" s="16"/>
      <c r="H70" s="17" t="s">
        <v>21</v>
      </c>
      <c r="I70" s="17" t="s">
        <v>21</v>
      </c>
      <c r="K70" s="20"/>
      <c r="L70" s="20"/>
      <c r="M70" s="20"/>
      <c r="N70" s="20">
        <v>15</v>
      </c>
      <c r="O70" s="20" t="s">
        <v>9</v>
      </c>
      <c r="P70" s="20">
        <v>40</v>
      </c>
      <c r="Q70" s="20" t="s">
        <v>55</v>
      </c>
    </row>
    <row r="71" spans="1:17" s="18" customFormat="1" x14ac:dyDescent="0.3">
      <c r="A71" s="15">
        <v>1</v>
      </c>
      <c r="B71" s="15" t="s">
        <v>13</v>
      </c>
      <c r="C71" s="15">
        <v>80</v>
      </c>
      <c r="D71" s="15" t="s">
        <v>56</v>
      </c>
      <c r="E71" s="15" t="s">
        <v>60</v>
      </c>
      <c r="F71" s="15"/>
      <c r="G71" s="16"/>
      <c r="H71" s="17" t="s">
        <v>21</v>
      </c>
      <c r="I71" s="17" t="s">
        <v>297</v>
      </c>
      <c r="K71" s="20"/>
      <c r="L71" s="20"/>
      <c r="M71" s="20"/>
      <c r="N71" s="20">
        <v>12</v>
      </c>
      <c r="O71" s="20" t="s">
        <v>9</v>
      </c>
      <c r="P71" s="20">
        <v>30</v>
      </c>
      <c r="Q71" s="20" t="s">
        <v>55</v>
      </c>
    </row>
    <row r="72" spans="1:17" s="18" customFormat="1" x14ac:dyDescent="0.3">
      <c r="A72" s="15">
        <v>5</v>
      </c>
      <c r="B72" s="15" t="s">
        <v>9</v>
      </c>
      <c r="C72" s="15">
        <v>40</v>
      </c>
      <c r="D72" s="15" t="s">
        <v>63</v>
      </c>
      <c r="E72" s="15" t="s">
        <v>210</v>
      </c>
      <c r="F72" s="15"/>
      <c r="G72" s="16">
        <v>0.48402777777777778</v>
      </c>
      <c r="H72" s="17" t="s">
        <v>21</v>
      </c>
      <c r="I72" s="17"/>
      <c r="K72" s="20"/>
      <c r="L72" s="20"/>
      <c r="M72" s="20"/>
      <c r="N72" s="20">
        <v>6</v>
      </c>
      <c r="O72" s="20" t="s">
        <v>9</v>
      </c>
      <c r="P72" s="20">
        <v>60</v>
      </c>
      <c r="Q72" s="20" t="s">
        <v>56</v>
      </c>
    </row>
    <row r="73" spans="1:17" s="18" customFormat="1" x14ac:dyDescent="0.3">
      <c r="A73" s="15">
        <v>4</v>
      </c>
      <c r="B73" s="15" t="s">
        <v>9</v>
      </c>
      <c r="C73" s="15">
        <v>50</v>
      </c>
      <c r="D73" s="15" t="s">
        <v>64</v>
      </c>
      <c r="E73" s="15" t="s">
        <v>210</v>
      </c>
      <c r="F73" s="15"/>
      <c r="G73" s="16"/>
      <c r="H73" s="17" t="s">
        <v>21</v>
      </c>
      <c r="I73" s="17"/>
      <c r="K73" s="20"/>
      <c r="L73" s="20"/>
      <c r="M73" s="20"/>
      <c r="N73" s="20">
        <v>4</v>
      </c>
      <c r="O73" s="20" t="s">
        <v>9</v>
      </c>
      <c r="P73" s="20">
        <v>30</v>
      </c>
      <c r="Q73" s="20" t="s">
        <v>56</v>
      </c>
    </row>
    <row r="74" spans="1:17" s="18" customFormat="1" x14ac:dyDescent="0.3">
      <c r="A74" s="15">
        <v>2</v>
      </c>
      <c r="B74" s="15" t="s">
        <v>9</v>
      </c>
      <c r="C74" s="15">
        <v>30</v>
      </c>
      <c r="D74" s="15" t="s">
        <v>64</v>
      </c>
      <c r="E74" s="15" t="s">
        <v>210</v>
      </c>
      <c r="F74" s="15"/>
      <c r="G74" s="16"/>
      <c r="H74" s="17" t="s">
        <v>21</v>
      </c>
      <c r="I74" s="17" t="s">
        <v>298</v>
      </c>
      <c r="K74" s="20"/>
      <c r="L74" s="20"/>
      <c r="M74" s="20"/>
      <c r="N74" s="20">
        <v>5</v>
      </c>
      <c r="O74" s="20" t="s">
        <v>9</v>
      </c>
      <c r="P74" s="20">
        <v>40</v>
      </c>
      <c r="Q74" s="20" t="s">
        <v>63</v>
      </c>
    </row>
    <row r="75" spans="1:17" s="18" customFormat="1" x14ac:dyDescent="0.3">
      <c r="A75" s="15">
        <v>1</v>
      </c>
      <c r="B75" s="15" t="s">
        <v>9</v>
      </c>
      <c r="C75" s="15">
        <v>30</v>
      </c>
      <c r="D75" s="15" t="s">
        <v>64</v>
      </c>
      <c r="E75" s="15" t="s">
        <v>210</v>
      </c>
      <c r="F75" s="15"/>
      <c r="G75" s="16"/>
      <c r="H75" s="17" t="s">
        <v>21</v>
      </c>
      <c r="I75" s="17" t="s">
        <v>299</v>
      </c>
      <c r="K75" s="20"/>
      <c r="L75" s="20"/>
      <c r="M75" s="20"/>
      <c r="N75" s="20">
        <v>4</v>
      </c>
      <c r="O75" s="20" t="s">
        <v>9</v>
      </c>
      <c r="P75" s="20">
        <v>50</v>
      </c>
      <c r="Q75" s="20" t="s">
        <v>64</v>
      </c>
    </row>
    <row r="76" spans="1:17" s="18" customFormat="1" x14ac:dyDescent="0.3">
      <c r="A76" s="15">
        <v>2</v>
      </c>
      <c r="B76" s="15" t="s">
        <v>9</v>
      </c>
      <c r="C76" s="15">
        <v>30</v>
      </c>
      <c r="D76" s="15" t="s">
        <v>67</v>
      </c>
      <c r="E76" s="15" t="s">
        <v>60</v>
      </c>
      <c r="F76" s="15" t="s">
        <v>282</v>
      </c>
      <c r="G76" s="16">
        <v>0.48888888888888887</v>
      </c>
      <c r="H76" s="17" t="s">
        <v>21</v>
      </c>
      <c r="I76" s="17"/>
      <c r="K76" s="20"/>
      <c r="L76" s="20"/>
      <c r="M76" s="20"/>
      <c r="N76" s="20">
        <v>2</v>
      </c>
      <c r="O76" s="20" t="s">
        <v>9</v>
      </c>
      <c r="P76" s="20">
        <v>30</v>
      </c>
      <c r="Q76" s="20" t="s">
        <v>64</v>
      </c>
    </row>
    <row r="77" spans="1:17" s="18" customFormat="1" x14ac:dyDescent="0.3">
      <c r="A77" s="15">
        <v>2</v>
      </c>
      <c r="B77" s="15" t="s">
        <v>9</v>
      </c>
      <c r="C77" s="15">
        <v>50</v>
      </c>
      <c r="D77" s="15" t="s">
        <v>67</v>
      </c>
      <c r="E77" s="15" t="s">
        <v>60</v>
      </c>
      <c r="F77" s="15" t="s">
        <v>282</v>
      </c>
      <c r="G77" s="16"/>
      <c r="H77" s="17" t="s">
        <v>21</v>
      </c>
      <c r="I77" s="17"/>
      <c r="K77" s="20"/>
      <c r="L77" s="20"/>
      <c r="M77" s="20"/>
      <c r="N77" s="20">
        <v>1</v>
      </c>
      <c r="O77" s="20" t="s">
        <v>9</v>
      </c>
      <c r="P77" s="20">
        <v>30</v>
      </c>
      <c r="Q77" s="20" t="s">
        <v>64</v>
      </c>
    </row>
    <row r="78" spans="1:17" s="18" customFormat="1" x14ac:dyDescent="0.3">
      <c r="A78" s="15">
        <v>2</v>
      </c>
      <c r="B78" s="15" t="s">
        <v>9</v>
      </c>
      <c r="C78" s="15">
        <v>40</v>
      </c>
      <c r="D78" s="15" t="s">
        <v>67</v>
      </c>
      <c r="E78" s="15" t="s">
        <v>60</v>
      </c>
      <c r="F78" s="15" t="s">
        <v>282</v>
      </c>
      <c r="G78" s="16"/>
      <c r="H78" s="17" t="s">
        <v>21</v>
      </c>
      <c r="I78" s="17"/>
      <c r="K78" s="20"/>
      <c r="L78" s="20"/>
      <c r="M78" s="20"/>
      <c r="N78" s="20">
        <v>2</v>
      </c>
      <c r="O78" s="20" t="s">
        <v>9</v>
      </c>
      <c r="P78" s="20">
        <v>30</v>
      </c>
      <c r="Q78" s="20" t="s">
        <v>67</v>
      </c>
    </row>
    <row r="79" spans="1:17" s="18" customFormat="1" x14ac:dyDescent="0.3">
      <c r="A79" s="15">
        <v>11</v>
      </c>
      <c r="B79" s="15" t="s">
        <v>9</v>
      </c>
      <c r="C79" s="15">
        <v>40</v>
      </c>
      <c r="D79" s="15" t="s">
        <v>67</v>
      </c>
      <c r="E79" s="15" t="s">
        <v>60</v>
      </c>
      <c r="F79" s="15" t="s">
        <v>282</v>
      </c>
      <c r="G79" s="16"/>
      <c r="H79" s="17" t="s">
        <v>21</v>
      </c>
      <c r="I79" s="17"/>
      <c r="K79" s="20"/>
      <c r="L79" s="20"/>
      <c r="M79" s="20"/>
      <c r="N79" s="20">
        <v>2</v>
      </c>
      <c r="O79" s="20" t="s">
        <v>9</v>
      </c>
      <c r="P79" s="20">
        <v>50</v>
      </c>
      <c r="Q79" s="20" t="s">
        <v>67</v>
      </c>
    </row>
    <row r="80" spans="1:17" s="18" customFormat="1" x14ac:dyDescent="0.3">
      <c r="A80" s="15">
        <v>7</v>
      </c>
      <c r="B80" s="15" t="s">
        <v>9</v>
      </c>
      <c r="C80" s="15">
        <v>60</v>
      </c>
      <c r="D80" s="15" t="s">
        <v>67</v>
      </c>
      <c r="E80" s="15" t="s">
        <v>60</v>
      </c>
      <c r="F80" s="15" t="s">
        <v>282</v>
      </c>
      <c r="G80" s="16"/>
      <c r="H80" s="17" t="s">
        <v>21</v>
      </c>
      <c r="I80" s="17" t="s">
        <v>239</v>
      </c>
      <c r="K80" s="20"/>
      <c r="L80" s="20"/>
      <c r="M80" s="20"/>
      <c r="N80" s="20">
        <v>2</v>
      </c>
      <c r="O80" s="20" t="s">
        <v>9</v>
      </c>
      <c r="P80" s="20">
        <v>40</v>
      </c>
      <c r="Q80" s="20" t="s">
        <v>67</v>
      </c>
    </row>
    <row r="81" spans="1:17" s="18" customFormat="1" x14ac:dyDescent="0.3">
      <c r="A81" s="15">
        <v>4</v>
      </c>
      <c r="B81" s="15" t="s">
        <v>9</v>
      </c>
      <c r="C81" s="15">
        <v>50</v>
      </c>
      <c r="D81" s="15" t="s">
        <v>67</v>
      </c>
      <c r="E81" s="15" t="s">
        <v>60</v>
      </c>
      <c r="F81" s="15" t="s">
        <v>282</v>
      </c>
      <c r="G81" s="16"/>
      <c r="H81" s="17" t="s">
        <v>21</v>
      </c>
      <c r="I81" s="17"/>
      <c r="K81" s="20"/>
      <c r="L81" s="20"/>
      <c r="M81" s="20"/>
      <c r="N81" s="20">
        <v>11</v>
      </c>
      <c r="O81" s="20" t="s">
        <v>9</v>
      </c>
      <c r="P81" s="20">
        <v>40</v>
      </c>
      <c r="Q81" s="20" t="s">
        <v>67</v>
      </c>
    </row>
    <row r="82" spans="1:17" s="18" customFormat="1" x14ac:dyDescent="0.3">
      <c r="A82" s="15">
        <v>4</v>
      </c>
      <c r="B82" s="15" t="s">
        <v>9</v>
      </c>
      <c r="C82" s="15">
        <v>20</v>
      </c>
      <c r="D82" s="15" t="s">
        <v>68</v>
      </c>
      <c r="E82" s="15" t="s">
        <v>11</v>
      </c>
      <c r="F82" s="15"/>
      <c r="G82" s="16">
        <v>0.4909722222222222</v>
      </c>
      <c r="H82" s="17" t="s">
        <v>12</v>
      </c>
      <c r="I82" s="17"/>
      <c r="K82" s="20"/>
      <c r="L82" s="20"/>
      <c r="M82" s="20"/>
      <c r="N82" s="20">
        <v>7</v>
      </c>
      <c r="O82" s="20" t="s">
        <v>9</v>
      </c>
      <c r="P82" s="20">
        <v>60</v>
      </c>
      <c r="Q82" s="20" t="s">
        <v>67</v>
      </c>
    </row>
    <row r="83" spans="1:17" s="18" customFormat="1" x14ac:dyDescent="0.3">
      <c r="A83" s="15">
        <v>1</v>
      </c>
      <c r="B83" s="15" t="s">
        <v>9</v>
      </c>
      <c r="C83" s="15">
        <v>30</v>
      </c>
      <c r="D83" s="15" t="s">
        <v>68</v>
      </c>
      <c r="E83" s="15" t="s">
        <v>11</v>
      </c>
      <c r="F83" s="15"/>
      <c r="G83" s="16"/>
      <c r="H83" s="17" t="s">
        <v>12</v>
      </c>
      <c r="I83" s="17"/>
      <c r="K83" s="20"/>
      <c r="L83" s="20"/>
      <c r="M83" s="20"/>
      <c r="N83" s="20">
        <v>4</v>
      </c>
      <c r="O83" s="20" t="s">
        <v>9</v>
      </c>
      <c r="P83" s="20">
        <v>50</v>
      </c>
      <c r="Q83" s="20" t="s">
        <v>67</v>
      </c>
    </row>
    <row r="84" spans="1:17" s="18" customFormat="1" x14ac:dyDescent="0.3">
      <c r="A84" s="15">
        <v>10</v>
      </c>
      <c r="B84" s="15" t="s">
        <v>9</v>
      </c>
      <c r="C84" s="15">
        <v>30</v>
      </c>
      <c r="D84" s="15" t="s">
        <v>69</v>
      </c>
      <c r="E84" s="15" t="s">
        <v>217</v>
      </c>
      <c r="F84" s="15"/>
      <c r="G84" s="16">
        <v>0.49305555555555558</v>
      </c>
      <c r="H84" s="17" t="s">
        <v>12</v>
      </c>
      <c r="I84" s="17"/>
      <c r="K84" s="20"/>
      <c r="L84" s="20"/>
      <c r="M84" s="20"/>
      <c r="N84" s="20">
        <v>4</v>
      </c>
      <c r="O84" s="20" t="s">
        <v>9</v>
      </c>
      <c r="P84" s="20">
        <v>20</v>
      </c>
      <c r="Q84" s="20" t="s">
        <v>68</v>
      </c>
    </row>
    <row r="85" spans="1:17" s="18" customFormat="1" x14ac:dyDescent="0.3">
      <c r="A85" s="15">
        <v>1</v>
      </c>
      <c r="B85" s="15" t="s">
        <v>9</v>
      </c>
      <c r="C85" s="15">
        <v>50</v>
      </c>
      <c r="D85" s="15" t="s">
        <v>69</v>
      </c>
      <c r="E85" s="15" t="s">
        <v>217</v>
      </c>
      <c r="F85" s="15"/>
      <c r="G85" s="16"/>
      <c r="H85" s="17" t="s">
        <v>12</v>
      </c>
      <c r="I85" s="17"/>
      <c r="K85" s="20"/>
      <c r="L85" s="20"/>
      <c r="M85" s="20"/>
      <c r="N85" s="20">
        <v>1</v>
      </c>
      <c r="O85" s="20" t="s">
        <v>9</v>
      </c>
      <c r="P85" s="20">
        <v>30</v>
      </c>
      <c r="Q85" s="20" t="s">
        <v>68</v>
      </c>
    </row>
    <row r="86" spans="1:17" s="18" customFormat="1" x14ac:dyDescent="0.3">
      <c r="A86" s="15">
        <v>4</v>
      </c>
      <c r="B86" s="15" t="s">
        <v>9</v>
      </c>
      <c r="C86" s="15">
        <v>20</v>
      </c>
      <c r="D86" s="15" t="s">
        <v>70</v>
      </c>
      <c r="E86" s="15" t="s">
        <v>60</v>
      </c>
      <c r="F86" s="15" t="s">
        <v>282</v>
      </c>
      <c r="G86" s="16"/>
      <c r="H86" s="17" t="s">
        <v>12</v>
      </c>
      <c r="I86" s="17"/>
      <c r="K86" s="20"/>
      <c r="L86" s="20"/>
      <c r="M86" s="20"/>
      <c r="N86" s="20">
        <v>10</v>
      </c>
      <c r="O86" s="20" t="s">
        <v>9</v>
      </c>
      <c r="P86" s="20">
        <v>30</v>
      </c>
      <c r="Q86" s="20" t="s">
        <v>69</v>
      </c>
    </row>
    <row r="87" spans="1:17" s="18" customFormat="1" x14ac:dyDescent="0.3">
      <c r="A87" s="15">
        <v>12</v>
      </c>
      <c r="B87" s="15" t="s">
        <v>9</v>
      </c>
      <c r="C87" s="15">
        <v>30</v>
      </c>
      <c r="D87" s="15" t="s">
        <v>70</v>
      </c>
      <c r="E87" s="15" t="s">
        <v>60</v>
      </c>
      <c r="F87" s="15" t="s">
        <v>46</v>
      </c>
      <c r="G87" s="16"/>
      <c r="H87" s="17" t="s">
        <v>12</v>
      </c>
      <c r="I87" s="17"/>
      <c r="K87" s="20"/>
      <c r="L87" s="20"/>
      <c r="M87" s="20"/>
      <c r="N87" s="20">
        <v>1</v>
      </c>
      <c r="O87" s="20" t="s">
        <v>9</v>
      </c>
      <c r="P87" s="20">
        <v>50</v>
      </c>
      <c r="Q87" s="20" t="s">
        <v>69</v>
      </c>
    </row>
    <row r="88" spans="1:17" s="18" customFormat="1" x14ac:dyDescent="0.3">
      <c r="A88" s="15">
        <v>3</v>
      </c>
      <c r="B88" s="15" t="s">
        <v>9</v>
      </c>
      <c r="C88" s="15">
        <v>50</v>
      </c>
      <c r="D88" s="15" t="s">
        <v>70</v>
      </c>
      <c r="E88" s="15" t="s">
        <v>60</v>
      </c>
      <c r="F88" s="15" t="s">
        <v>46</v>
      </c>
      <c r="G88" s="16"/>
      <c r="H88" s="17" t="s">
        <v>12</v>
      </c>
      <c r="I88" s="17"/>
      <c r="K88" s="20"/>
      <c r="L88" s="20"/>
      <c r="M88" s="20"/>
      <c r="N88" s="20">
        <v>4</v>
      </c>
      <c r="O88" s="20" t="s">
        <v>9</v>
      </c>
      <c r="P88" s="20">
        <v>20</v>
      </c>
      <c r="Q88" s="20" t="s">
        <v>70</v>
      </c>
    </row>
    <row r="89" spans="1:17" s="18" customFormat="1" x14ac:dyDescent="0.3">
      <c r="A89" s="15">
        <v>6</v>
      </c>
      <c r="B89" s="15" t="s">
        <v>9</v>
      </c>
      <c r="C89" s="15">
        <v>20</v>
      </c>
      <c r="D89" s="15" t="s">
        <v>66</v>
      </c>
      <c r="E89" s="15" t="s">
        <v>11</v>
      </c>
      <c r="F89" s="15" t="s">
        <v>282</v>
      </c>
      <c r="G89" s="16"/>
      <c r="H89" s="17" t="s">
        <v>12</v>
      </c>
      <c r="I89" s="17"/>
      <c r="K89" s="20"/>
      <c r="L89" s="20"/>
      <c r="M89" s="20"/>
      <c r="N89" s="20">
        <v>12</v>
      </c>
      <c r="O89" s="20" t="s">
        <v>9</v>
      </c>
      <c r="P89" s="20">
        <v>30</v>
      </c>
      <c r="Q89" s="20" t="s">
        <v>70</v>
      </c>
    </row>
    <row r="90" spans="1:17" s="18" customFormat="1" x14ac:dyDescent="0.3">
      <c r="A90" s="15">
        <v>7</v>
      </c>
      <c r="B90" s="15" t="s">
        <v>9</v>
      </c>
      <c r="C90" s="15">
        <v>30</v>
      </c>
      <c r="D90" s="15" t="s">
        <v>66</v>
      </c>
      <c r="E90" s="15" t="s">
        <v>11</v>
      </c>
      <c r="F90" s="15"/>
      <c r="G90" s="16"/>
      <c r="H90" s="17" t="s">
        <v>12</v>
      </c>
      <c r="I90" s="17" t="s">
        <v>239</v>
      </c>
      <c r="K90" s="20"/>
      <c r="L90" s="20"/>
      <c r="M90" s="20"/>
      <c r="N90" s="20">
        <v>3</v>
      </c>
      <c r="O90" s="20" t="s">
        <v>9</v>
      </c>
      <c r="P90" s="20">
        <v>50</v>
      </c>
      <c r="Q90" s="20" t="s">
        <v>70</v>
      </c>
    </row>
    <row r="91" spans="1:17" s="18" customFormat="1" x14ac:dyDescent="0.3">
      <c r="A91" s="15">
        <v>4</v>
      </c>
      <c r="B91" s="15" t="s">
        <v>9</v>
      </c>
      <c r="C91" s="15">
        <v>10</v>
      </c>
      <c r="D91" s="15" t="s">
        <v>66</v>
      </c>
      <c r="E91" s="15" t="s">
        <v>11</v>
      </c>
      <c r="F91" s="15"/>
      <c r="G91" s="16"/>
      <c r="H91" s="17" t="s">
        <v>12</v>
      </c>
      <c r="I91" s="17"/>
      <c r="K91" s="20"/>
      <c r="L91" s="20"/>
      <c r="M91" s="20"/>
      <c r="N91" s="20">
        <v>6</v>
      </c>
      <c r="O91" s="20" t="s">
        <v>9</v>
      </c>
      <c r="P91" s="20">
        <v>20</v>
      </c>
      <c r="Q91" s="20" t="s">
        <v>66</v>
      </c>
    </row>
    <row r="92" spans="1:17" s="18" customFormat="1" x14ac:dyDescent="0.3">
      <c r="A92" s="15">
        <v>3</v>
      </c>
      <c r="B92" s="15" t="s">
        <v>9</v>
      </c>
      <c r="C92" s="15">
        <v>30</v>
      </c>
      <c r="D92" s="15" t="s">
        <v>66</v>
      </c>
      <c r="E92" s="15" t="s">
        <v>11</v>
      </c>
      <c r="F92" s="15"/>
      <c r="G92" s="16"/>
      <c r="H92" s="17" t="s">
        <v>12</v>
      </c>
      <c r="I92" s="17"/>
      <c r="K92" s="20"/>
      <c r="L92" s="20"/>
      <c r="M92" s="20"/>
      <c r="N92" s="20">
        <v>7</v>
      </c>
      <c r="O92" s="20" t="s">
        <v>9</v>
      </c>
      <c r="P92" s="20">
        <v>30</v>
      </c>
      <c r="Q92" s="20" t="s">
        <v>66</v>
      </c>
    </row>
    <row r="93" spans="1:17" s="18" customFormat="1" x14ac:dyDescent="0.3">
      <c r="A93" s="15">
        <v>1</v>
      </c>
      <c r="B93" s="15" t="s">
        <v>9</v>
      </c>
      <c r="C93" s="15">
        <v>40</v>
      </c>
      <c r="D93" s="15" t="s">
        <v>66</v>
      </c>
      <c r="E93" s="15" t="s">
        <v>11</v>
      </c>
      <c r="F93" s="15"/>
      <c r="G93" s="16"/>
      <c r="H93" s="17" t="s">
        <v>12</v>
      </c>
      <c r="I93" s="17"/>
      <c r="K93" s="20"/>
      <c r="L93" s="20"/>
      <c r="M93" s="20"/>
      <c r="N93" s="20">
        <v>4</v>
      </c>
      <c r="O93" s="20" t="s">
        <v>9</v>
      </c>
      <c r="P93" s="20">
        <v>10</v>
      </c>
      <c r="Q93" s="20" t="s">
        <v>66</v>
      </c>
    </row>
    <row r="94" spans="1:17" s="18" customFormat="1" x14ac:dyDescent="0.3">
      <c r="A94" s="15">
        <v>14</v>
      </c>
      <c r="B94" s="15" t="s">
        <v>9</v>
      </c>
      <c r="C94" s="15">
        <v>40</v>
      </c>
      <c r="D94" s="15" t="s">
        <v>62</v>
      </c>
      <c r="E94" s="15" t="s">
        <v>217</v>
      </c>
      <c r="F94" s="15"/>
      <c r="G94" s="16">
        <v>0.49652777777777773</v>
      </c>
      <c r="H94" s="17" t="s">
        <v>12</v>
      </c>
      <c r="I94" s="17" t="s">
        <v>238</v>
      </c>
      <c r="K94" s="20"/>
      <c r="L94" s="20"/>
      <c r="M94" s="20"/>
      <c r="N94" s="20">
        <v>3</v>
      </c>
      <c r="O94" s="20" t="s">
        <v>9</v>
      </c>
      <c r="P94" s="20">
        <v>30</v>
      </c>
      <c r="Q94" s="20" t="s">
        <v>66</v>
      </c>
    </row>
    <row r="95" spans="1:17" s="18" customFormat="1" x14ac:dyDescent="0.3">
      <c r="A95" s="15">
        <v>10</v>
      </c>
      <c r="B95" s="15" t="s">
        <v>9</v>
      </c>
      <c r="C95" s="15">
        <v>20</v>
      </c>
      <c r="D95" s="15" t="s">
        <v>62</v>
      </c>
      <c r="E95" s="15" t="s">
        <v>217</v>
      </c>
      <c r="F95" s="15"/>
      <c r="G95" s="16"/>
      <c r="H95" s="17" t="s">
        <v>12</v>
      </c>
      <c r="I95" s="17"/>
      <c r="K95" s="20"/>
      <c r="L95" s="20"/>
      <c r="M95" s="20"/>
      <c r="N95" s="20">
        <v>1</v>
      </c>
      <c r="O95" s="20" t="s">
        <v>9</v>
      </c>
      <c r="P95" s="20">
        <v>40</v>
      </c>
      <c r="Q95" s="20" t="s">
        <v>66</v>
      </c>
    </row>
    <row r="96" spans="1:17" s="18" customFormat="1" x14ac:dyDescent="0.3">
      <c r="A96" s="15">
        <v>5</v>
      </c>
      <c r="B96" s="15" t="s">
        <v>9</v>
      </c>
      <c r="C96" s="15">
        <v>30</v>
      </c>
      <c r="D96" s="15" t="s">
        <v>62</v>
      </c>
      <c r="E96" s="15" t="s">
        <v>217</v>
      </c>
      <c r="F96" s="15"/>
      <c r="G96" s="16"/>
      <c r="H96" s="17" t="s">
        <v>12</v>
      </c>
      <c r="I96" s="17" t="s">
        <v>300</v>
      </c>
      <c r="K96" s="20"/>
      <c r="L96" s="20"/>
      <c r="M96" s="20"/>
      <c r="N96" s="20">
        <v>14</v>
      </c>
      <c r="O96" s="20" t="s">
        <v>9</v>
      </c>
      <c r="P96" s="20">
        <v>40</v>
      </c>
      <c r="Q96" s="20" t="s">
        <v>62</v>
      </c>
    </row>
    <row r="97" spans="1:17" s="18" customFormat="1" x14ac:dyDescent="0.3">
      <c r="A97" s="15">
        <v>20</v>
      </c>
      <c r="B97" s="15" t="s">
        <v>9</v>
      </c>
      <c r="C97" s="15">
        <v>20</v>
      </c>
      <c r="D97" s="15" t="s">
        <v>72</v>
      </c>
      <c r="E97" s="15" t="s">
        <v>60</v>
      </c>
      <c r="F97" s="15"/>
      <c r="G97" s="16">
        <v>0.49861111111111112</v>
      </c>
      <c r="H97" s="17" t="s">
        <v>12</v>
      </c>
      <c r="I97" s="17"/>
      <c r="K97" s="20"/>
      <c r="L97" s="20"/>
      <c r="M97" s="20"/>
      <c r="N97" s="20">
        <v>10</v>
      </c>
      <c r="O97" s="20" t="s">
        <v>9</v>
      </c>
      <c r="P97" s="20">
        <v>20</v>
      </c>
      <c r="Q97" s="20" t="s">
        <v>62</v>
      </c>
    </row>
    <row r="98" spans="1:17" s="18" customFormat="1" x14ac:dyDescent="0.3">
      <c r="A98" s="15">
        <v>8</v>
      </c>
      <c r="B98" s="15" t="s">
        <v>9</v>
      </c>
      <c r="C98" s="15">
        <v>30</v>
      </c>
      <c r="D98" s="15" t="s">
        <v>72</v>
      </c>
      <c r="E98" s="15" t="s">
        <v>60</v>
      </c>
      <c r="F98" s="15"/>
      <c r="G98" s="16"/>
      <c r="H98" s="17" t="s">
        <v>12</v>
      </c>
      <c r="I98" s="17"/>
      <c r="K98" s="20"/>
      <c r="L98" s="20"/>
      <c r="M98" s="20"/>
      <c r="N98" s="20">
        <v>5</v>
      </c>
      <c r="O98" s="20" t="s">
        <v>9</v>
      </c>
      <c r="P98" s="20">
        <v>30</v>
      </c>
      <c r="Q98" s="20" t="s">
        <v>62</v>
      </c>
    </row>
    <row r="99" spans="1:17" s="18" customFormat="1" x14ac:dyDescent="0.3">
      <c r="A99" s="15">
        <v>15</v>
      </c>
      <c r="B99" s="15" t="s">
        <v>9</v>
      </c>
      <c r="C99" s="15">
        <v>30</v>
      </c>
      <c r="D99" s="15" t="s">
        <v>73</v>
      </c>
      <c r="E99" s="15" t="s">
        <v>11</v>
      </c>
      <c r="F99" s="15"/>
      <c r="G99" s="16">
        <v>0.5</v>
      </c>
      <c r="H99" s="17" t="s">
        <v>12</v>
      </c>
      <c r="I99" s="17"/>
      <c r="K99" s="20"/>
      <c r="L99" s="20"/>
      <c r="M99" s="20"/>
      <c r="N99" s="20">
        <v>20</v>
      </c>
      <c r="O99" s="20" t="s">
        <v>9</v>
      </c>
      <c r="P99" s="20">
        <v>20</v>
      </c>
      <c r="Q99" s="20" t="s">
        <v>72</v>
      </c>
    </row>
    <row r="100" spans="1:17" s="18" customFormat="1" x14ac:dyDescent="0.3">
      <c r="A100" s="20">
        <v>7</v>
      </c>
      <c r="B100" s="15" t="s">
        <v>9</v>
      </c>
      <c r="C100" s="20">
        <v>30</v>
      </c>
      <c r="D100" s="15" t="s">
        <v>73</v>
      </c>
      <c r="E100" s="15" t="s">
        <v>11</v>
      </c>
      <c r="F100" s="20"/>
      <c r="G100" s="21"/>
      <c r="H100" s="18" t="s">
        <v>12</v>
      </c>
      <c r="K100" s="20"/>
      <c r="L100" s="20"/>
      <c r="M100" s="20"/>
      <c r="N100" s="20">
        <v>8</v>
      </c>
      <c r="O100" s="20" t="s">
        <v>9</v>
      </c>
      <c r="P100" s="20">
        <v>30</v>
      </c>
      <c r="Q100" s="20" t="s">
        <v>72</v>
      </c>
    </row>
    <row r="101" spans="1:17" s="18" customFormat="1" x14ac:dyDescent="0.3">
      <c r="A101" s="20">
        <v>10</v>
      </c>
      <c r="B101" s="20" t="s">
        <v>9</v>
      </c>
      <c r="C101" s="20">
        <v>20</v>
      </c>
      <c r="D101" s="20" t="s">
        <v>73</v>
      </c>
      <c r="E101" s="20" t="s">
        <v>11</v>
      </c>
      <c r="F101" s="20"/>
      <c r="G101" s="21"/>
      <c r="H101" s="18" t="s">
        <v>12</v>
      </c>
      <c r="K101" s="20"/>
      <c r="L101" s="20"/>
      <c r="M101" s="20"/>
      <c r="N101" s="20">
        <v>15</v>
      </c>
      <c r="O101" s="20" t="s">
        <v>9</v>
      </c>
      <c r="P101" s="20">
        <v>30</v>
      </c>
      <c r="Q101" s="20" t="s">
        <v>73</v>
      </c>
    </row>
    <row r="102" spans="1:17" s="18" customFormat="1" x14ac:dyDescent="0.3">
      <c r="A102" s="20">
        <v>2</v>
      </c>
      <c r="B102" s="20" t="s">
        <v>9</v>
      </c>
      <c r="C102" s="20">
        <v>30</v>
      </c>
      <c r="D102" s="20" t="s">
        <v>73</v>
      </c>
      <c r="E102" s="20" t="s">
        <v>11</v>
      </c>
      <c r="F102" s="20"/>
      <c r="G102" s="21"/>
      <c r="H102" s="18" t="s">
        <v>12</v>
      </c>
      <c r="K102" s="20"/>
      <c r="L102" s="20"/>
      <c r="M102" s="20"/>
      <c r="N102" s="20">
        <v>7</v>
      </c>
      <c r="O102" s="20" t="s">
        <v>9</v>
      </c>
      <c r="P102" s="20">
        <v>30</v>
      </c>
      <c r="Q102" s="20" t="s">
        <v>73</v>
      </c>
    </row>
    <row r="103" spans="1:17" s="18" customFormat="1" x14ac:dyDescent="0.3">
      <c r="A103" s="20">
        <v>1</v>
      </c>
      <c r="B103" s="20" t="s">
        <v>9</v>
      </c>
      <c r="C103" s="20">
        <v>40</v>
      </c>
      <c r="D103" s="20" t="s">
        <v>73</v>
      </c>
      <c r="E103" s="20" t="s">
        <v>11</v>
      </c>
      <c r="F103" s="20"/>
      <c r="G103" s="21"/>
      <c r="H103" s="18" t="s">
        <v>12</v>
      </c>
      <c r="K103" s="20"/>
      <c r="L103" s="20"/>
      <c r="M103" s="20"/>
      <c r="N103" s="20">
        <v>10</v>
      </c>
      <c r="O103" s="20" t="s">
        <v>9</v>
      </c>
      <c r="P103" s="20">
        <v>20</v>
      </c>
      <c r="Q103" s="20" t="s">
        <v>73</v>
      </c>
    </row>
    <row r="104" spans="1:17" s="18" customFormat="1" x14ac:dyDescent="0.3">
      <c r="A104" s="20">
        <v>4</v>
      </c>
      <c r="B104" s="20" t="s">
        <v>9</v>
      </c>
      <c r="C104" s="20">
        <v>20</v>
      </c>
      <c r="D104" s="20" t="s">
        <v>73</v>
      </c>
      <c r="E104" s="20" t="s">
        <v>11</v>
      </c>
      <c r="F104" s="20"/>
      <c r="G104" s="21"/>
      <c r="H104" s="18" t="s">
        <v>12</v>
      </c>
      <c r="K104" s="20"/>
      <c r="L104" s="20"/>
      <c r="M104" s="20"/>
      <c r="N104" s="20">
        <v>2</v>
      </c>
      <c r="O104" s="20" t="s">
        <v>9</v>
      </c>
      <c r="P104" s="20">
        <v>30</v>
      </c>
      <c r="Q104" s="20" t="s">
        <v>73</v>
      </c>
    </row>
    <row r="105" spans="1:17" s="18" customFormat="1" x14ac:dyDescent="0.3">
      <c r="A105" s="20">
        <v>5</v>
      </c>
      <c r="B105" s="20" t="s">
        <v>9</v>
      </c>
      <c r="C105" s="20">
        <v>20</v>
      </c>
      <c r="D105" s="20" t="s">
        <v>74</v>
      </c>
      <c r="E105" s="20" t="s">
        <v>60</v>
      </c>
      <c r="F105" s="20"/>
      <c r="G105" s="21">
        <v>0.50138888888888888</v>
      </c>
      <c r="H105" s="18" t="s">
        <v>12</v>
      </c>
      <c r="K105" s="20"/>
      <c r="L105" s="20"/>
      <c r="M105" s="20"/>
      <c r="N105" s="20">
        <v>1</v>
      </c>
      <c r="O105" s="20" t="s">
        <v>9</v>
      </c>
      <c r="P105" s="20">
        <v>40</v>
      </c>
      <c r="Q105" s="20" t="s">
        <v>73</v>
      </c>
    </row>
    <row r="106" spans="1:17" s="18" customFormat="1" x14ac:dyDescent="0.3">
      <c r="A106" s="20">
        <v>3</v>
      </c>
      <c r="B106" s="20" t="s">
        <v>9</v>
      </c>
      <c r="C106" s="20">
        <v>30</v>
      </c>
      <c r="D106" s="20" t="s">
        <v>74</v>
      </c>
      <c r="E106" s="20" t="s">
        <v>60</v>
      </c>
      <c r="F106" s="20"/>
      <c r="G106" s="21"/>
      <c r="H106" s="18" t="s">
        <v>12</v>
      </c>
      <c r="K106" s="20"/>
      <c r="L106" s="20"/>
      <c r="M106" s="20"/>
      <c r="N106" s="20">
        <v>4</v>
      </c>
      <c r="O106" s="20" t="s">
        <v>9</v>
      </c>
      <c r="P106" s="20">
        <v>20</v>
      </c>
      <c r="Q106" s="20" t="s">
        <v>73</v>
      </c>
    </row>
    <row r="107" spans="1:17" s="18" customFormat="1" x14ac:dyDescent="0.3">
      <c r="A107" s="20">
        <v>13</v>
      </c>
      <c r="B107" s="20" t="s">
        <v>9</v>
      </c>
      <c r="C107" s="20">
        <v>40</v>
      </c>
      <c r="D107" s="20" t="s">
        <v>75</v>
      </c>
      <c r="E107" s="20" t="s">
        <v>11</v>
      </c>
      <c r="F107" s="20"/>
      <c r="G107" s="21"/>
      <c r="H107" s="18" t="s">
        <v>12</v>
      </c>
      <c r="K107" s="20"/>
      <c r="L107" s="20"/>
      <c r="M107" s="20"/>
      <c r="N107" s="20">
        <v>5</v>
      </c>
      <c r="O107" s="20" t="s">
        <v>9</v>
      </c>
      <c r="P107" s="20">
        <v>20</v>
      </c>
      <c r="Q107" s="20" t="s">
        <v>74</v>
      </c>
    </row>
    <row r="108" spans="1:17" s="18" customFormat="1" x14ac:dyDescent="0.3">
      <c r="A108" s="20">
        <v>3</v>
      </c>
      <c r="B108" s="20" t="s">
        <v>9</v>
      </c>
      <c r="C108" s="20">
        <v>30</v>
      </c>
      <c r="D108" s="20" t="s">
        <v>75</v>
      </c>
      <c r="E108" s="20" t="s">
        <v>11</v>
      </c>
      <c r="F108" s="20"/>
      <c r="G108" s="21"/>
      <c r="H108" s="18" t="s">
        <v>12</v>
      </c>
      <c r="K108" s="20"/>
      <c r="L108" s="20"/>
      <c r="M108" s="20"/>
      <c r="N108" s="20">
        <v>3</v>
      </c>
      <c r="O108" s="20" t="s">
        <v>9</v>
      </c>
      <c r="P108" s="20">
        <v>30</v>
      </c>
      <c r="Q108" s="20" t="s">
        <v>74</v>
      </c>
    </row>
    <row r="109" spans="1:17" s="18" customFormat="1" x14ac:dyDescent="0.3">
      <c r="A109" s="20"/>
      <c r="B109" s="20"/>
      <c r="C109" s="20"/>
      <c r="D109" s="20" t="s">
        <v>76</v>
      </c>
      <c r="E109" s="20" t="s">
        <v>210</v>
      </c>
      <c r="F109" s="20"/>
      <c r="G109" s="21">
        <v>0.50347222222222221</v>
      </c>
      <c r="H109" s="18" t="s">
        <v>12</v>
      </c>
      <c r="I109" s="18" t="s">
        <v>301</v>
      </c>
      <c r="K109" s="20"/>
      <c r="L109" s="20"/>
      <c r="M109" s="20"/>
      <c r="N109" s="20">
        <v>13</v>
      </c>
      <c r="O109" s="20" t="s">
        <v>9</v>
      </c>
      <c r="P109" s="20">
        <v>40</v>
      </c>
      <c r="Q109" s="20" t="s">
        <v>75</v>
      </c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>
        <v>3</v>
      </c>
      <c r="O110" s="20" t="s">
        <v>9</v>
      </c>
      <c r="P110" s="20">
        <v>30</v>
      </c>
      <c r="Q110" s="20" t="s">
        <v>75</v>
      </c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5">
        <f>SUM(N20:N110)</f>
        <v>390</v>
      </c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0"/>
      <c r="L148" s="20"/>
      <c r="M148" s="20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0"/>
      <c r="L149" s="20"/>
      <c r="M149" s="20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0"/>
      <c r="L150" s="20"/>
      <c r="M150" s="20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0"/>
      <c r="L151" s="20"/>
      <c r="M151" s="20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0"/>
      <c r="L152" s="20"/>
      <c r="M152" s="20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0"/>
      <c r="L153" s="20"/>
      <c r="M153" s="20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0"/>
      <c r="L154" s="20"/>
      <c r="M154" s="20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0"/>
      <c r="L155" s="20"/>
      <c r="M155" s="20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0"/>
      <c r="L156" s="20"/>
      <c r="M156" s="20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0"/>
      <c r="L157" s="20"/>
      <c r="M157" s="20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0"/>
      <c r="L158" s="20"/>
      <c r="M158" s="20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0"/>
      <c r="L159" s="20"/>
      <c r="M159" s="20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0"/>
      <c r="L160" s="20"/>
      <c r="M160" s="20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0"/>
      <c r="L161" s="20"/>
      <c r="M161" s="20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0"/>
      <c r="L162" s="20"/>
      <c r="M162" s="20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0"/>
      <c r="L163" s="20"/>
      <c r="M163" s="20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0"/>
      <c r="L164" s="20"/>
      <c r="M164" s="20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0"/>
      <c r="L165" s="20"/>
      <c r="M165" s="20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9"/>
  <sheetViews>
    <sheetView workbookViewId="0">
      <selection activeCell="F6" sqref="F6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0" max="250" width="14.33203125" customWidth="1"/>
    <col min="251" max="251" width="15" customWidth="1"/>
    <col min="253" max="253" width="12.88671875" customWidth="1"/>
    <col min="254" max="254" width="12.33203125" customWidth="1"/>
    <col min="506" max="506" width="14.33203125" customWidth="1"/>
    <col min="507" max="507" width="15" customWidth="1"/>
    <col min="509" max="509" width="12.88671875" customWidth="1"/>
    <col min="510" max="510" width="12.33203125" customWidth="1"/>
    <col min="762" max="762" width="14.33203125" customWidth="1"/>
    <col min="763" max="763" width="15" customWidth="1"/>
    <col min="765" max="765" width="12.88671875" customWidth="1"/>
    <col min="766" max="766" width="12.33203125" customWidth="1"/>
    <col min="1018" max="1018" width="14.33203125" customWidth="1"/>
    <col min="1019" max="1019" width="15" customWidth="1"/>
    <col min="1021" max="1021" width="12.88671875" customWidth="1"/>
    <col min="1022" max="1022" width="12.33203125" customWidth="1"/>
    <col min="1274" max="1274" width="14.33203125" customWidth="1"/>
    <col min="1275" max="1275" width="15" customWidth="1"/>
    <col min="1277" max="1277" width="12.88671875" customWidth="1"/>
    <col min="1278" max="1278" width="12.33203125" customWidth="1"/>
    <col min="1530" max="1530" width="14.33203125" customWidth="1"/>
    <col min="1531" max="1531" width="15" customWidth="1"/>
    <col min="1533" max="1533" width="12.88671875" customWidth="1"/>
    <col min="1534" max="1534" width="12.33203125" customWidth="1"/>
    <col min="1786" max="1786" width="14.33203125" customWidth="1"/>
    <col min="1787" max="1787" width="15" customWidth="1"/>
    <col min="1789" max="1789" width="12.88671875" customWidth="1"/>
    <col min="1790" max="1790" width="12.33203125" customWidth="1"/>
    <col min="2042" max="2042" width="14.33203125" customWidth="1"/>
    <col min="2043" max="2043" width="15" customWidth="1"/>
    <col min="2045" max="2045" width="12.88671875" customWidth="1"/>
    <col min="2046" max="2046" width="12.33203125" customWidth="1"/>
    <col min="2298" max="2298" width="14.33203125" customWidth="1"/>
    <col min="2299" max="2299" width="15" customWidth="1"/>
    <col min="2301" max="2301" width="12.88671875" customWidth="1"/>
    <col min="2302" max="2302" width="12.33203125" customWidth="1"/>
    <col min="2554" max="2554" width="14.33203125" customWidth="1"/>
    <col min="2555" max="2555" width="15" customWidth="1"/>
    <col min="2557" max="2557" width="12.88671875" customWidth="1"/>
    <col min="2558" max="2558" width="12.33203125" customWidth="1"/>
    <col min="2810" max="2810" width="14.33203125" customWidth="1"/>
    <col min="2811" max="2811" width="15" customWidth="1"/>
    <col min="2813" max="2813" width="12.88671875" customWidth="1"/>
    <col min="2814" max="2814" width="12.33203125" customWidth="1"/>
    <col min="3066" max="3066" width="14.33203125" customWidth="1"/>
    <col min="3067" max="3067" width="15" customWidth="1"/>
    <col min="3069" max="3069" width="12.88671875" customWidth="1"/>
    <col min="3070" max="3070" width="12.33203125" customWidth="1"/>
    <col min="3322" max="3322" width="14.33203125" customWidth="1"/>
    <col min="3323" max="3323" width="15" customWidth="1"/>
    <col min="3325" max="3325" width="12.88671875" customWidth="1"/>
    <col min="3326" max="3326" width="12.33203125" customWidth="1"/>
    <col min="3578" max="3578" width="14.33203125" customWidth="1"/>
    <col min="3579" max="3579" width="15" customWidth="1"/>
    <col min="3581" max="3581" width="12.88671875" customWidth="1"/>
    <col min="3582" max="3582" width="12.33203125" customWidth="1"/>
    <col min="3834" max="3834" width="14.33203125" customWidth="1"/>
    <col min="3835" max="3835" width="15" customWidth="1"/>
    <col min="3837" max="3837" width="12.88671875" customWidth="1"/>
    <col min="3838" max="3838" width="12.33203125" customWidth="1"/>
    <col min="4090" max="4090" width="14.33203125" customWidth="1"/>
    <col min="4091" max="4091" width="15" customWidth="1"/>
    <col min="4093" max="4093" width="12.88671875" customWidth="1"/>
    <col min="4094" max="4094" width="12.33203125" customWidth="1"/>
    <col min="4346" max="4346" width="14.33203125" customWidth="1"/>
    <col min="4347" max="4347" width="15" customWidth="1"/>
    <col min="4349" max="4349" width="12.88671875" customWidth="1"/>
    <col min="4350" max="4350" width="12.33203125" customWidth="1"/>
    <col min="4602" max="4602" width="14.33203125" customWidth="1"/>
    <col min="4603" max="4603" width="15" customWidth="1"/>
    <col min="4605" max="4605" width="12.88671875" customWidth="1"/>
    <col min="4606" max="4606" width="12.33203125" customWidth="1"/>
    <col min="4858" max="4858" width="14.33203125" customWidth="1"/>
    <col min="4859" max="4859" width="15" customWidth="1"/>
    <col min="4861" max="4861" width="12.88671875" customWidth="1"/>
    <col min="4862" max="4862" width="12.33203125" customWidth="1"/>
    <col min="5114" max="5114" width="14.33203125" customWidth="1"/>
    <col min="5115" max="5115" width="15" customWidth="1"/>
    <col min="5117" max="5117" width="12.88671875" customWidth="1"/>
    <col min="5118" max="5118" width="12.33203125" customWidth="1"/>
    <col min="5370" max="5370" width="14.33203125" customWidth="1"/>
    <col min="5371" max="5371" width="15" customWidth="1"/>
    <col min="5373" max="5373" width="12.88671875" customWidth="1"/>
    <col min="5374" max="5374" width="12.33203125" customWidth="1"/>
    <col min="5626" max="5626" width="14.33203125" customWidth="1"/>
    <col min="5627" max="5627" width="15" customWidth="1"/>
    <col min="5629" max="5629" width="12.88671875" customWidth="1"/>
    <col min="5630" max="5630" width="12.33203125" customWidth="1"/>
    <col min="5882" max="5882" width="14.33203125" customWidth="1"/>
    <col min="5883" max="5883" width="15" customWidth="1"/>
    <col min="5885" max="5885" width="12.88671875" customWidth="1"/>
    <col min="5886" max="5886" width="12.33203125" customWidth="1"/>
    <col min="6138" max="6138" width="14.33203125" customWidth="1"/>
    <col min="6139" max="6139" width="15" customWidth="1"/>
    <col min="6141" max="6141" width="12.88671875" customWidth="1"/>
    <col min="6142" max="6142" width="12.33203125" customWidth="1"/>
    <col min="6394" max="6394" width="14.33203125" customWidth="1"/>
    <col min="6395" max="6395" width="15" customWidth="1"/>
    <col min="6397" max="6397" width="12.88671875" customWidth="1"/>
    <col min="6398" max="6398" width="12.33203125" customWidth="1"/>
    <col min="6650" max="6650" width="14.33203125" customWidth="1"/>
    <col min="6651" max="6651" width="15" customWidth="1"/>
    <col min="6653" max="6653" width="12.88671875" customWidth="1"/>
    <col min="6654" max="6654" width="12.33203125" customWidth="1"/>
    <col min="6906" max="6906" width="14.33203125" customWidth="1"/>
    <col min="6907" max="6907" width="15" customWidth="1"/>
    <col min="6909" max="6909" width="12.88671875" customWidth="1"/>
    <col min="6910" max="6910" width="12.33203125" customWidth="1"/>
    <col min="7162" max="7162" width="14.33203125" customWidth="1"/>
    <col min="7163" max="7163" width="15" customWidth="1"/>
    <col min="7165" max="7165" width="12.88671875" customWidth="1"/>
    <col min="7166" max="7166" width="12.33203125" customWidth="1"/>
    <col min="7418" max="7418" width="14.33203125" customWidth="1"/>
    <col min="7419" max="7419" width="15" customWidth="1"/>
    <col min="7421" max="7421" width="12.88671875" customWidth="1"/>
    <col min="7422" max="7422" width="12.33203125" customWidth="1"/>
    <col min="7674" max="7674" width="14.33203125" customWidth="1"/>
    <col min="7675" max="7675" width="15" customWidth="1"/>
    <col min="7677" max="7677" width="12.88671875" customWidth="1"/>
    <col min="7678" max="7678" width="12.33203125" customWidth="1"/>
    <col min="7930" max="7930" width="14.33203125" customWidth="1"/>
    <col min="7931" max="7931" width="15" customWidth="1"/>
    <col min="7933" max="7933" width="12.88671875" customWidth="1"/>
    <col min="7934" max="7934" width="12.33203125" customWidth="1"/>
    <col min="8186" max="8186" width="14.33203125" customWidth="1"/>
    <col min="8187" max="8187" width="15" customWidth="1"/>
    <col min="8189" max="8189" width="12.88671875" customWidth="1"/>
    <col min="8190" max="8190" width="12.33203125" customWidth="1"/>
    <col min="8442" max="8442" width="14.33203125" customWidth="1"/>
    <col min="8443" max="8443" width="15" customWidth="1"/>
    <col min="8445" max="8445" width="12.88671875" customWidth="1"/>
    <col min="8446" max="8446" width="12.33203125" customWidth="1"/>
    <col min="8698" max="8698" width="14.33203125" customWidth="1"/>
    <col min="8699" max="8699" width="15" customWidth="1"/>
    <col min="8701" max="8701" width="12.88671875" customWidth="1"/>
    <col min="8702" max="8702" width="12.33203125" customWidth="1"/>
    <col min="8954" max="8954" width="14.33203125" customWidth="1"/>
    <col min="8955" max="8955" width="15" customWidth="1"/>
    <col min="8957" max="8957" width="12.88671875" customWidth="1"/>
    <col min="8958" max="8958" width="12.33203125" customWidth="1"/>
    <col min="9210" max="9210" width="14.33203125" customWidth="1"/>
    <col min="9211" max="9211" width="15" customWidth="1"/>
    <col min="9213" max="9213" width="12.88671875" customWidth="1"/>
    <col min="9214" max="9214" width="12.33203125" customWidth="1"/>
    <col min="9466" max="9466" width="14.33203125" customWidth="1"/>
    <col min="9467" max="9467" width="15" customWidth="1"/>
    <col min="9469" max="9469" width="12.88671875" customWidth="1"/>
    <col min="9470" max="9470" width="12.33203125" customWidth="1"/>
    <col min="9722" max="9722" width="14.33203125" customWidth="1"/>
    <col min="9723" max="9723" width="15" customWidth="1"/>
    <col min="9725" max="9725" width="12.88671875" customWidth="1"/>
    <col min="9726" max="9726" width="12.33203125" customWidth="1"/>
    <col min="9978" max="9978" width="14.33203125" customWidth="1"/>
    <col min="9979" max="9979" width="15" customWidth="1"/>
    <col min="9981" max="9981" width="12.88671875" customWidth="1"/>
    <col min="9982" max="9982" width="12.33203125" customWidth="1"/>
    <col min="10234" max="10234" width="14.33203125" customWidth="1"/>
    <col min="10235" max="10235" width="15" customWidth="1"/>
    <col min="10237" max="10237" width="12.88671875" customWidth="1"/>
    <col min="10238" max="10238" width="12.33203125" customWidth="1"/>
    <col min="10490" max="10490" width="14.33203125" customWidth="1"/>
    <col min="10491" max="10491" width="15" customWidth="1"/>
    <col min="10493" max="10493" width="12.88671875" customWidth="1"/>
    <col min="10494" max="10494" width="12.33203125" customWidth="1"/>
    <col min="10746" max="10746" width="14.33203125" customWidth="1"/>
    <col min="10747" max="10747" width="15" customWidth="1"/>
    <col min="10749" max="10749" width="12.88671875" customWidth="1"/>
    <col min="10750" max="10750" width="12.33203125" customWidth="1"/>
    <col min="11002" max="11002" width="14.33203125" customWidth="1"/>
    <col min="11003" max="11003" width="15" customWidth="1"/>
    <col min="11005" max="11005" width="12.88671875" customWidth="1"/>
    <col min="11006" max="11006" width="12.33203125" customWidth="1"/>
    <col min="11258" max="11258" width="14.33203125" customWidth="1"/>
    <col min="11259" max="11259" width="15" customWidth="1"/>
    <col min="11261" max="11261" width="12.88671875" customWidth="1"/>
    <col min="11262" max="11262" width="12.33203125" customWidth="1"/>
    <col min="11514" max="11514" width="14.33203125" customWidth="1"/>
    <col min="11515" max="11515" width="15" customWidth="1"/>
    <col min="11517" max="11517" width="12.88671875" customWidth="1"/>
    <col min="11518" max="11518" width="12.33203125" customWidth="1"/>
    <col min="11770" max="11770" width="14.33203125" customWidth="1"/>
    <col min="11771" max="11771" width="15" customWidth="1"/>
    <col min="11773" max="11773" width="12.88671875" customWidth="1"/>
    <col min="11774" max="11774" width="12.33203125" customWidth="1"/>
    <col min="12026" max="12026" width="14.33203125" customWidth="1"/>
    <col min="12027" max="12027" width="15" customWidth="1"/>
    <col min="12029" max="12029" width="12.88671875" customWidth="1"/>
    <col min="12030" max="12030" width="12.33203125" customWidth="1"/>
    <col min="12282" max="12282" width="14.33203125" customWidth="1"/>
    <col min="12283" max="12283" width="15" customWidth="1"/>
    <col min="12285" max="12285" width="12.88671875" customWidth="1"/>
    <col min="12286" max="12286" width="12.33203125" customWidth="1"/>
    <col min="12538" max="12538" width="14.33203125" customWidth="1"/>
    <col min="12539" max="12539" width="15" customWidth="1"/>
    <col min="12541" max="12541" width="12.88671875" customWidth="1"/>
    <col min="12542" max="12542" width="12.33203125" customWidth="1"/>
    <col min="12794" max="12794" width="14.33203125" customWidth="1"/>
    <col min="12795" max="12795" width="15" customWidth="1"/>
    <col min="12797" max="12797" width="12.88671875" customWidth="1"/>
    <col min="12798" max="12798" width="12.33203125" customWidth="1"/>
    <col min="13050" max="13050" width="14.33203125" customWidth="1"/>
    <col min="13051" max="13051" width="15" customWidth="1"/>
    <col min="13053" max="13053" width="12.88671875" customWidth="1"/>
    <col min="13054" max="13054" width="12.33203125" customWidth="1"/>
    <col min="13306" max="13306" width="14.33203125" customWidth="1"/>
    <col min="13307" max="13307" width="15" customWidth="1"/>
    <col min="13309" max="13309" width="12.88671875" customWidth="1"/>
    <col min="13310" max="13310" width="12.33203125" customWidth="1"/>
    <col min="13562" max="13562" width="14.33203125" customWidth="1"/>
    <col min="13563" max="13563" width="15" customWidth="1"/>
    <col min="13565" max="13565" width="12.88671875" customWidth="1"/>
    <col min="13566" max="13566" width="12.33203125" customWidth="1"/>
    <col min="13818" max="13818" width="14.33203125" customWidth="1"/>
    <col min="13819" max="13819" width="15" customWidth="1"/>
    <col min="13821" max="13821" width="12.88671875" customWidth="1"/>
    <col min="13822" max="13822" width="12.33203125" customWidth="1"/>
    <col min="14074" max="14074" width="14.33203125" customWidth="1"/>
    <col min="14075" max="14075" width="15" customWidth="1"/>
    <col min="14077" max="14077" width="12.88671875" customWidth="1"/>
    <col min="14078" max="14078" width="12.33203125" customWidth="1"/>
    <col min="14330" max="14330" width="14.33203125" customWidth="1"/>
    <col min="14331" max="14331" width="15" customWidth="1"/>
    <col min="14333" max="14333" width="12.88671875" customWidth="1"/>
    <col min="14334" max="14334" width="12.33203125" customWidth="1"/>
    <col min="14586" max="14586" width="14.33203125" customWidth="1"/>
    <col min="14587" max="14587" width="15" customWidth="1"/>
    <col min="14589" max="14589" width="12.88671875" customWidth="1"/>
    <col min="14590" max="14590" width="12.33203125" customWidth="1"/>
    <col min="14842" max="14842" width="14.33203125" customWidth="1"/>
    <col min="14843" max="14843" width="15" customWidth="1"/>
    <col min="14845" max="14845" width="12.88671875" customWidth="1"/>
    <col min="14846" max="14846" width="12.33203125" customWidth="1"/>
    <col min="15098" max="15098" width="14.33203125" customWidth="1"/>
    <col min="15099" max="15099" width="15" customWidth="1"/>
    <col min="15101" max="15101" width="12.88671875" customWidth="1"/>
    <col min="15102" max="15102" width="12.33203125" customWidth="1"/>
    <col min="15354" max="15354" width="14.33203125" customWidth="1"/>
    <col min="15355" max="15355" width="15" customWidth="1"/>
    <col min="15357" max="15357" width="12.88671875" customWidth="1"/>
    <col min="15358" max="15358" width="12.33203125" customWidth="1"/>
    <col min="15610" max="15610" width="14.33203125" customWidth="1"/>
    <col min="15611" max="15611" width="15" customWidth="1"/>
    <col min="15613" max="15613" width="12.88671875" customWidth="1"/>
    <col min="15614" max="15614" width="12.33203125" customWidth="1"/>
    <col min="15866" max="15866" width="14.33203125" customWidth="1"/>
    <col min="15867" max="15867" width="15" customWidth="1"/>
    <col min="15869" max="15869" width="12.88671875" customWidth="1"/>
    <col min="15870" max="15870" width="12.33203125" customWidth="1"/>
    <col min="16122" max="16122" width="14.33203125" customWidth="1"/>
    <col min="16123" max="16123" width="15" customWidth="1"/>
    <col min="16125" max="16125" width="12.88671875" customWidth="1"/>
    <col min="16126" max="16126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452</v>
      </c>
      <c r="E4" s="4"/>
    </row>
    <row r="5" spans="1:17" x14ac:dyDescent="0.3">
      <c r="A5" s="8" t="s">
        <v>347</v>
      </c>
      <c r="B5" s="10">
        <v>42269</v>
      </c>
      <c r="E5" s="4"/>
    </row>
    <row r="6" spans="1:17" x14ac:dyDescent="0.3">
      <c r="A6" s="8" t="s">
        <v>348</v>
      </c>
      <c r="B6" s="9" t="s">
        <v>139</v>
      </c>
      <c r="C6" s="56" t="s">
        <v>496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/>
      <c r="B10" s="15"/>
      <c r="C10" s="15"/>
      <c r="D10" s="15" t="s">
        <v>10</v>
      </c>
      <c r="E10" s="15" t="s">
        <v>60</v>
      </c>
      <c r="F10" s="15"/>
      <c r="G10" s="16">
        <v>0.63541666666666663</v>
      </c>
      <c r="H10" s="17" t="s">
        <v>43</v>
      </c>
      <c r="I10" s="17" t="s">
        <v>186</v>
      </c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9</v>
      </c>
      <c r="P10" s="20">
        <v>170</v>
      </c>
      <c r="Q10" s="20" t="s">
        <v>28</v>
      </c>
    </row>
    <row r="11" spans="1:17" s="18" customFormat="1" x14ac:dyDescent="0.3">
      <c r="A11" s="15"/>
      <c r="B11" s="15"/>
      <c r="C11" s="15"/>
      <c r="D11" s="15" t="s">
        <v>19</v>
      </c>
      <c r="E11" s="15" t="s">
        <v>210</v>
      </c>
      <c r="F11" s="15"/>
      <c r="G11" s="16">
        <v>0.63888888888888895</v>
      </c>
      <c r="H11" s="17" t="s">
        <v>43</v>
      </c>
      <c r="I11" s="17" t="s">
        <v>186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9</v>
      </c>
      <c r="P11" s="20">
        <v>100</v>
      </c>
      <c r="Q11" s="20" t="s">
        <v>51</v>
      </c>
    </row>
    <row r="12" spans="1:17" s="18" customFormat="1" x14ac:dyDescent="0.3">
      <c r="A12" s="15">
        <v>1</v>
      </c>
      <c r="B12" s="15" t="s">
        <v>9</v>
      </c>
      <c r="C12" s="15">
        <v>170</v>
      </c>
      <c r="D12" s="15" t="s">
        <v>28</v>
      </c>
      <c r="E12" s="15" t="s">
        <v>60</v>
      </c>
      <c r="F12" s="15"/>
      <c r="G12" s="16">
        <v>0.63958333333333328</v>
      </c>
      <c r="H12" s="17" t="s">
        <v>43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9</v>
      </c>
      <c r="P12" s="20">
        <v>120</v>
      </c>
      <c r="Q12" s="20" t="s">
        <v>63</v>
      </c>
    </row>
    <row r="13" spans="1:17" s="18" customFormat="1" x14ac:dyDescent="0.3">
      <c r="A13" s="15"/>
      <c r="B13" s="15"/>
      <c r="C13" s="15"/>
      <c r="D13" s="15" t="s">
        <v>29</v>
      </c>
      <c r="E13" s="15" t="s">
        <v>11</v>
      </c>
      <c r="F13" s="15"/>
      <c r="G13" s="16">
        <v>0.64097222222222217</v>
      </c>
      <c r="H13" s="17" t="s">
        <v>43</v>
      </c>
      <c r="I13" s="17" t="s">
        <v>186</v>
      </c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9</v>
      </c>
      <c r="P13" s="20">
        <v>90</v>
      </c>
      <c r="Q13" s="20" t="s">
        <v>67</v>
      </c>
    </row>
    <row r="14" spans="1:17" s="18" customFormat="1" x14ac:dyDescent="0.3">
      <c r="A14" s="15">
        <v>1</v>
      </c>
      <c r="B14" s="15" t="s">
        <v>59</v>
      </c>
      <c r="C14" s="15">
        <v>90</v>
      </c>
      <c r="D14" s="15" t="s">
        <v>30</v>
      </c>
      <c r="E14" s="15" t="s">
        <v>60</v>
      </c>
      <c r="F14" s="15" t="s">
        <v>27</v>
      </c>
      <c r="G14" s="16">
        <v>0.64236111111111105</v>
      </c>
      <c r="H14" s="17" t="s">
        <v>43</v>
      </c>
      <c r="I14" s="17"/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1</v>
      </c>
      <c r="O14" s="20" t="s">
        <v>9</v>
      </c>
      <c r="P14" s="20">
        <v>140</v>
      </c>
      <c r="Q14" s="20" t="s">
        <v>68</v>
      </c>
    </row>
    <row r="15" spans="1:17" s="18" customFormat="1" x14ac:dyDescent="0.3">
      <c r="A15" s="15"/>
      <c r="B15" s="15"/>
      <c r="C15" s="15"/>
      <c r="D15" s="15" t="s">
        <v>31</v>
      </c>
      <c r="E15" s="15" t="s">
        <v>210</v>
      </c>
      <c r="F15" s="15"/>
      <c r="G15" s="16">
        <v>0.64444444444444449</v>
      </c>
      <c r="H15" s="17" t="s">
        <v>43</v>
      </c>
      <c r="I15" s="17" t="s">
        <v>186</v>
      </c>
      <c r="K15" s="25">
        <f>SUMIFS($A$10:$A$400,$B$10:$B$400,"CH",$D$10:$D$400,"U6")</f>
        <v>0</v>
      </c>
      <c r="L15" s="25" t="s">
        <v>13</v>
      </c>
      <c r="M15" s="25" t="s">
        <v>31</v>
      </c>
      <c r="N15" s="20"/>
      <c r="O15" s="20"/>
      <c r="P15" s="20"/>
      <c r="Q15" s="20"/>
    </row>
    <row r="16" spans="1:17" s="18" customFormat="1" x14ac:dyDescent="0.3">
      <c r="A16" s="15">
        <v>1</v>
      </c>
      <c r="B16" s="15" t="s">
        <v>9</v>
      </c>
      <c r="C16" s="15">
        <v>100</v>
      </c>
      <c r="D16" s="15" t="s">
        <v>51</v>
      </c>
      <c r="E16" s="15" t="s">
        <v>11</v>
      </c>
      <c r="F16" s="15"/>
      <c r="G16" s="16">
        <v>0.64652777777777781</v>
      </c>
      <c r="H16" s="17" t="s">
        <v>45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/>
      <c r="O16" s="20"/>
      <c r="P16" s="20"/>
      <c r="Q16" s="20"/>
    </row>
    <row r="17" spans="1:17" s="18" customFormat="1" x14ac:dyDescent="0.3">
      <c r="A17" s="15"/>
      <c r="B17" s="15"/>
      <c r="C17" s="15"/>
      <c r="D17" s="15" t="s">
        <v>52</v>
      </c>
      <c r="E17" s="15" t="s">
        <v>60</v>
      </c>
      <c r="F17" s="15"/>
      <c r="G17" s="16">
        <v>0.64722222222222225</v>
      </c>
      <c r="H17" s="17" t="s">
        <v>43</v>
      </c>
      <c r="I17" s="17" t="s">
        <v>186</v>
      </c>
      <c r="K17" s="25">
        <f>SUMIFS($A$10:$A$400,$B$10:$B$400,"CH",$D$10:$D$400,"U8")</f>
        <v>0</v>
      </c>
      <c r="L17" s="25" t="s">
        <v>13</v>
      </c>
      <c r="M17" s="25" t="s">
        <v>52</v>
      </c>
      <c r="N17" s="20"/>
      <c r="O17" s="20"/>
      <c r="P17" s="20"/>
      <c r="Q17" s="20"/>
    </row>
    <row r="18" spans="1:17" s="18" customFormat="1" x14ac:dyDescent="0.3">
      <c r="A18" s="15"/>
      <c r="B18" s="15"/>
      <c r="C18" s="15"/>
      <c r="D18" s="15" t="s">
        <v>55</v>
      </c>
      <c r="E18" s="15" t="s">
        <v>210</v>
      </c>
      <c r="F18" s="15"/>
      <c r="G18" s="16">
        <v>0.65</v>
      </c>
      <c r="H18" s="17" t="s">
        <v>43</v>
      </c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  <c r="N18" s="20"/>
      <c r="O18" s="20"/>
      <c r="P18" s="20"/>
      <c r="Q18" s="20"/>
    </row>
    <row r="19" spans="1:17" s="18" customFormat="1" x14ac:dyDescent="0.3">
      <c r="A19" s="15"/>
      <c r="B19" s="15"/>
      <c r="C19" s="15"/>
      <c r="D19" s="15" t="s">
        <v>56</v>
      </c>
      <c r="E19" s="15" t="s">
        <v>60</v>
      </c>
      <c r="F19" s="15"/>
      <c r="G19" s="16">
        <v>0.65069444444444446</v>
      </c>
      <c r="H19" s="17" t="s">
        <v>43</v>
      </c>
      <c r="I19" s="17" t="s">
        <v>186</v>
      </c>
      <c r="K19" s="25">
        <f>SUMIFS($A$10:$A$400,$B$10:$B$400,"CH",$D$10:$D$400,"U10")</f>
        <v>0</v>
      </c>
      <c r="L19" s="25" t="s">
        <v>13</v>
      </c>
      <c r="M19" s="25" t="s">
        <v>56</v>
      </c>
      <c r="N19" s="20"/>
      <c r="O19" s="20"/>
      <c r="P19" s="20"/>
      <c r="Q19" s="20"/>
    </row>
    <row r="20" spans="1:17" s="18" customFormat="1" x14ac:dyDescent="0.3">
      <c r="A20" s="15"/>
      <c r="B20" s="15"/>
      <c r="C20" s="15"/>
      <c r="D20" s="15" t="s">
        <v>58</v>
      </c>
      <c r="E20" s="15" t="s">
        <v>210</v>
      </c>
      <c r="F20" s="15"/>
      <c r="G20" s="16">
        <v>0.65138888888888891</v>
      </c>
      <c r="H20" s="17" t="s">
        <v>43</v>
      </c>
      <c r="I20" s="17" t="s">
        <v>186</v>
      </c>
      <c r="K20" s="25">
        <f>SUMIFS($A$10:$A$400,$B$10:$B$400,"CH",$D$10:$D$400,"U11")</f>
        <v>0</v>
      </c>
      <c r="L20" s="25" t="s">
        <v>13</v>
      </c>
      <c r="M20" s="25" t="s">
        <v>58</v>
      </c>
      <c r="N20" s="20"/>
      <c r="O20" s="20"/>
      <c r="P20" s="20"/>
      <c r="Q20" s="20"/>
    </row>
    <row r="21" spans="1:17" s="18" customFormat="1" x14ac:dyDescent="0.3">
      <c r="A21" s="15">
        <v>1</v>
      </c>
      <c r="B21" s="15" t="s">
        <v>9</v>
      </c>
      <c r="C21" s="15">
        <v>120</v>
      </c>
      <c r="D21" s="15" t="s">
        <v>63</v>
      </c>
      <c r="E21" s="15" t="s">
        <v>217</v>
      </c>
      <c r="F21" s="15" t="s">
        <v>318</v>
      </c>
      <c r="G21" s="16">
        <v>0.65277777777777779</v>
      </c>
      <c r="H21" s="17" t="s">
        <v>43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/>
      <c r="O21" s="20"/>
      <c r="P21" s="20"/>
      <c r="Q21" s="20"/>
    </row>
    <row r="22" spans="1:17" s="18" customFormat="1" x14ac:dyDescent="0.3">
      <c r="A22" s="15">
        <v>1</v>
      </c>
      <c r="B22" s="15" t="s">
        <v>141</v>
      </c>
      <c r="C22" s="15">
        <v>200</v>
      </c>
      <c r="D22" s="15" t="s">
        <v>64</v>
      </c>
      <c r="E22" s="15" t="s">
        <v>60</v>
      </c>
      <c r="F22" s="15"/>
      <c r="G22" s="16">
        <v>0.65555555555555556</v>
      </c>
      <c r="H22" s="17" t="s">
        <v>43</v>
      </c>
      <c r="I22" s="17"/>
      <c r="K22" s="25">
        <f>SUMIFS($A$10:$A$400,$B$10:$B$400,"CH",$D$10:$D$400,"U13")</f>
        <v>0</v>
      </c>
      <c r="L22" s="25" t="s">
        <v>13</v>
      </c>
      <c r="M22" s="25" t="s">
        <v>64</v>
      </c>
      <c r="N22" s="20"/>
      <c r="O22" s="20"/>
      <c r="P22" s="20"/>
      <c r="Q22" s="20"/>
    </row>
    <row r="23" spans="1:17" s="18" customFormat="1" x14ac:dyDescent="0.3">
      <c r="A23" s="15">
        <v>1</v>
      </c>
      <c r="B23" s="15" t="s">
        <v>59</v>
      </c>
      <c r="C23" s="15">
        <v>200</v>
      </c>
      <c r="D23" s="15" t="s">
        <v>64</v>
      </c>
      <c r="E23" s="15" t="s">
        <v>60</v>
      </c>
      <c r="F23" s="15"/>
      <c r="G23" s="16"/>
      <c r="H23" s="17" t="s">
        <v>43</v>
      </c>
      <c r="I23" s="17"/>
      <c r="K23" s="25">
        <f>SUMIFS($A$10:$A$400,$B$10:$B$400,"CH",$D$10:$D$400,"U14")</f>
        <v>0</v>
      </c>
      <c r="L23" s="25" t="s">
        <v>13</v>
      </c>
      <c r="M23" s="25" t="s">
        <v>67</v>
      </c>
      <c r="N23" s="20"/>
      <c r="O23" s="20"/>
      <c r="P23" s="20"/>
      <c r="Q23" s="20"/>
    </row>
    <row r="24" spans="1:17" s="18" customFormat="1" x14ac:dyDescent="0.3">
      <c r="A24" s="15">
        <v>1</v>
      </c>
      <c r="B24" s="15" t="s">
        <v>9</v>
      </c>
      <c r="C24" s="15">
        <v>90</v>
      </c>
      <c r="D24" s="15" t="s">
        <v>67</v>
      </c>
      <c r="E24" s="15" t="s">
        <v>210</v>
      </c>
      <c r="F24" s="15" t="s">
        <v>27</v>
      </c>
      <c r="G24" s="16">
        <v>0.65694444444444444</v>
      </c>
      <c r="H24" s="17" t="s">
        <v>43</v>
      </c>
      <c r="I24" s="17"/>
      <c r="K24" s="25">
        <f>SUMIFS($A$10:$A$400,$B$10:$B$400,"CH",$D$10:$D$400,"U15")</f>
        <v>0</v>
      </c>
      <c r="L24" s="25" t="s">
        <v>13</v>
      </c>
      <c r="M24" s="25" t="s">
        <v>68</v>
      </c>
      <c r="N24" s="20"/>
      <c r="O24" s="20"/>
      <c r="P24" s="20"/>
      <c r="Q24" s="20"/>
    </row>
    <row r="25" spans="1:17" s="18" customFormat="1" x14ac:dyDescent="0.3">
      <c r="A25" s="15">
        <v>1</v>
      </c>
      <c r="B25" s="15" t="s">
        <v>9</v>
      </c>
      <c r="C25" s="15">
        <v>140</v>
      </c>
      <c r="D25" s="15" t="s">
        <v>68</v>
      </c>
      <c r="E25" s="15" t="s">
        <v>60</v>
      </c>
      <c r="F25" s="15" t="s">
        <v>319</v>
      </c>
      <c r="G25" s="16">
        <v>0.65833333333333333</v>
      </c>
      <c r="H25" s="17" t="s">
        <v>43</v>
      </c>
      <c r="I25" s="17" t="s">
        <v>320</v>
      </c>
      <c r="K25" s="25">
        <f>SUM(K10:K24)</f>
        <v>0</v>
      </c>
      <c r="L25" s="25"/>
      <c r="M25" s="25"/>
      <c r="N25" s="20"/>
      <c r="O25" s="20"/>
      <c r="P25" s="20"/>
      <c r="Q25" s="20"/>
    </row>
    <row r="26" spans="1:17" s="18" customFormat="1" x14ac:dyDescent="0.3">
      <c r="A26" s="15"/>
      <c r="B26" s="15"/>
      <c r="C26" s="15"/>
      <c r="D26" s="15"/>
      <c r="E26" s="15"/>
      <c r="F26" s="15"/>
      <c r="G26" s="16"/>
      <c r="H26" s="17"/>
      <c r="I26" s="17"/>
      <c r="K26" s="25"/>
      <c r="L26" s="25"/>
      <c r="M26" s="25"/>
      <c r="N26" s="20"/>
      <c r="O26" s="20"/>
      <c r="P26" s="20"/>
      <c r="Q26" s="20"/>
    </row>
    <row r="27" spans="1:17" s="18" customFormat="1" x14ac:dyDescent="0.3">
      <c r="A27" s="15"/>
      <c r="B27" s="15"/>
      <c r="C27" s="15"/>
      <c r="D27" s="15"/>
      <c r="E27" s="15"/>
      <c r="F27" s="15"/>
      <c r="G27" s="16"/>
      <c r="H27" s="17"/>
      <c r="I27" s="17"/>
      <c r="K27" s="25">
        <f>SUMIFS($A$10:$A$400,$B$10:$B$400,"RT",$D$10:$D$400,"U1")</f>
        <v>0</v>
      </c>
      <c r="L27" s="25" t="s">
        <v>9</v>
      </c>
      <c r="M27" s="25" t="s">
        <v>10</v>
      </c>
      <c r="N27" s="20"/>
      <c r="O27" s="20"/>
      <c r="P27" s="20"/>
      <c r="Q27" s="20"/>
    </row>
    <row r="28" spans="1:17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>
        <f>SUMIFS($A$10:$A$400,$B$10:$B$400,"RT",$D$10:$D$400,"U2")</f>
        <v>0</v>
      </c>
      <c r="L28" s="25" t="s">
        <v>9</v>
      </c>
      <c r="M28" s="25" t="s">
        <v>19</v>
      </c>
      <c r="N28" s="20"/>
      <c r="O28" s="20"/>
      <c r="P28" s="20"/>
      <c r="Q28" s="20"/>
    </row>
    <row r="29" spans="1:17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SUMIFS($A$10:$A$400,$B$10:$B$400,"RT",$D$10:$D$400,"U3")</f>
        <v>1</v>
      </c>
      <c r="L29" s="25" t="s">
        <v>9</v>
      </c>
      <c r="M29" s="25" t="s">
        <v>28</v>
      </c>
      <c r="N29" s="20"/>
      <c r="O29" s="20"/>
      <c r="P29" s="20"/>
      <c r="Q29" s="20"/>
    </row>
    <row r="30" spans="1:17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SUMIFS($A$10:$A$400,$B$10:$B$400,"RT",$D$10:$D$400,"U4")</f>
        <v>0</v>
      </c>
      <c r="L30" s="25" t="s">
        <v>9</v>
      </c>
      <c r="M30" s="25" t="s">
        <v>29</v>
      </c>
      <c r="N30" s="20"/>
      <c r="O30" s="20"/>
      <c r="P30" s="20"/>
      <c r="Q30" s="20"/>
    </row>
    <row r="31" spans="1:17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SUMIFS($A$10:$A$400,$B$10:$B$400,"RT",$D$10:$D$400,"U5")</f>
        <v>0</v>
      </c>
      <c r="L31" s="25" t="s">
        <v>9</v>
      </c>
      <c r="M31" s="25" t="s">
        <v>30</v>
      </c>
      <c r="N31" s="20"/>
      <c r="O31" s="20"/>
      <c r="P31" s="20"/>
      <c r="Q31" s="20"/>
    </row>
    <row r="32" spans="1:17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SUMIFS($A$10:$A$400,$B$10:$B$400,"RT",$D$10:$D$400,"U6")</f>
        <v>0</v>
      </c>
      <c r="L32" s="25" t="s">
        <v>9</v>
      </c>
      <c r="M32" s="25" t="s">
        <v>31</v>
      </c>
      <c r="N32" s="20"/>
      <c r="O32" s="20"/>
      <c r="P32" s="20"/>
      <c r="Q32" s="20"/>
    </row>
    <row r="33" spans="1:17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SUMIFS($A$10:$A$400,$B$10:$B$400,"RT",$D$10:$D$400,"U7")</f>
        <v>1</v>
      </c>
      <c r="L33" s="25" t="s">
        <v>9</v>
      </c>
      <c r="M33" s="25" t="s">
        <v>51</v>
      </c>
      <c r="N33" s="20"/>
      <c r="O33" s="20"/>
      <c r="P33" s="20"/>
      <c r="Q33" s="20"/>
    </row>
    <row r="34" spans="1:17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SUMIFS($A$10:$A$400,$B$10:$B$400,"RT",$D$10:$D$400,"U8")</f>
        <v>0</v>
      </c>
      <c r="L34" s="25" t="s">
        <v>9</v>
      </c>
      <c r="M34" s="25" t="s">
        <v>52</v>
      </c>
      <c r="N34" s="20"/>
      <c r="O34" s="20"/>
      <c r="P34" s="20"/>
      <c r="Q34" s="20"/>
    </row>
    <row r="35" spans="1:17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25">
        <f>SUMIFS($A$10:$A$400,$B$10:$B$400,"RT",$D$10:$D$400,"U9")</f>
        <v>0</v>
      </c>
      <c r="L35" s="25" t="s">
        <v>9</v>
      </c>
      <c r="M35" s="25" t="s">
        <v>55</v>
      </c>
      <c r="N35" s="20"/>
      <c r="O35" s="20"/>
      <c r="P35" s="20"/>
      <c r="Q35" s="20"/>
    </row>
    <row r="36" spans="1:17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SUMIFS($A$10:$A$400,$B$10:$B$400,"RT",$D$10:$D$400,"U10")</f>
        <v>0</v>
      </c>
      <c r="L36" s="25" t="s">
        <v>9</v>
      </c>
      <c r="M36" s="25" t="s">
        <v>56</v>
      </c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5">
        <f>SUMIFS($A$10:$A$400,$B$10:$B$400,"RT",$D$10:$D$400,"U11")</f>
        <v>0</v>
      </c>
      <c r="L37" s="25" t="s">
        <v>9</v>
      </c>
      <c r="M37" s="25" t="s">
        <v>58</v>
      </c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5">
        <f>SUMIFS($A$10:$A$400,$B$10:$B$400,"RT",$D$10:$D$400,"U12")</f>
        <v>1</v>
      </c>
      <c r="L38" s="25" t="s">
        <v>9</v>
      </c>
      <c r="M38" s="25" t="s">
        <v>63</v>
      </c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SUMIFS($A$10:$A$400,$B$10:$B$400,"RT",$D$10:$D$400,"U13")</f>
        <v>0</v>
      </c>
      <c r="L39" s="25" t="s">
        <v>9</v>
      </c>
      <c r="M39" s="25" t="s">
        <v>64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SUMIFS($A$10:$A$400,$B$10:$B$400,"RT",$D$10:$D$400,"U14")</f>
        <v>1</v>
      </c>
      <c r="L40" s="25" t="s">
        <v>9</v>
      </c>
      <c r="M40" s="25" t="s">
        <v>67</v>
      </c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5">
        <f>SUMIFS($A$10:$A$400,$B$10:$B$400,"RT",$D$10:$D$400,"U15")</f>
        <v>1</v>
      </c>
      <c r="L41" s="25" t="s">
        <v>9</v>
      </c>
      <c r="M41" s="25" t="s">
        <v>68</v>
      </c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5">
        <f>SUM(K27:K41)</f>
        <v>5</v>
      </c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0"/>
      <c r="L146" s="20"/>
      <c r="M146" s="20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0"/>
      <c r="L147" s="20"/>
      <c r="M147" s="20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9"/>
  <sheetViews>
    <sheetView workbookViewId="0">
      <selection activeCell="N28" sqref="N28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453</v>
      </c>
      <c r="E4" s="4"/>
    </row>
    <row r="5" spans="1:17" x14ac:dyDescent="0.3">
      <c r="A5" s="8" t="s">
        <v>347</v>
      </c>
      <c r="B5" s="10">
        <v>42200</v>
      </c>
      <c r="E5" s="4"/>
    </row>
    <row r="6" spans="1:17" x14ac:dyDescent="0.3">
      <c r="A6" s="8" t="s">
        <v>348</v>
      </c>
      <c r="B6" s="9" t="s">
        <v>92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24" t="s">
        <v>357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13</v>
      </c>
      <c r="C10" s="15">
        <v>60</v>
      </c>
      <c r="D10" s="15" t="s">
        <v>10</v>
      </c>
      <c r="E10" s="15" t="s">
        <v>50</v>
      </c>
      <c r="F10" s="15" t="s">
        <v>16</v>
      </c>
      <c r="G10" s="16">
        <v>0.4375</v>
      </c>
      <c r="H10" s="17" t="s">
        <v>93</v>
      </c>
      <c r="I10" s="17"/>
      <c r="K10" s="25">
        <f>SUMIFS($A$10:$A$400,$B$10:$B$400,"CH",$D$10:$D$400,"U1")</f>
        <v>4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60</v>
      </c>
      <c r="Q10" s="20" t="s">
        <v>10</v>
      </c>
    </row>
    <row r="11" spans="1:17" s="18" customFormat="1" x14ac:dyDescent="0.3">
      <c r="A11" s="15">
        <v>3</v>
      </c>
      <c r="B11" s="15" t="s">
        <v>13</v>
      </c>
      <c r="C11" s="15">
        <v>50</v>
      </c>
      <c r="D11" s="15" t="s">
        <v>10</v>
      </c>
      <c r="E11" s="15" t="s">
        <v>50</v>
      </c>
      <c r="F11" s="15"/>
      <c r="G11" s="16"/>
      <c r="H11" s="17" t="s">
        <v>93</v>
      </c>
      <c r="I11" s="17"/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3</v>
      </c>
      <c r="O11" s="20" t="s">
        <v>13</v>
      </c>
      <c r="P11" s="20">
        <v>50</v>
      </c>
      <c r="Q11" s="20" t="s">
        <v>10</v>
      </c>
    </row>
    <row r="12" spans="1:17" s="18" customFormat="1" x14ac:dyDescent="0.3">
      <c r="A12" s="15">
        <v>3</v>
      </c>
      <c r="B12" s="15" t="s">
        <v>9</v>
      </c>
      <c r="C12" s="15">
        <v>30</v>
      </c>
      <c r="D12" s="15" t="s">
        <v>10</v>
      </c>
      <c r="E12" s="15" t="s">
        <v>50</v>
      </c>
      <c r="F12" s="15"/>
      <c r="G12" s="16"/>
      <c r="H12" s="17" t="s">
        <v>93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2</v>
      </c>
      <c r="O12" s="20" t="s">
        <v>13</v>
      </c>
      <c r="P12" s="20">
        <v>30</v>
      </c>
      <c r="Q12" s="20" t="s">
        <v>29</v>
      </c>
    </row>
    <row r="13" spans="1:17" s="18" customFormat="1" x14ac:dyDescent="0.3">
      <c r="A13" s="15" t="s">
        <v>77</v>
      </c>
      <c r="B13" s="15" t="s">
        <v>77</v>
      </c>
      <c r="C13" s="15" t="s">
        <v>77</v>
      </c>
      <c r="D13" s="15" t="s">
        <v>19</v>
      </c>
      <c r="E13" s="15" t="s">
        <v>11</v>
      </c>
      <c r="F13" s="15"/>
      <c r="G13" s="16">
        <v>0.44236111111111115</v>
      </c>
      <c r="H13" s="17" t="s">
        <v>77</v>
      </c>
      <c r="I13" s="17" t="s">
        <v>78</v>
      </c>
      <c r="K13" s="25">
        <f>SUMIFS($A$10:$A$400,$B$10:$B$400,"CH",$D$10:$D$400,"U4")</f>
        <v>2</v>
      </c>
      <c r="L13" s="25" t="s">
        <v>13</v>
      </c>
      <c r="M13" s="25" t="s">
        <v>29</v>
      </c>
      <c r="N13" s="20">
        <v>3</v>
      </c>
      <c r="O13" s="20" t="s">
        <v>13</v>
      </c>
      <c r="P13" s="20">
        <v>30</v>
      </c>
      <c r="Q13" s="20" t="s">
        <v>31</v>
      </c>
    </row>
    <row r="14" spans="1:17" s="18" customFormat="1" x14ac:dyDescent="0.3">
      <c r="A14" s="15">
        <v>2</v>
      </c>
      <c r="B14" s="15" t="s">
        <v>13</v>
      </c>
      <c r="C14" s="15">
        <v>30</v>
      </c>
      <c r="D14" s="15" t="s">
        <v>29</v>
      </c>
      <c r="E14" s="15" t="s">
        <v>120</v>
      </c>
      <c r="F14" s="15" t="s">
        <v>46</v>
      </c>
      <c r="G14" s="16">
        <v>0.44791666666666669</v>
      </c>
      <c r="H14" s="17" t="s">
        <v>14</v>
      </c>
      <c r="I14" s="17" t="s">
        <v>123</v>
      </c>
      <c r="K14" s="25">
        <f>SUMIFS($A$10:$A$400,$B$10:$B$400,"CH",$D$10:$D$400,"U5")</f>
        <v>0</v>
      </c>
      <c r="L14" s="25" t="s">
        <v>13</v>
      </c>
      <c r="M14" s="25" t="s">
        <v>30</v>
      </c>
      <c r="N14" s="20">
        <v>20</v>
      </c>
      <c r="O14" s="20" t="s">
        <v>13</v>
      </c>
      <c r="P14" s="20">
        <v>40</v>
      </c>
      <c r="Q14" s="20" t="s">
        <v>31</v>
      </c>
    </row>
    <row r="15" spans="1:17" s="18" customFormat="1" x14ac:dyDescent="0.3">
      <c r="A15" s="15" t="s">
        <v>77</v>
      </c>
      <c r="B15" s="15" t="s">
        <v>77</v>
      </c>
      <c r="C15" s="15" t="s">
        <v>77</v>
      </c>
      <c r="D15" s="15" t="s">
        <v>30</v>
      </c>
      <c r="E15" s="15" t="s">
        <v>119</v>
      </c>
      <c r="F15" s="15"/>
      <c r="G15" s="16">
        <v>0.44930555555555557</v>
      </c>
      <c r="H15" s="17" t="s">
        <v>77</v>
      </c>
      <c r="I15" s="17" t="s">
        <v>78</v>
      </c>
      <c r="K15" s="25">
        <f>SUMIFS($A$10:$A$400,$B$10:$B$400,"CH",$D$10:$D$400,"U6")</f>
        <v>28</v>
      </c>
      <c r="L15" s="25" t="s">
        <v>13</v>
      </c>
      <c r="M15" s="25" t="s">
        <v>31</v>
      </c>
      <c r="N15" s="20">
        <v>5</v>
      </c>
      <c r="O15" s="20" t="s">
        <v>13</v>
      </c>
      <c r="P15" s="20">
        <v>50</v>
      </c>
      <c r="Q15" s="20" t="s">
        <v>31</v>
      </c>
    </row>
    <row r="16" spans="1:17" s="18" customFormat="1" x14ac:dyDescent="0.3">
      <c r="A16" s="15">
        <v>1</v>
      </c>
      <c r="B16" s="15" t="s">
        <v>23</v>
      </c>
      <c r="C16" s="15">
        <v>40</v>
      </c>
      <c r="D16" s="15" t="s">
        <v>28</v>
      </c>
      <c r="E16" s="15" t="s">
        <v>20</v>
      </c>
      <c r="F16" s="15"/>
      <c r="G16" s="16">
        <v>0.45</v>
      </c>
      <c r="H16" s="17" t="s">
        <v>14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>
        <v>7</v>
      </c>
      <c r="O16" s="20" t="s">
        <v>13</v>
      </c>
      <c r="P16" s="20">
        <v>60</v>
      </c>
      <c r="Q16" s="20" t="s">
        <v>55</v>
      </c>
    </row>
    <row r="17" spans="1:17" s="18" customFormat="1" x14ac:dyDescent="0.3">
      <c r="A17" s="15">
        <v>1</v>
      </c>
      <c r="B17" s="15" t="s">
        <v>23</v>
      </c>
      <c r="C17" s="15">
        <v>90</v>
      </c>
      <c r="D17" s="15" t="s">
        <v>28</v>
      </c>
      <c r="E17" s="15" t="s">
        <v>20</v>
      </c>
      <c r="F17" s="15"/>
      <c r="G17" s="16"/>
      <c r="H17" s="17" t="s">
        <v>14</v>
      </c>
      <c r="I17" s="17"/>
      <c r="K17" s="25">
        <f>SUMIFS($A$10:$A$400,$B$10:$B$400,"CH",$D$10:$D$400,"U8")</f>
        <v>0</v>
      </c>
      <c r="L17" s="25" t="s">
        <v>13</v>
      </c>
      <c r="M17" s="25" t="s">
        <v>52</v>
      </c>
      <c r="N17" s="20">
        <v>7</v>
      </c>
      <c r="O17" s="20" t="s">
        <v>13</v>
      </c>
      <c r="P17" s="20">
        <v>40</v>
      </c>
      <c r="Q17" s="20" t="s">
        <v>58</v>
      </c>
    </row>
    <row r="18" spans="1:17" s="18" customFormat="1" x14ac:dyDescent="0.3">
      <c r="A18" s="15">
        <v>3</v>
      </c>
      <c r="B18" s="15" t="s">
        <v>13</v>
      </c>
      <c r="C18" s="15">
        <v>30</v>
      </c>
      <c r="D18" s="15" t="s">
        <v>31</v>
      </c>
      <c r="E18" s="15" t="s">
        <v>11</v>
      </c>
      <c r="F18" s="15" t="s">
        <v>121</v>
      </c>
      <c r="G18" s="16">
        <v>0.4548611111111111</v>
      </c>
      <c r="H18" s="17" t="s">
        <v>14</v>
      </c>
      <c r="I18" s="17"/>
      <c r="K18" s="25">
        <f>SUMIFS($A$10:$A$400,$B$10:$B$400,"CH",$D$10:$D$400,"U9")</f>
        <v>7</v>
      </c>
      <c r="L18" s="25" t="s">
        <v>13</v>
      </c>
      <c r="M18" s="25" t="s">
        <v>55</v>
      </c>
      <c r="N18" s="20">
        <v>2</v>
      </c>
      <c r="O18" s="20" t="s">
        <v>13</v>
      </c>
      <c r="P18" s="20">
        <v>40</v>
      </c>
      <c r="Q18" s="20" t="s">
        <v>64</v>
      </c>
    </row>
    <row r="19" spans="1:17" s="18" customFormat="1" x14ac:dyDescent="0.3">
      <c r="A19" s="15">
        <v>20</v>
      </c>
      <c r="B19" s="15" t="s">
        <v>13</v>
      </c>
      <c r="C19" s="15">
        <v>40</v>
      </c>
      <c r="D19" s="15" t="s">
        <v>31</v>
      </c>
      <c r="E19" s="15" t="s">
        <v>11</v>
      </c>
      <c r="F19" s="15" t="s">
        <v>35</v>
      </c>
      <c r="G19" s="16"/>
      <c r="H19" s="17" t="s">
        <v>12</v>
      </c>
      <c r="I19" s="17" t="s">
        <v>124</v>
      </c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60</v>
      </c>
      <c r="Q19" s="20" t="s">
        <v>67</v>
      </c>
    </row>
    <row r="20" spans="1:17" s="18" customFormat="1" x14ac:dyDescent="0.3">
      <c r="A20" s="15">
        <v>5</v>
      </c>
      <c r="B20" s="15" t="s">
        <v>13</v>
      </c>
      <c r="C20" s="15">
        <v>50</v>
      </c>
      <c r="D20" s="15" t="s">
        <v>31</v>
      </c>
      <c r="E20" s="15" t="s">
        <v>11</v>
      </c>
      <c r="F20" s="15" t="s">
        <v>35</v>
      </c>
      <c r="G20" s="16"/>
      <c r="H20" s="17" t="s">
        <v>12</v>
      </c>
      <c r="I20" s="17"/>
      <c r="K20" s="25">
        <f>SUMIFS($A$10:$A$400,$B$10:$B$400,"CH",$D$10:$D$400,"U11")</f>
        <v>7</v>
      </c>
      <c r="L20" s="25" t="s">
        <v>13</v>
      </c>
      <c r="M20" s="25" t="s">
        <v>58</v>
      </c>
      <c r="N20" s="25">
        <f>SUM(N10:N19)</f>
        <v>51</v>
      </c>
      <c r="O20" s="20"/>
      <c r="P20" s="20"/>
      <c r="Q20" s="20"/>
    </row>
    <row r="21" spans="1:17" s="18" customFormat="1" x14ac:dyDescent="0.3">
      <c r="A21" s="15">
        <v>1</v>
      </c>
      <c r="B21" s="15" t="s">
        <v>23</v>
      </c>
      <c r="C21" s="15">
        <v>40</v>
      </c>
      <c r="D21" s="15" t="s">
        <v>31</v>
      </c>
      <c r="E21" s="15" t="s">
        <v>11</v>
      </c>
      <c r="F21" s="15" t="s">
        <v>22</v>
      </c>
      <c r="G21" s="16"/>
      <c r="H21" s="17" t="s">
        <v>12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/>
      <c r="O21" s="20"/>
      <c r="P21" s="20"/>
      <c r="Q21" s="20"/>
    </row>
    <row r="22" spans="1:17" s="18" customFormat="1" x14ac:dyDescent="0.3">
      <c r="A22" s="15">
        <v>2</v>
      </c>
      <c r="B22" s="15" t="s">
        <v>23</v>
      </c>
      <c r="C22" s="15">
        <v>30</v>
      </c>
      <c r="D22" s="15" t="s">
        <v>31</v>
      </c>
      <c r="E22" s="15" t="s">
        <v>11</v>
      </c>
      <c r="F22" s="15" t="s">
        <v>22</v>
      </c>
      <c r="G22" s="16"/>
      <c r="H22" s="17" t="s">
        <v>12</v>
      </c>
      <c r="I22" s="17"/>
      <c r="K22" s="25">
        <f>SUMIFS($A$10:$A$400,$B$10:$B$400,"CH",$D$10:$D$400,"U13")</f>
        <v>2</v>
      </c>
      <c r="L22" s="25" t="s">
        <v>13</v>
      </c>
      <c r="M22" s="25" t="s">
        <v>64</v>
      </c>
      <c r="N22" s="20">
        <v>3</v>
      </c>
      <c r="O22" s="20" t="s">
        <v>9</v>
      </c>
      <c r="P22" s="20">
        <v>30</v>
      </c>
      <c r="Q22" s="20" t="s">
        <v>10</v>
      </c>
    </row>
    <row r="23" spans="1:17" s="18" customFormat="1" x14ac:dyDescent="0.3">
      <c r="A23" s="15">
        <v>1</v>
      </c>
      <c r="B23" s="15" t="s">
        <v>23</v>
      </c>
      <c r="C23" s="15">
        <v>90</v>
      </c>
      <c r="D23" s="15" t="s">
        <v>31</v>
      </c>
      <c r="E23" s="15" t="s">
        <v>11</v>
      </c>
      <c r="F23" s="15" t="s">
        <v>22</v>
      </c>
      <c r="G23" s="16"/>
      <c r="H23" s="17" t="s">
        <v>14</v>
      </c>
      <c r="I23" s="17"/>
      <c r="K23" s="25">
        <f>SUMIFS($A$10:$A$400,$B$10:$B$400,"CH",$D$10:$D$400,"U14")</f>
        <v>1</v>
      </c>
      <c r="L23" s="25" t="s">
        <v>13</v>
      </c>
      <c r="M23" s="25" t="s">
        <v>67</v>
      </c>
      <c r="N23" s="20">
        <v>1</v>
      </c>
      <c r="O23" s="20" t="s">
        <v>9</v>
      </c>
      <c r="P23" s="20">
        <v>120</v>
      </c>
      <c r="Q23" s="20" t="s">
        <v>58</v>
      </c>
    </row>
    <row r="24" spans="1:17" s="18" customFormat="1" x14ac:dyDescent="0.3">
      <c r="A24" s="15">
        <v>1</v>
      </c>
      <c r="B24" s="15" t="s">
        <v>23</v>
      </c>
      <c r="C24" s="15">
        <v>60</v>
      </c>
      <c r="D24" s="15" t="s">
        <v>31</v>
      </c>
      <c r="E24" s="15" t="s">
        <v>11</v>
      </c>
      <c r="F24" s="15" t="s">
        <v>22</v>
      </c>
      <c r="G24" s="16"/>
      <c r="H24" s="17" t="s">
        <v>14</v>
      </c>
      <c r="I24" s="17"/>
      <c r="K24" s="25">
        <f>SUM(K10:K23)</f>
        <v>51</v>
      </c>
      <c r="L24" s="25"/>
      <c r="M24" s="25"/>
      <c r="N24" s="20">
        <v>2</v>
      </c>
      <c r="O24" s="20" t="s">
        <v>9</v>
      </c>
      <c r="P24" s="20">
        <v>30</v>
      </c>
      <c r="Q24" s="20" t="s">
        <v>58</v>
      </c>
    </row>
    <row r="25" spans="1:17" s="18" customFormat="1" x14ac:dyDescent="0.3">
      <c r="A25" s="15">
        <v>7</v>
      </c>
      <c r="B25" s="15" t="s">
        <v>13</v>
      </c>
      <c r="C25" s="15">
        <v>60</v>
      </c>
      <c r="D25" s="15" t="s">
        <v>55</v>
      </c>
      <c r="E25" s="15" t="s">
        <v>50</v>
      </c>
      <c r="F25" s="15" t="s">
        <v>122</v>
      </c>
      <c r="G25" s="16"/>
      <c r="H25" s="17" t="s">
        <v>21</v>
      </c>
      <c r="I25" s="17"/>
      <c r="K25" s="25"/>
      <c r="L25" s="25"/>
      <c r="M25" s="25"/>
      <c r="N25" s="20">
        <v>1</v>
      </c>
      <c r="O25" s="20" t="s">
        <v>9</v>
      </c>
      <c r="P25" s="20">
        <v>150</v>
      </c>
      <c r="Q25" s="20" t="s">
        <v>64</v>
      </c>
    </row>
    <row r="26" spans="1:17" s="18" customFormat="1" x14ac:dyDescent="0.3">
      <c r="A26" s="15" t="s">
        <v>77</v>
      </c>
      <c r="B26" s="15" t="s">
        <v>77</v>
      </c>
      <c r="C26" s="15" t="s">
        <v>77</v>
      </c>
      <c r="D26" s="15" t="s">
        <v>52</v>
      </c>
      <c r="E26" s="15" t="s">
        <v>11</v>
      </c>
      <c r="F26" s="15" t="s">
        <v>57</v>
      </c>
      <c r="G26" s="16">
        <v>0.47222222222222227</v>
      </c>
      <c r="H26" s="17" t="s">
        <v>7</v>
      </c>
      <c r="I26" s="17" t="s">
        <v>78</v>
      </c>
      <c r="K26" s="25">
        <f>SUMIFS($A$10:$A$400,$B$10:$B$400,"RT",$D$10:$D$400,"U1")</f>
        <v>3</v>
      </c>
      <c r="L26" s="25" t="s">
        <v>9</v>
      </c>
      <c r="M26" s="25" t="s">
        <v>10</v>
      </c>
      <c r="N26" s="20">
        <v>1</v>
      </c>
      <c r="O26" s="20" t="s">
        <v>9</v>
      </c>
      <c r="P26" s="20">
        <v>100</v>
      </c>
      <c r="Q26" s="20" t="s">
        <v>64</v>
      </c>
    </row>
    <row r="27" spans="1:17" s="18" customFormat="1" x14ac:dyDescent="0.3">
      <c r="A27" s="15" t="s">
        <v>77</v>
      </c>
      <c r="B27" s="15" t="s">
        <v>77</v>
      </c>
      <c r="C27" s="15" t="s">
        <v>77</v>
      </c>
      <c r="D27" s="15" t="s">
        <v>56</v>
      </c>
      <c r="E27" s="15" t="s">
        <v>11</v>
      </c>
      <c r="F27" s="15"/>
      <c r="G27" s="16"/>
      <c r="H27" s="17" t="s">
        <v>77</v>
      </c>
      <c r="I27" s="17" t="s">
        <v>78</v>
      </c>
      <c r="K27" s="25">
        <f>SUMIFS($A$10:$A$400,$B$10:$B$400,"RT",$D$10:$D$400,"U2")</f>
        <v>0</v>
      </c>
      <c r="L27" s="25" t="s">
        <v>9</v>
      </c>
      <c r="M27" s="25" t="s">
        <v>19</v>
      </c>
      <c r="N27" s="20">
        <v>1</v>
      </c>
      <c r="O27" s="20" t="s">
        <v>9</v>
      </c>
      <c r="P27" s="20">
        <v>30</v>
      </c>
      <c r="Q27" s="20" t="s">
        <v>67</v>
      </c>
    </row>
    <row r="28" spans="1:17" s="18" customFormat="1" x14ac:dyDescent="0.3">
      <c r="A28" s="15">
        <v>1</v>
      </c>
      <c r="B28" s="15" t="s">
        <v>9</v>
      </c>
      <c r="C28" s="15">
        <v>120</v>
      </c>
      <c r="D28" s="15" t="s">
        <v>58</v>
      </c>
      <c r="E28" s="15" t="s">
        <v>50</v>
      </c>
      <c r="F28" s="15" t="s">
        <v>46</v>
      </c>
      <c r="G28" s="16">
        <v>0.47916666666666669</v>
      </c>
      <c r="H28" s="17" t="s">
        <v>21</v>
      </c>
      <c r="I28" s="17" t="s">
        <v>124</v>
      </c>
      <c r="K28" s="25">
        <f>SUMIFS($A$10:$A$400,$B$10:$B$400,"RT",$D$10:$D$400,"U3")</f>
        <v>0</v>
      </c>
      <c r="L28" s="25" t="s">
        <v>9</v>
      </c>
      <c r="M28" s="25" t="s">
        <v>28</v>
      </c>
      <c r="N28" s="25">
        <f>SUM(N22:N27)</f>
        <v>9</v>
      </c>
      <c r="O28" s="20"/>
      <c r="P28" s="20"/>
      <c r="Q28" s="20"/>
    </row>
    <row r="29" spans="1:17" s="18" customFormat="1" x14ac:dyDescent="0.3">
      <c r="A29" s="15">
        <v>2</v>
      </c>
      <c r="B29" s="15" t="s">
        <v>9</v>
      </c>
      <c r="C29" s="15">
        <v>30</v>
      </c>
      <c r="D29" s="15" t="s">
        <v>58</v>
      </c>
      <c r="E29" s="15" t="s">
        <v>50</v>
      </c>
      <c r="F29" s="15" t="s">
        <v>27</v>
      </c>
      <c r="G29" s="16"/>
      <c r="H29" s="17" t="s">
        <v>14</v>
      </c>
      <c r="I29" s="17" t="s">
        <v>123</v>
      </c>
      <c r="K29" s="25">
        <f>SUMIFS($A$10:$A$400,$B$10:$B$400,"RT",$D$10:$D$400,"U4")</f>
        <v>0</v>
      </c>
      <c r="L29" s="25" t="s">
        <v>9</v>
      </c>
      <c r="M29" s="25" t="s">
        <v>29</v>
      </c>
      <c r="N29" s="20"/>
      <c r="O29" s="20"/>
      <c r="P29" s="20"/>
      <c r="Q29" s="20"/>
    </row>
    <row r="30" spans="1:17" s="18" customFormat="1" x14ac:dyDescent="0.3">
      <c r="A30" s="15">
        <v>7</v>
      </c>
      <c r="B30" s="15" t="s">
        <v>13</v>
      </c>
      <c r="C30" s="15">
        <v>40</v>
      </c>
      <c r="D30" s="15" t="s">
        <v>58</v>
      </c>
      <c r="E30" s="15" t="s">
        <v>50</v>
      </c>
      <c r="F30" s="15" t="s">
        <v>27</v>
      </c>
      <c r="G30" s="16"/>
      <c r="H30" s="17" t="s">
        <v>14</v>
      </c>
      <c r="I30" s="17"/>
      <c r="K30" s="25">
        <f>SUMIFS($A$10:$A$400,$B$10:$B$400,"RT",$D$10:$D$400,"U5")</f>
        <v>0</v>
      </c>
      <c r="L30" s="25" t="s">
        <v>9</v>
      </c>
      <c r="M30" s="25" t="s">
        <v>30</v>
      </c>
      <c r="N30" s="20"/>
      <c r="O30" s="20"/>
      <c r="P30" s="20"/>
      <c r="Q30" s="20"/>
    </row>
    <row r="31" spans="1:17" s="18" customFormat="1" x14ac:dyDescent="0.3">
      <c r="A31" s="15" t="s">
        <v>77</v>
      </c>
      <c r="B31" s="15" t="s">
        <v>77</v>
      </c>
      <c r="C31" s="15" t="s">
        <v>77</v>
      </c>
      <c r="D31" s="15" t="s">
        <v>63</v>
      </c>
      <c r="E31" s="15" t="s">
        <v>50</v>
      </c>
      <c r="F31" s="15"/>
      <c r="G31" s="16">
        <v>0.48055555555555557</v>
      </c>
      <c r="H31" s="17" t="s">
        <v>77</v>
      </c>
      <c r="I31" s="17" t="s">
        <v>78</v>
      </c>
      <c r="K31" s="25">
        <f>SUMIFS($A$10:$A$400,$B$10:$B$400,"RT",$D$10:$D$400,"U6")</f>
        <v>0</v>
      </c>
      <c r="L31" s="25" t="s">
        <v>9</v>
      </c>
      <c r="M31" s="25" t="s">
        <v>31</v>
      </c>
      <c r="N31" s="20"/>
      <c r="O31" s="20"/>
      <c r="P31" s="20"/>
      <c r="Q31" s="20"/>
    </row>
    <row r="32" spans="1:17" s="18" customFormat="1" x14ac:dyDescent="0.3">
      <c r="A32" s="15">
        <v>2</v>
      </c>
      <c r="B32" s="15" t="s">
        <v>13</v>
      </c>
      <c r="C32" s="15">
        <v>40</v>
      </c>
      <c r="D32" s="15" t="s">
        <v>64</v>
      </c>
      <c r="E32" s="15" t="s">
        <v>50</v>
      </c>
      <c r="F32" s="15" t="s">
        <v>136</v>
      </c>
      <c r="G32" s="16">
        <v>0.4826388888888889</v>
      </c>
      <c r="H32" s="17" t="s">
        <v>21</v>
      </c>
      <c r="I32" s="17" t="s">
        <v>134</v>
      </c>
      <c r="K32" s="25">
        <f>SUMIFS($A$10:$A$400,$B$10:$B$400,"RT",$D$10:$D$400,"U7")</f>
        <v>0</v>
      </c>
      <c r="L32" s="25" t="s">
        <v>9</v>
      </c>
      <c r="M32" s="25" t="s">
        <v>51</v>
      </c>
      <c r="N32" s="20"/>
      <c r="O32" s="20"/>
      <c r="P32" s="20"/>
      <c r="Q32" s="20"/>
    </row>
    <row r="33" spans="1:17" s="18" customFormat="1" x14ac:dyDescent="0.3">
      <c r="A33" s="15">
        <v>1</v>
      </c>
      <c r="B33" s="15" t="s">
        <v>9</v>
      </c>
      <c r="C33" s="15">
        <v>150</v>
      </c>
      <c r="D33" s="15" t="s">
        <v>64</v>
      </c>
      <c r="E33" s="15" t="s">
        <v>50</v>
      </c>
      <c r="F33" s="15" t="s">
        <v>22</v>
      </c>
      <c r="G33" s="16"/>
      <c r="H33" s="17" t="s">
        <v>14</v>
      </c>
      <c r="I33" s="17" t="s">
        <v>124</v>
      </c>
      <c r="K33" s="25">
        <f>SUMIFS($A$10:$A$400,$B$10:$B$400,"RT",$D$10:$D$400,"U8")</f>
        <v>0</v>
      </c>
      <c r="L33" s="25" t="s">
        <v>9</v>
      </c>
      <c r="M33" s="25" t="s">
        <v>52</v>
      </c>
      <c r="N33" s="20"/>
      <c r="O33" s="20"/>
      <c r="P33" s="20"/>
      <c r="Q33" s="20"/>
    </row>
    <row r="34" spans="1:17" s="18" customFormat="1" x14ac:dyDescent="0.3">
      <c r="A34" s="15">
        <v>1</v>
      </c>
      <c r="B34" s="15" t="s">
        <v>9</v>
      </c>
      <c r="C34" s="15">
        <v>100</v>
      </c>
      <c r="D34" s="15" t="s">
        <v>64</v>
      </c>
      <c r="E34" s="15" t="s">
        <v>50</v>
      </c>
      <c r="F34" s="15" t="s">
        <v>22</v>
      </c>
      <c r="G34" s="16"/>
      <c r="H34" s="17" t="s">
        <v>21</v>
      </c>
      <c r="I34" s="17"/>
      <c r="K34" s="25">
        <f>SUMIFS($A$10:$A$400,$B$10:$B$400,"RT",$D$10:$D$400,"U9")</f>
        <v>0</v>
      </c>
      <c r="L34" s="25" t="s">
        <v>9</v>
      </c>
      <c r="M34" s="25" t="s">
        <v>55</v>
      </c>
      <c r="N34" s="20"/>
      <c r="O34" s="20"/>
      <c r="P34" s="20"/>
      <c r="Q34" s="20"/>
    </row>
    <row r="35" spans="1:17" s="18" customFormat="1" x14ac:dyDescent="0.3">
      <c r="A35" s="15">
        <v>1</v>
      </c>
      <c r="B35" s="15" t="s">
        <v>13</v>
      </c>
      <c r="C35" s="15">
        <v>60</v>
      </c>
      <c r="D35" s="15" t="s">
        <v>67</v>
      </c>
      <c r="E35" s="15" t="s">
        <v>11</v>
      </c>
      <c r="F35" s="15" t="s">
        <v>32</v>
      </c>
      <c r="G35" s="16"/>
      <c r="H35" s="17" t="s">
        <v>93</v>
      </c>
      <c r="I35" s="17"/>
      <c r="K35" s="25">
        <f>SUMIFS($A$10:$A$400,$B$10:$B$400,"RT",$D$10:$D$400,"U10")</f>
        <v>0</v>
      </c>
      <c r="L35" s="25" t="s">
        <v>9</v>
      </c>
      <c r="M35" s="25" t="s">
        <v>56</v>
      </c>
      <c r="N35" s="20"/>
      <c r="O35" s="20"/>
      <c r="P35" s="20"/>
      <c r="Q35" s="20"/>
    </row>
    <row r="36" spans="1:17" s="18" customFormat="1" x14ac:dyDescent="0.3">
      <c r="A36" s="15">
        <v>1</v>
      </c>
      <c r="B36" s="15" t="s">
        <v>9</v>
      </c>
      <c r="C36" s="15">
        <v>30</v>
      </c>
      <c r="D36" s="15" t="s">
        <v>67</v>
      </c>
      <c r="E36" s="15" t="s">
        <v>11</v>
      </c>
      <c r="F36" s="15" t="s">
        <v>22</v>
      </c>
      <c r="G36" s="16">
        <v>0.49305555555555558</v>
      </c>
      <c r="H36" s="17" t="s">
        <v>93</v>
      </c>
      <c r="I36" s="17"/>
      <c r="K36" s="25">
        <f>SUMIFS($A$10:$A$400,$B$10:$B$400,"RT",$D$10:$D$400,"U11")</f>
        <v>3</v>
      </c>
      <c r="L36" s="25" t="s">
        <v>9</v>
      </c>
      <c r="M36" s="25" t="s">
        <v>58</v>
      </c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 t="s">
        <v>105</v>
      </c>
      <c r="K37" s="25">
        <f>SUMIFS($A$10:$A$400,$B$10:$B$400,"RT",$D$10:$D$400,"U12")</f>
        <v>0</v>
      </c>
      <c r="L37" s="25" t="s">
        <v>9</v>
      </c>
      <c r="M37" s="25" t="s">
        <v>63</v>
      </c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 t="s">
        <v>135</v>
      </c>
      <c r="K38" s="25">
        <f>SUMIFS($A$10:$A$400,$B$10:$B$400,"RT",$D$10:$D$400,"U13")</f>
        <v>2</v>
      </c>
      <c r="L38" s="25" t="s">
        <v>9</v>
      </c>
      <c r="M38" s="25" t="s">
        <v>64</v>
      </c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5">
        <f>SUMIFS($A$10:$A$400,$B$10:$B$400,"RT",$D$10:$D$400,"U14")</f>
        <v>1</v>
      </c>
      <c r="L39" s="25" t="s">
        <v>9</v>
      </c>
      <c r="M39" s="25" t="s">
        <v>67</v>
      </c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5">
        <f>SUM(K26:K39)</f>
        <v>9</v>
      </c>
      <c r="L40" s="20"/>
      <c r="M40" s="20"/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0"/>
      <c r="L41" s="20"/>
      <c r="M41" s="20"/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0"/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0"/>
      <c r="L142" s="20"/>
      <c r="M142" s="20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0"/>
      <c r="L143" s="20"/>
      <c r="M143" s="20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0"/>
      <c r="L144" s="20"/>
      <c r="M144" s="20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0"/>
      <c r="L145" s="20"/>
      <c r="M145" s="20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"/>
      <c r="O150" s="2"/>
      <c r="P150" s="2"/>
      <c r="Q150" s="2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"/>
      <c r="O151" s="2"/>
      <c r="P151" s="2"/>
      <c r="Q151" s="2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"/>
      <c r="O152" s="2"/>
      <c r="P152" s="2"/>
      <c r="Q152" s="2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"/>
      <c r="O153" s="2"/>
      <c r="P153" s="2"/>
      <c r="Q153" s="2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"/>
      <c r="O154" s="2"/>
      <c r="P154" s="2"/>
      <c r="Q154" s="2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"/>
      <c r="O155" s="2"/>
      <c r="P155" s="2"/>
      <c r="Q155" s="2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"/>
      <c r="O156" s="2"/>
      <c r="P156" s="2"/>
      <c r="Q156" s="2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"/>
      <c r="O157" s="2"/>
      <c r="P157" s="2"/>
      <c r="Q157" s="2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"/>
      <c r="O158" s="2"/>
      <c r="P158" s="2"/>
      <c r="Q158" s="2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"/>
      <c r="O159" s="2"/>
      <c r="P159" s="2"/>
      <c r="Q159" s="2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"/>
      <c r="O160" s="2"/>
      <c r="P160" s="2"/>
      <c r="Q160" s="2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"/>
      <c r="O161" s="2"/>
      <c r="P161" s="2"/>
      <c r="Q161" s="2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"/>
      <c r="O162" s="2"/>
      <c r="P162" s="2"/>
      <c r="Q162" s="2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"/>
      <c r="O163" s="2"/>
      <c r="P163" s="2"/>
      <c r="Q163" s="2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"/>
      <c r="O164" s="2"/>
      <c r="P164" s="2"/>
      <c r="Q164" s="2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"/>
      <c r="O165" s="2"/>
      <c r="P165" s="2"/>
      <c r="Q165" s="2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"/>
      <c r="O166" s="2"/>
      <c r="P166" s="2"/>
      <c r="Q166" s="2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9"/>
  <sheetViews>
    <sheetView workbookViewId="0">
      <selection activeCell="F4" sqref="F4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143</v>
      </c>
      <c r="E2" s="4"/>
    </row>
    <row r="3" spans="1:17" x14ac:dyDescent="0.3">
      <c r="A3" s="11" t="s">
        <v>350</v>
      </c>
      <c r="B3" s="23">
        <v>1.5</v>
      </c>
    </row>
    <row r="4" spans="1:17" x14ac:dyDescent="0.3">
      <c r="A4" s="8" t="s">
        <v>346</v>
      </c>
      <c r="B4" s="9" t="s">
        <v>454</v>
      </c>
      <c r="E4" s="4"/>
    </row>
    <row r="5" spans="1:17" x14ac:dyDescent="0.3">
      <c r="A5" s="8" t="s">
        <v>347</v>
      </c>
      <c r="B5" s="10">
        <v>42213</v>
      </c>
      <c r="E5" s="4"/>
    </row>
    <row r="6" spans="1:17" x14ac:dyDescent="0.3">
      <c r="A6" s="8" t="s">
        <v>348</v>
      </c>
      <c r="B6" s="9"/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13</v>
      </c>
      <c r="C10" s="15">
        <v>40</v>
      </c>
      <c r="D10" s="15" t="s">
        <v>10</v>
      </c>
      <c r="E10" s="15" t="s">
        <v>11</v>
      </c>
      <c r="F10" s="15" t="s">
        <v>102</v>
      </c>
      <c r="G10" s="16">
        <v>0.5</v>
      </c>
      <c r="H10" s="17" t="s">
        <v>12</v>
      </c>
      <c r="I10" s="17"/>
      <c r="K10" s="25">
        <f>SUMIFS($A$10:$A$400,$B$10:$B$400,"CH",$D$10:$D$400,"U1")</f>
        <v>43</v>
      </c>
      <c r="L10" s="25" t="s">
        <v>13</v>
      </c>
      <c r="M10" s="25" t="s">
        <v>10</v>
      </c>
      <c r="N10" s="20">
        <v>1</v>
      </c>
      <c r="O10" s="20" t="s">
        <v>13</v>
      </c>
      <c r="P10" s="20">
        <v>40</v>
      </c>
      <c r="Q10" s="20" t="s">
        <v>10</v>
      </c>
    </row>
    <row r="11" spans="1:17" s="18" customFormat="1" x14ac:dyDescent="0.3">
      <c r="A11" s="15">
        <v>1</v>
      </c>
      <c r="B11" s="15" t="s">
        <v>9</v>
      </c>
      <c r="C11" s="15">
        <v>30</v>
      </c>
      <c r="D11" s="15" t="s">
        <v>10</v>
      </c>
      <c r="E11" s="15" t="s">
        <v>11</v>
      </c>
      <c r="F11" s="15" t="s">
        <v>16</v>
      </c>
      <c r="G11" s="16"/>
      <c r="H11" s="17" t="s">
        <v>143</v>
      </c>
      <c r="I11" s="17"/>
      <c r="K11" s="25">
        <f>SUMIFS($A$10:$A$400,$B$10:$B$400,"CH",$D$10:$D$400,"U2")</f>
        <v>10</v>
      </c>
      <c r="L11" s="25" t="s">
        <v>13</v>
      </c>
      <c r="M11" s="25" t="s">
        <v>19</v>
      </c>
      <c r="N11" s="20">
        <v>1</v>
      </c>
      <c r="O11" s="20" t="s">
        <v>13</v>
      </c>
      <c r="P11" s="20">
        <v>60</v>
      </c>
      <c r="Q11" s="20" t="s">
        <v>10</v>
      </c>
    </row>
    <row r="12" spans="1:17" s="18" customFormat="1" x14ac:dyDescent="0.3">
      <c r="A12" s="15">
        <v>1</v>
      </c>
      <c r="B12" s="15" t="s">
        <v>13</v>
      </c>
      <c r="C12" s="15">
        <v>60</v>
      </c>
      <c r="D12" s="15" t="s">
        <v>10</v>
      </c>
      <c r="E12" s="15" t="s">
        <v>11</v>
      </c>
      <c r="F12" s="15" t="s">
        <v>16</v>
      </c>
      <c r="G12" s="16"/>
      <c r="H12" s="17" t="s">
        <v>12</v>
      </c>
      <c r="I12" s="17"/>
      <c r="K12" s="25">
        <f>SUMIFS($A$10:$A$400,$B$10:$B$400,"CH",$D$10:$D$400,"U3")</f>
        <v>45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40</v>
      </c>
      <c r="Q12" s="20" t="s">
        <v>10</v>
      </c>
    </row>
    <row r="13" spans="1:17" s="18" customFormat="1" x14ac:dyDescent="0.3">
      <c r="A13" s="15">
        <v>1</v>
      </c>
      <c r="B13" s="15" t="s">
        <v>13</v>
      </c>
      <c r="C13" s="15">
        <v>40</v>
      </c>
      <c r="D13" s="15" t="s">
        <v>10</v>
      </c>
      <c r="E13" s="15" t="s">
        <v>11</v>
      </c>
      <c r="F13" s="15" t="s">
        <v>16</v>
      </c>
      <c r="G13" s="16"/>
      <c r="H13" s="17" t="s">
        <v>12</v>
      </c>
      <c r="I13" s="17"/>
      <c r="K13" s="25">
        <f>SUMIFS($A$10:$A$400,$B$10:$B$400,"CH",$D$10:$D$400,"U4")</f>
        <v>9</v>
      </c>
      <c r="L13" s="25" t="s">
        <v>13</v>
      </c>
      <c r="M13" s="25" t="s">
        <v>29</v>
      </c>
      <c r="N13" s="20">
        <v>3</v>
      </c>
      <c r="O13" s="20" t="s">
        <v>13</v>
      </c>
      <c r="P13" s="20">
        <v>40</v>
      </c>
      <c r="Q13" s="20" t="s">
        <v>10</v>
      </c>
    </row>
    <row r="14" spans="1:17" s="18" customFormat="1" x14ac:dyDescent="0.3">
      <c r="A14" s="15">
        <v>1</v>
      </c>
      <c r="B14" s="15" t="s">
        <v>9</v>
      </c>
      <c r="C14" s="15">
        <v>40</v>
      </c>
      <c r="D14" s="15" t="s">
        <v>10</v>
      </c>
      <c r="E14" s="15" t="s">
        <v>11</v>
      </c>
      <c r="F14" s="15" t="s">
        <v>181</v>
      </c>
      <c r="G14" s="16"/>
      <c r="H14" s="17" t="s">
        <v>180</v>
      </c>
      <c r="I14" s="17"/>
      <c r="K14" s="25">
        <f>SUMIFS($A$10:$A$400,$B$10:$B$400,"CH",$D$10:$D$400,"U5")</f>
        <v>5</v>
      </c>
      <c r="L14" s="25" t="s">
        <v>13</v>
      </c>
      <c r="M14" s="25" t="s">
        <v>30</v>
      </c>
      <c r="N14" s="20">
        <v>1</v>
      </c>
      <c r="O14" s="20" t="s">
        <v>13</v>
      </c>
      <c r="P14" s="20">
        <v>30</v>
      </c>
      <c r="Q14" s="20" t="s">
        <v>10</v>
      </c>
    </row>
    <row r="15" spans="1:17" s="18" customFormat="1" x14ac:dyDescent="0.3">
      <c r="A15" s="15">
        <v>3</v>
      </c>
      <c r="B15" s="15" t="s">
        <v>13</v>
      </c>
      <c r="C15" s="15">
        <v>40</v>
      </c>
      <c r="D15" s="15" t="s">
        <v>10</v>
      </c>
      <c r="E15" s="15" t="s">
        <v>11</v>
      </c>
      <c r="F15" s="15" t="s">
        <v>181</v>
      </c>
      <c r="G15" s="16"/>
      <c r="H15" s="17" t="s">
        <v>12</v>
      </c>
      <c r="I15" s="17"/>
      <c r="K15" s="25">
        <f>SUMIFS($A$10:$A$400,$B$10:$B$400,"CH",$D$10:$D$400,"U6")</f>
        <v>1</v>
      </c>
      <c r="L15" s="25" t="s">
        <v>13</v>
      </c>
      <c r="M15" s="25" t="s">
        <v>31</v>
      </c>
      <c r="N15" s="20">
        <v>1</v>
      </c>
      <c r="O15" s="20" t="s">
        <v>13</v>
      </c>
      <c r="P15" s="20">
        <v>40</v>
      </c>
      <c r="Q15" s="20" t="s">
        <v>10</v>
      </c>
    </row>
    <row r="16" spans="1:17" s="18" customFormat="1" x14ac:dyDescent="0.3">
      <c r="A16" s="15">
        <v>1</v>
      </c>
      <c r="B16" s="15" t="s">
        <v>13</v>
      </c>
      <c r="C16" s="15">
        <v>30</v>
      </c>
      <c r="D16" s="15" t="s">
        <v>10</v>
      </c>
      <c r="E16" s="15" t="s">
        <v>11</v>
      </c>
      <c r="F16" s="15" t="s">
        <v>181</v>
      </c>
      <c r="G16" s="16"/>
      <c r="H16" s="17" t="s">
        <v>12</v>
      </c>
      <c r="I16" s="17"/>
      <c r="K16" s="25">
        <f>SUMIFS($A$10:$A$400,$B$10:$B$400,"CH",$D$10:$D$400,"U7")</f>
        <v>2</v>
      </c>
      <c r="L16" s="25" t="s">
        <v>13</v>
      </c>
      <c r="M16" s="25" t="s">
        <v>51</v>
      </c>
      <c r="N16" s="20">
        <v>1</v>
      </c>
      <c r="O16" s="20" t="s">
        <v>13</v>
      </c>
      <c r="P16" s="20">
        <v>30</v>
      </c>
      <c r="Q16" s="20" t="s">
        <v>10</v>
      </c>
    </row>
    <row r="17" spans="1:17" s="18" customFormat="1" x14ac:dyDescent="0.3">
      <c r="A17" s="15">
        <v>1</v>
      </c>
      <c r="B17" s="15" t="s">
        <v>9</v>
      </c>
      <c r="C17" s="15">
        <v>50</v>
      </c>
      <c r="D17" s="15" t="s">
        <v>10</v>
      </c>
      <c r="E17" s="15" t="s">
        <v>11</v>
      </c>
      <c r="F17" s="15" t="s">
        <v>102</v>
      </c>
      <c r="G17" s="16"/>
      <c r="H17" s="17" t="s">
        <v>12</v>
      </c>
      <c r="I17" s="17"/>
      <c r="K17" s="25">
        <f>SUMIFS($A$10:$A$400,$B$10:$B$400,"CH",$D$10:$D$400,"U8")</f>
        <v>1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50</v>
      </c>
      <c r="Q17" s="20" t="s">
        <v>10</v>
      </c>
    </row>
    <row r="18" spans="1:17" s="18" customFormat="1" x14ac:dyDescent="0.3">
      <c r="A18" s="15">
        <v>1</v>
      </c>
      <c r="B18" s="15" t="s">
        <v>13</v>
      </c>
      <c r="C18" s="15">
        <v>40</v>
      </c>
      <c r="D18" s="15" t="s">
        <v>10</v>
      </c>
      <c r="E18" s="15" t="s">
        <v>11</v>
      </c>
      <c r="F18" s="15" t="s">
        <v>102</v>
      </c>
      <c r="G18" s="16"/>
      <c r="H18" s="17" t="s">
        <v>12</v>
      </c>
      <c r="I18" s="17"/>
      <c r="K18" s="25">
        <f>SUMIFS($A$10:$A$400,$B$10:$B$400,"CH",$D$10:$D$400,"U9")</f>
        <v>8</v>
      </c>
      <c r="L18" s="25" t="s">
        <v>13</v>
      </c>
      <c r="M18" s="25" t="s">
        <v>55</v>
      </c>
      <c r="N18" s="20">
        <v>1</v>
      </c>
      <c r="O18" s="20" t="s">
        <v>13</v>
      </c>
      <c r="P18" s="20">
        <v>30</v>
      </c>
      <c r="Q18" s="20" t="s">
        <v>10</v>
      </c>
    </row>
    <row r="19" spans="1:17" s="18" customFormat="1" x14ac:dyDescent="0.3">
      <c r="A19" s="15">
        <v>1</v>
      </c>
      <c r="B19" s="15" t="s">
        <v>9</v>
      </c>
      <c r="C19" s="15">
        <v>30</v>
      </c>
      <c r="D19" s="15" t="s">
        <v>10</v>
      </c>
      <c r="E19" s="15" t="s">
        <v>11</v>
      </c>
      <c r="F19" s="15" t="s">
        <v>102</v>
      </c>
      <c r="G19" s="16"/>
      <c r="H19" s="17" t="s">
        <v>12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50</v>
      </c>
      <c r="Q19" s="20" t="s">
        <v>10</v>
      </c>
    </row>
    <row r="20" spans="1:17" s="18" customFormat="1" x14ac:dyDescent="0.3">
      <c r="A20" s="15">
        <v>1</v>
      </c>
      <c r="B20" s="15" t="s">
        <v>9</v>
      </c>
      <c r="C20" s="15">
        <v>20</v>
      </c>
      <c r="D20" s="15" t="s">
        <v>10</v>
      </c>
      <c r="E20" s="15" t="s">
        <v>11</v>
      </c>
      <c r="F20" s="15" t="s">
        <v>102</v>
      </c>
      <c r="G20" s="16"/>
      <c r="H20" s="17" t="s">
        <v>12</v>
      </c>
      <c r="I20" s="17"/>
      <c r="K20" s="25">
        <f>SUM(K10:K19)</f>
        <v>124</v>
      </c>
      <c r="L20" s="25"/>
      <c r="M20" s="25"/>
      <c r="N20" s="20">
        <v>2</v>
      </c>
      <c r="O20" s="20" t="s">
        <v>13</v>
      </c>
      <c r="P20" s="20">
        <v>30</v>
      </c>
      <c r="Q20" s="20" t="s">
        <v>10</v>
      </c>
    </row>
    <row r="21" spans="1:17" s="18" customFormat="1" x14ac:dyDescent="0.3">
      <c r="A21" s="15">
        <v>1</v>
      </c>
      <c r="B21" s="15" t="s">
        <v>9</v>
      </c>
      <c r="C21" s="15">
        <v>30</v>
      </c>
      <c r="D21" s="15" t="s">
        <v>10</v>
      </c>
      <c r="E21" s="15" t="s">
        <v>11</v>
      </c>
      <c r="F21" s="15" t="s">
        <v>146</v>
      </c>
      <c r="G21" s="16"/>
      <c r="H21" s="17" t="s">
        <v>12</v>
      </c>
      <c r="I21" s="17"/>
      <c r="K21" s="25"/>
      <c r="L21" s="25"/>
      <c r="M21" s="25"/>
      <c r="N21" s="20">
        <v>1</v>
      </c>
      <c r="O21" s="20" t="s">
        <v>13</v>
      </c>
      <c r="P21" s="20">
        <v>40</v>
      </c>
      <c r="Q21" s="20" t="s">
        <v>10</v>
      </c>
    </row>
    <row r="22" spans="1:17" s="18" customFormat="1" x14ac:dyDescent="0.3">
      <c r="A22" s="15">
        <v>1</v>
      </c>
      <c r="B22" s="15" t="s">
        <v>13</v>
      </c>
      <c r="C22" s="15">
        <v>30</v>
      </c>
      <c r="D22" s="15" t="s">
        <v>10</v>
      </c>
      <c r="E22" s="15" t="s">
        <v>11</v>
      </c>
      <c r="F22" s="15" t="s">
        <v>146</v>
      </c>
      <c r="G22" s="16"/>
      <c r="H22" s="17" t="s">
        <v>12</v>
      </c>
      <c r="I22" s="17"/>
      <c r="K22" s="25">
        <f>SUMIFS($A$10:$A$400,$B$10:$B$400,"RT",$D$10:$D$400,"U1")</f>
        <v>28</v>
      </c>
      <c r="L22" s="25" t="s">
        <v>9</v>
      </c>
      <c r="M22" s="25" t="s">
        <v>10</v>
      </c>
      <c r="N22" s="20">
        <v>4</v>
      </c>
      <c r="O22" s="20" t="s">
        <v>13</v>
      </c>
      <c r="P22" s="20">
        <v>70</v>
      </c>
      <c r="Q22" s="20" t="s">
        <v>10</v>
      </c>
    </row>
    <row r="23" spans="1:17" s="18" customFormat="1" x14ac:dyDescent="0.3">
      <c r="A23" s="15">
        <v>1</v>
      </c>
      <c r="B23" s="15" t="s">
        <v>9</v>
      </c>
      <c r="C23" s="15">
        <v>30</v>
      </c>
      <c r="D23" s="15" t="s">
        <v>10</v>
      </c>
      <c r="E23" s="15" t="s">
        <v>11</v>
      </c>
      <c r="F23" s="15" t="s">
        <v>22</v>
      </c>
      <c r="G23" s="16"/>
      <c r="H23" s="17" t="s">
        <v>12</v>
      </c>
      <c r="I23" s="17"/>
      <c r="K23" s="25">
        <f>SUMIFS($A$10:$A$400,$B$10:$B$400,"RT",$D$10:$D$400,"U2")</f>
        <v>23</v>
      </c>
      <c r="L23" s="25" t="s">
        <v>9</v>
      </c>
      <c r="M23" s="25" t="s">
        <v>19</v>
      </c>
      <c r="N23" s="20">
        <v>1</v>
      </c>
      <c r="O23" s="20" t="s">
        <v>13</v>
      </c>
      <c r="P23" s="20">
        <v>50</v>
      </c>
      <c r="Q23" s="20" t="s">
        <v>10</v>
      </c>
    </row>
    <row r="24" spans="1:17" s="18" customFormat="1" x14ac:dyDescent="0.3">
      <c r="A24" s="15">
        <v>1</v>
      </c>
      <c r="B24" s="15" t="s">
        <v>13</v>
      </c>
      <c r="C24" s="15">
        <v>50</v>
      </c>
      <c r="D24" s="15" t="s">
        <v>10</v>
      </c>
      <c r="E24" s="15" t="s">
        <v>11</v>
      </c>
      <c r="F24" s="15" t="s">
        <v>16</v>
      </c>
      <c r="G24" s="16"/>
      <c r="H24" s="17" t="s">
        <v>12</v>
      </c>
      <c r="I24" s="17"/>
      <c r="K24" s="25">
        <f>SUMIFS($A$10:$A$400,$B$10:$B$400,"RT",$D$10:$D$400,"U3")</f>
        <v>16</v>
      </c>
      <c r="L24" s="25" t="s">
        <v>9</v>
      </c>
      <c r="M24" s="25" t="s">
        <v>28</v>
      </c>
      <c r="N24" s="20">
        <v>3</v>
      </c>
      <c r="O24" s="20" t="s">
        <v>13</v>
      </c>
      <c r="P24" s="20">
        <v>30</v>
      </c>
      <c r="Q24" s="20" t="s">
        <v>10</v>
      </c>
    </row>
    <row r="25" spans="1:17" s="18" customFormat="1" x14ac:dyDescent="0.3">
      <c r="A25" s="15">
        <v>3</v>
      </c>
      <c r="B25" s="15" t="s">
        <v>9</v>
      </c>
      <c r="C25" s="15">
        <v>40</v>
      </c>
      <c r="D25" s="15" t="s">
        <v>10</v>
      </c>
      <c r="E25" s="15" t="s">
        <v>11</v>
      </c>
      <c r="F25" s="15" t="s">
        <v>16</v>
      </c>
      <c r="G25" s="16"/>
      <c r="H25" s="17" t="s">
        <v>14</v>
      </c>
      <c r="I25" s="17"/>
      <c r="K25" s="25">
        <f>SUMIFS($A$10:$A$400,$B$10:$B$400,"RT",$D$10:$D$400,"U4")</f>
        <v>2</v>
      </c>
      <c r="L25" s="25" t="s">
        <v>9</v>
      </c>
      <c r="M25" s="25" t="s">
        <v>29</v>
      </c>
      <c r="N25" s="20">
        <v>1</v>
      </c>
      <c r="O25" s="20" t="s">
        <v>13</v>
      </c>
      <c r="P25" s="20">
        <v>60</v>
      </c>
      <c r="Q25" s="20" t="s">
        <v>10</v>
      </c>
    </row>
    <row r="26" spans="1:17" s="18" customFormat="1" x14ac:dyDescent="0.3">
      <c r="A26" s="15">
        <v>1</v>
      </c>
      <c r="B26" s="15" t="s">
        <v>13</v>
      </c>
      <c r="C26" s="15">
        <v>30</v>
      </c>
      <c r="D26" s="15" t="s">
        <v>10</v>
      </c>
      <c r="E26" s="15" t="s">
        <v>11</v>
      </c>
      <c r="F26" s="15" t="s">
        <v>16</v>
      </c>
      <c r="G26" s="16"/>
      <c r="H26" s="17" t="s">
        <v>14</v>
      </c>
      <c r="I26" s="17"/>
      <c r="K26" s="25">
        <f>SUMIFS($A$10:$A$400,$B$10:$B$400,"RT",$D$10:$D$400,"U5")</f>
        <v>18</v>
      </c>
      <c r="L26" s="25" t="s">
        <v>9</v>
      </c>
      <c r="M26" s="25" t="s">
        <v>30</v>
      </c>
      <c r="N26" s="20">
        <v>1</v>
      </c>
      <c r="O26" s="20" t="s">
        <v>13</v>
      </c>
      <c r="P26" s="20">
        <v>50</v>
      </c>
      <c r="Q26" s="20" t="s">
        <v>10</v>
      </c>
    </row>
    <row r="27" spans="1:17" s="18" customFormat="1" x14ac:dyDescent="0.3">
      <c r="A27" s="15">
        <v>1</v>
      </c>
      <c r="B27" s="15" t="s">
        <v>9</v>
      </c>
      <c r="C27" s="15">
        <v>30</v>
      </c>
      <c r="D27" s="15" t="s">
        <v>10</v>
      </c>
      <c r="E27" s="15" t="s">
        <v>11</v>
      </c>
      <c r="F27" s="15" t="s">
        <v>16</v>
      </c>
      <c r="G27" s="16"/>
      <c r="H27" s="17" t="s">
        <v>12</v>
      </c>
      <c r="I27" s="17"/>
      <c r="K27" s="25">
        <f>SUMIFS($A$10:$A$400,$B$10:$B$400,"RT",$D$10:$D$400,"U6")</f>
        <v>3</v>
      </c>
      <c r="L27" s="25" t="s">
        <v>9</v>
      </c>
      <c r="M27" s="25" t="s">
        <v>31</v>
      </c>
      <c r="N27" s="20">
        <v>3</v>
      </c>
      <c r="O27" s="20" t="s">
        <v>13</v>
      </c>
      <c r="P27" s="20">
        <v>40</v>
      </c>
      <c r="Q27" s="20" t="s">
        <v>10</v>
      </c>
    </row>
    <row r="28" spans="1:17" s="18" customFormat="1" x14ac:dyDescent="0.3">
      <c r="A28" s="15">
        <v>1</v>
      </c>
      <c r="B28" s="15" t="s">
        <v>13</v>
      </c>
      <c r="C28" s="15">
        <v>50</v>
      </c>
      <c r="D28" s="15" t="s">
        <v>10</v>
      </c>
      <c r="E28" s="15" t="s">
        <v>11</v>
      </c>
      <c r="F28" s="15" t="s">
        <v>16</v>
      </c>
      <c r="G28" s="16"/>
      <c r="H28" s="17" t="s">
        <v>14</v>
      </c>
      <c r="I28" s="17"/>
      <c r="K28" s="25">
        <f>SUMIFS($A$10:$A$400,$B$10:$B$400,"RT",$D$10:$D$400,"U7")</f>
        <v>0</v>
      </c>
      <c r="L28" s="25" t="s">
        <v>9</v>
      </c>
      <c r="M28" s="25" t="s">
        <v>51</v>
      </c>
      <c r="N28" s="20">
        <v>10</v>
      </c>
      <c r="O28" s="20" t="s">
        <v>13</v>
      </c>
      <c r="P28" s="20">
        <v>50</v>
      </c>
      <c r="Q28" s="20" t="s">
        <v>10</v>
      </c>
    </row>
    <row r="29" spans="1:17" s="18" customFormat="1" x14ac:dyDescent="0.3">
      <c r="A29" s="15">
        <v>2</v>
      </c>
      <c r="B29" s="15" t="s">
        <v>13</v>
      </c>
      <c r="C29" s="15">
        <v>30</v>
      </c>
      <c r="D29" s="15" t="s">
        <v>10</v>
      </c>
      <c r="E29" s="15" t="s">
        <v>11</v>
      </c>
      <c r="F29" s="15" t="s">
        <v>16</v>
      </c>
      <c r="G29" s="16"/>
      <c r="H29" s="17" t="s">
        <v>14</v>
      </c>
      <c r="I29" s="17"/>
      <c r="K29" s="25">
        <f>SUMIFS($A$10:$A$400,$B$10:$B$400,"RT",$D$10:$D$400,"U8")</f>
        <v>1</v>
      </c>
      <c r="L29" s="25" t="s">
        <v>9</v>
      </c>
      <c r="M29" s="25" t="s">
        <v>52</v>
      </c>
      <c r="N29" s="20">
        <v>3</v>
      </c>
      <c r="O29" s="20" t="s">
        <v>13</v>
      </c>
      <c r="P29" s="20">
        <v>40</v>
      </c>
      <c r="Q29" s="20" t="s">
        <v>10</v>
      </c>
    </row>
    <row r="30" spans="1:17" s="18" customFormat="1" x14ac:dyDescent="0.3">
      <c r="A30" s="15">
        <v>1</v>
      </c>
      <c r="B30" s="15" t="s">
        <v>13</v>
      </c>
      <c r="C30" s="15">
        <v>40</v>
      </c>
      <c r="D30" s="15" t="s">
        <v>10</v>
      </c>
      <c r="E30" s="15" t="s">
        <v>11</v>
      </c>
      <c r="F30" s="15" t="s">
        <v>16</v>
      </c>
      <c r="G30" s="16"/>
      <c r="H30" s="17" t="s">
        <v>12</v>
      </c>
      <c r="I30" s="17"/>
      <c r="K30" s="25">
        <f>SUMIFS($A$10:$A$400,$B$10:$B$400,"RT",$D$10:$D$400,"U9")</f>
        <v>7</v>
      </c>
      <c r="L30" s="25" t="s">
        <v>9</v>
      </c>
      <c r="M30" s="25" t="s">
        <v>55</v>
      </c>
      <c r="N30" s="20">
        <v>2</v>
      </c>
      <c r="O30" s="20" t="s">
        <v>13</v>
      </c>
      <c r="P30" s="20">
        <v>30</v>
      </c>
      <c r="Q30" s="20" t="s">
        <v>10</v>
      </c>
    </row>
    <row r="31" spans="1:17" s="18" customFormat="1" x14ac:dyDescent="0.3">
      <c r="A31" s="15">
        <v>3</v>
      </c>
      <c r="B31" s="15" t="s">
        <v>9</v>
      </c>
      <c r="C31" s="15">
        <v>40</v>
      </c>
      <c r="D31" s="15" t="s">
        <v>10</v>
      </c>
      <c r="E31" s="15" t="s">
        <v>11</v>
      </c>
      <c r="F31" s="15" t="s">
        <v>16</v>
      </c>
      <c r="G31" s="16"/>
      <c r="H31" s="17" t="s">
        <v>14</v>
      </c>
      <c r="I31" s="17"/>
      <c r="K31" s="25">
        <f>SUMIFS($A$10:$A$400,$B$10:$B$400,"RT",$D$10:$D$400,"U10")</f>
        <v>1</v>
      </c>
      <c r="L31" s="25" t="s">
        <v>9</v>
      </c>
      <c r="M31" s="25" t="s">
        <v>56</v>
      </c>
      <c r="N31" s="20">
        <v>7</v>
      </c>
      <c r="O31" s="20" t="s">
        <v>13</v>
      </c>
      <c r="P31" s="20">
        <v>50</v>
      </c>
      <c r="Q31" s="20" t="s">
        <v>19</v>
      </c>
    </row>
    <row r="32" spans="1:17" s="18" customFormat="1" x14ac:dyDescent="0.3">
      <c r="A32" s="15">
        <v>1</v>
      </c>
      <c r="B32" s="15" t="s">
        <v>23</v>
      </c>
      <c r="C32" s="15">
        <v>30</v>
      </c>
      <c r="D32" s="15" t="s">
        <v>10</v>
      </c>
      <c r="E32" s="15" t="s">
        <v>11</v>
      </c>
      <c r="F32" s="15" t="s">
        <v>32</v>
      </c>
      <c r="G32" s="16"/>
      <c r="H32" s="17" t="s">
        <v>180</v>
      </c>
      <c r="I32" s="17"/>
      <c r="K32" s="25">
        <f>SUM(K22:K31)</f>
        <v>99</v>
      </c>
      <c r="L32" s="20"/>
      <c r="M32" s="20"/>
      <c r="N32" s="20">
        <v>2</v>
      </c>
      <c r="O32" s="20" t="s">
        <v>13</v>
      </c>
      <c r="P32" s="20">
        <v>40</v>
      </c>
      <c r="Q32" s="20" t="s">
        <v>19</v>
      </c>
    </row>
    <row r="33" spans="1:17" s="18" customFormat="1" x14ac:dyDescent="0.3">
      <c r="A33" s="15">
        <v>1</v>
      </c>
      <c r="B33" s="15" t="s">
        <v>9</v>
      </c>
      <c r="C33" s="15">
        <v>30</v>
      </c>
      <c r="D33" s="15" t="s">
        <v>10</v>
      </c>
      <c r="E33" s="15" t="s">
        <v>11</v>
      </c>
      <c r="F33" s="15" t="s">
        <v>16</v>
      </c>
      <c r="G33" s="16"/>
      <c r="H33" s="17" t="s">
        <v>12</v>
      </c>
      <c r="I33" s="17"/>
      <c r="K33" s="20"/>
      <c r="L33" s="20"/>
      <c r="M33" s="20"/>
      <c r="N33" s="20">
        <v>1</v>
      </c>
      <c r="O33" s="20" t="s">
        <v>13</v>
      </c>
      <c r="P33" s="20">
        <v>80</v>
      </c>
      <c r="Q33" s="20" t="s">
        <v>19</v>
      </c>
    </row>
    <row r="34" spans="1:17" s="18" customFormat="1" x14ac:dyDescent="0.3">
      <c r="A34" s="15">
        <v>4</v>
      </c>
      <c r="B34" s="15" t="s">
        <v>13</v>
      </c>
      <c r="C34" s="15">
        <v>70</v>
      </c>
      <c r="D34" s="15" t="s">
        <v>10</v>
      </c>
      <c r="E34" s="15" t="s">
        <v>11</v>
      </c>
      <c r="F34" s="15" t="s">
        <v>16</v>
      </c>
      <c r="G34" s="16"/>
      <c r="H34" s="17" t="s">
        <v>12</v>
      </c>
      <c r="I34" s="17"/>
      <c r="K34" s="20"/>
      <c r="L34" s="20"/>
      <c r="M34" s="20"/>
      <c r="N34" s="20">
        <v>1</v>
      </c>
      <c r="O34" s="20" t="s">
        <v>13</v>
      </c>
      <c r="P34" s="20">
        <v>100</v>
      </c>
      <c r="Q34" s="20" t="s">
        <v>28</v>
      </c>
    </row>
    <row r="35" spans="1:17" s="18" customFormat="1" x14ac:dyDescent="0.3">
      <c r="A35" s="15">
        <v>1</v>
      </c>
      <c r="B35" s="15" t="s">
        <v>13</v>
      </c>
      <c r="C35" s="15">
        <v>50</v>
      </c>
      <c r="D35" s="15" t="s">
        <v>10</v>
      </c>
      <c r="E35" s="15" t="s">
        <v>11</v>
      </c>
      <c r="F35" s="15" t="s">
        <v>16</v>
      </c>
      <c r="G35" s="16"/>
      <c r="H35" s="17" t="s">
        <v>14</v>
      </c>
      <c r="I35" s="17"/>
      <c r="K35" s="20"/>
      <c r="L35" s="20"/>
      <c r="M35" s="20"/>
      <c r="N35" s="20">
        <v>1</v>
      </c>
      <c r="O35" s="20" t="s">
        <v>13</v>
      </c>
      <c r="P35" s="20">
        <v>60</v>
      </c>
      <c r="Q35" s="20" t="s">
        <v>28</v>
      </c>
    </row>
    <row r="36" spans="1:17" s="18" customFormat="1" x14ac:dyDescent="0.3">
      <c r="A36" s="15">
        <v>3</v>
      </c>
      <c r="B36" s="15" t="s">
        <v>13</v>
      </c>
      <c r="C36" s="15">
        <v>30</v>
      </c>
      <c r="D36" s="15" t="s">
        <v>10</v>
      </c>
      <c r="E36" s="15" t="s">
        <v>11</v>
      </c>
      <c r="F36" s="15" t="s">
        <v>16</v>
      </c>
      <c r="G36" s="16"/>
      <c r="H36" s="17" t="s">
        <v>14</v>
      </c>
      <c r="I36" s="17"/>
      <c r="K36" s="20"/>
      <c r="L36" s="20"/>
      <c r="M36" s="20"/>
      <c r="N36" s="20">
        <v>1</v>
      </c>
      <c r="O36" s="20" t="s">
        <v>13</v>
      </c>
      <c r="P36" s="20">
        <v>50</v>
      </c>
      <c r="Q36" s="20" t="s">
        <v>28</v>
      </c>
    </row>
    <row r="37" spans="1:17" s="18" customFormat="1" x14ac:dyDescent="0.3">
      <c r="A37" s="15">
        <v>4</v>
      </c>
      <c r="B37" s="15" t="s">
        <v>9</v>
      </c>
      <c r="C37" s="15">
        <v>40</v>
      </c>
      <c r="D37" s="15" t="s">
        <v>10</v>
      </c>
      <c r="E37" s="15" t="s">
        <v>11</v>
      </c>
      <c r="F37" s="15" t="s">
        <v>16</v>
      </c>
      <c r="G37" s="16"/>
      <c r="H37" s="17" t="s">
        <v>14</v>
      </c>
      <c r="I37" s="17"/>
      <c r="K37" s="20"/>
      <c r="L37" s="20"/>
      <c r="M37" s="20"/>
      <c r="N37" s="20">
        <v>5</v>
      </c>
      <c r="O37" s="20" t="s">
        <v>13</v>
      </c>
      <c r="P37" s="20">
        <v>30</v>
      </c>
      <c r="Q37" s="20" t="s">
        <v>28</v>
      </c>
    </row>
    <row r="38" spans="1:17" s="18" customFormat="1" x14ac:dyDescent="0.3">
      <c r="A38" s="15">
        <v>4</v>
      </c>
      <c r="B38" s="15" t="s">
        <v>9</v>
      </c>
      <c r="C38" s="15">
        <v>30</v>
      </c>
      <c r="D38" s="15" t="s">
        <v>10</v>
      </c>
      <c r="E38" s="15" t="s">
        <v>11</v>
      </c>
      <c r="F38" s="15" t="s">
        <v>38</v>
      </c>
      <c r="G38" s="16"/>
      <c r="H38" s="17" t="s">
        <v>14</v>
      </c>
      <c r="I38" s="17"/>
      <c r="K38" s="20"/>
      <c r="L38" s="20"/>
      <c r="M38" s="20"/>
      <c r="N38" s="20">
        <v>4</v>
      </c>
      <c r="O38" s="20" t="s">
        <v>13</v>
      </c>
      <c r="P38" s="20">
        <v>40</v>
      </c>
      <c r="Q38" s="20" t="s">
        <v>28</v>
      </c>
    </row>
    <row r="39" spans="1:17" s="18" customFormat="1" x14ac:dyDescent="0.3">
      <c r="A39" s="15">
        <v>1</v>
      </c>
      <c r="B39" s="15" t="s">
        <v>23</v>
      </c>
      <c r="C39" s="15">
        <v>40</v>
      </c>
      <c r="D39" s="15" t="s">
        <v>10</v>
      </c>
      <c r="E39" s="15" t="s">
        <v>11</v>
      </c>
      <c r="F39" s="15" t="s">
        <v>181</v>
      </c>
      <c r="G39" s="16"/>
      <c r="H39" s="17" t="s">
        <v>21</v>
      </c>
      <c r="I39" s="17"/>
      <c r="K39" s="20"/>
      <c r="L39" s="20"/>
      <c r="M39" s="20"/>
      <c r="N39" s="20">
        <v>1</v>
      </c>
      <c r="O39" s="20" t="s">
        <v>13</v>
      </c>
      <c r="P39" s="20">
        <v>60</v>
      </c>
      <c r="Q39" s="20" t="s">
        <v>28</v>
      </c>
    </row>
    <row r="40" spans="1:17" s="18" customFormat="1" x14ac:dyDescent="0.3">
      <c r="A40" s="15">
        <v>1</v>
      </c>
      <c r="B40" s="15" t="s">
        <v>13</v>
      </c>
      <c r="C40" s="15">
        <v>60</v>
      </c>
      <c r="D40" s="15" t="s">
        <v>10</v>
      </c>
      <c r="E40" s="15" t="s">
        <v>11</v>
      </c>
      <c r="F40" s="15" t="s">
        <v>16</v>
      </c>
      <c r="G40" s="16"/>
      <c r="H40" s="17" t="s">
        <v>23</v>
      </c>
      <c r="I40" s="17"/>
      <c r="K40" s="20"/>
      <c r="L40" s="20"/>
      <c r="M40" s="20"/>
      <c r="N40" s="20">
        <v>30</v>
      </c>
      <c r="O40" s="20" t="s">
        <v>13</v>
      </c>
      <c r="P40" s="20">
        <v>50</v>
      </c>
      <c r="Q40" s="20" t="s">
        <v>28</v>
      </c>
    </row>
    <row r="41" spans="1:17" s="18" customFormat="1" x14ac:dyDescent="0.3">
      <c r="A41" s="15">
        <v>3</v>
      </c>
      <c r="B41" s="15" t="s">
        <v>9</v>
      </c>
      <c r="C41" s="15">
        <v>40</v>
      </c>
      <c r="D41" s="15" t="s">
        <v>10</v>
      </c>
      <c r="E41" s="15" t="s">
        <v>11</v>
      </c>
      <c r="F41" s="15" t="s">
        <v>16</v>
      </c>
      <c r="G41" s="16"/>
      <c r="H41" s="17" t="s">
        <v>23</v>
      </c>
      <c r="I41" s="17"/>
      <c r="K41" s="20"/>
      <c r="L41" s="20"/>
      <c r="M41" s="20"/>
      <c r="N41" s="20">
        <v>1</v>
      </c>
      <c r="O41" s="20" t="s">
        <v>13</v>
      </c>
      <c r="P41" s="20">
        <v>40</v>
      </c>
      <c r="Q41" s="20" t="s">
        <v>28</v>
      </c>
    </row>
    <row r="42" spans="1:17" s="18" customFormat="1" x14ac:dyDescent="0.3">
      <c r="A42" s="15">
        <v>1</v>
      </c>
      <c r="B42" s="15" t="s">
        <v>24</v>
      </c>
      <c r="C42" s="15">
        <v>160</v>
      </c>
      <c r="D42" s="15" t="s">
        <v>10</v>
      </c>
      <c r="E42" s="15" t="s">
        <v>11</v>
      </c>
      <c r="F42" s="15" t="s">
        <v>22</v>
      </c>
      <c r="G42" s="16"/>
      <c r="H42" s="17" t="s">
        <v>180</v>
      </c>
      <c r="I42" s="17"/>
      <c r="K42" s="20"/>
      <c r="L42" s="20"/>
      <c r="M42" s="20"/>
      <c r="N42" s="20">
        <v>1</v>
      </c>
      <c r="O42" s="20" t="s">
        <v>13</v>
      </c>
      <c r="P42" s="20">
        <v>80</v>
      </c>
      <c r="Q42" s="20" t="s">
        <v>28</v>
      </c>
    </row>
    <row r="43" spans="1:17" s="18" customFormat="1" x14ac:dyDescent="0.3">
      <c r="A43" s="15">
        <v>1</v>
      </c>
      <c r="B43" s="15" t="s">
        <v>13</v>
      </c>
      <c r="C43" s="15">
        <v>50</v>
      </c>
      <c r="D43" s="15" t="s">
        <v>10</v>
      </c>
      <c r="E43" s="15" t="s">
        <v>11</v>
      </c>
      <c r="F43" s="15" t="s">
        <v>22</v>
      </c>
      <c r="G43" s="16"/>
      <c r="H43" s="17" t="s">
        <v>12</v>
      </c>
      <c r="I43" s="17"/>
      <c r="K43" s="20"/>
      <c r="L43" s="20"/>
      <c r="M43" s="20"/>
      <c r="N43" s="20">
        <v>5</v>
      </c>
      <c r="O43" s="20" t="s">
        <v>13</v>
      </c>
      <c r="P43" s="20">
        <v>40</v>
      </c>
      <c r="Q43" s="20" t="s">
        <v>29</v>
      </c>
    </row>
    <row r="44" spans="1:17" s="18" customFormat="1" x14ac:dyDescent="0.3">
      <c r="A44" s="15">
        <v>1</v>
      </c>
      <c r="B44" s="15" t="s">
        <v>9</v>
      </c>
      <c r="C44" s="15">
        <v>30</v>
      </c>
      <c r="D44" s="15" t="s">
        <v>10</v>
      </c>
      <c r="E44" s="15" t="s">
        <v>11</v>
      </c>
      <c r="F44" s="15" t="s">
        <v>16</v>
      </c>
      <c r="G44" s="16"/>
      <c r="H44" s="17" t="s">
        <v>12</v>
      </c>
      <c r="I44" s="17"/>
      <c r="K44" s="20"/>
      <c r="L44" s="20"/>
      <c r="M44" s="20"/>
      <c r="N44" s="20">
        <v>3</v>
      </c>
      <c r="O44" s="20" t="s">
        <v>13</v>
      </c>
      <c r="P44" s="20">
        <v>70</v>
      </c>
      <c r="Q44" s="20" t="s">
        <v>29</v>
      </c>
    </row>
    <row r="45" spans="1:17" s="18" customFormat="1" x14ac:dyDescent="0.3">
      <c r="A45" s="15">
        <v>3</v>
      </c>
      <c r="B45" s="15" t="s">
        <v>13</v>
      </c>
      <c r="C45" s="15">
        <v>40</v>
      </c>
      <c r="D45" s="15" t="s">
        <v>10</v>
      </c>
      <c r="E45" s="15" t="s">
        <v>11</v>
      </c>
      <c r="F45" s="15" t="s">
        <v>16</v>
      </c>
      <c r="G45" s="16"/>
      <c r="H45" s="17" t="s">
        <v>23</v>
      </c>
      <c r="I45" s="17"/>
      <c r="K45" s="20"/>
      <c r="L45" s="20"/>
      <c r="M45" s="20"/>
      <c r="N45" s="20">
        <v>1</v>
      </c>
      <c r="O45" s="20" t="s">
        <v>13</v>
      </c>
      <c r="P45" s="20">
        <v>70</v>
      </c>
      <c r="Q45" s="20" t="s">
        <v>29</v>
      </c>
    </row>
    <row r="46" spans="1:17" s="18" customFormat="1" x14ac:dyDescent="0.3">
      <c r="A46" s="15">
        <v>1</v>
      </c>
      <c r="B46" s="15" t="s">
        <v>9</v>
      </c>
      <c r="C46" s="15">
        <v>100</v>
      </c>
      <c r="D46" s="15" t="s">
        <v>10</v>
      </c>
      <c r="E46" s="15" t="s">
        <v>11</v>
      </c>
      <c r="F46" s="15"/>
      <c r="G46" s="16"/>
      <c r="H46" s="17" t="s">
        <v>14</v>
      </c>
      <c r="I46" s="17"/>
      <c r="K46" s="20"/>
      <c r="L46" s="20"/>
      <c r="M46" s="20"/>
      <c r="N46" s="20">
        <v>1</v>
      </c>
      <c r="O46" s="20" t="s">
        <v>13</v>
      </c>
      <c r="P46" s="20">
        <v>60</v>
      </c>
      <c r="Q46" s="20" t="s">
        <v>30</v>
      </c>
    </row>
    <row r="47" spans="1:17" s="18" customFormat="1" x14ac:dyDescent="0.3">
      <c r="A47" s="15">
        <v>10</v>
      </c>
      <c r="B47" s="15" t="s">
        <v>13</v>
      </c>
      <c r="C47" s="15">
        <v>50</v>
      </c>
      <c r="D47" s="15" t="s">
        <v>10</v>
      </c>
      <c r="E47" s="15" t="s">
        <v>11</v>
      </c>
      <c r="F47" s="15"/>
      <c r="G47" s="16"/>
      <c r="H47" s="17" t="s">
        <v>14</v>
      </c>
      <c r="I47" s="17"/>
      <c r="K47" s="20"/>
      <c r="L47" s="20"/>
      <c r="M47" s="20"/>
      <c r="N47" s="20">
        <v>1</v>
      </c>
      <c r="O47" s="20" t="s">
        <v>13</v>
      </c>
      <c r="P47" s="20">
        <v>50</v>
      </c>
      <c r="Q47" s="20" t="s">
        <v>30</v>
      </c>
    </row>
    <row r="48" spans="1:17" s="18" customFormat="1" x14ac:dyDescent="0.3">
      <c r="A48" s="15">
        <v>3</v>
      </c>
      <c r="B48" s="15" t="s">
        <v>13</v>
      </c>
      <c r="C48" s="15">
        <v>40</v>
      </c>
      <c r="D48" s="15" t="s">
        <v>10</v>
      </c>
      <c r="E48" s="15" t="s">
        <v>11</v>
      </c>
      <c r="F48" s="15"/>
      <c r="G48" s="16"/>
      <c r="H48" s="17" t="s">
        <v>14</v>
      </c>
      <c r="I48" s="17"/>
      <c r="K48" s="20"/>
      <c r="L48" s="20"/>
      <c r="M48" s="20"/>
      <c r="N48" s="20">
        <v>1</v>
      </c>
      <c r="O48" s="20" t="s">
        <v>13</v>
      </c>
      <c r="P48" s="20">
        <v>60</v>
      </c>
      <c r="Q48" s="20" t="s">
        <v>30</v>
      </c>
    </row>
    <row r="49" spans="1:17" s="18" customFormat="1" x14ac:dyDescent="0.3">
      <c r="A49" s="15">
        <v>2</v>
      </c>
      <c r="B49" s="15" t="s">
        <v>13</v>
      </c>
      <c r="C49" s="15">
        <v>30</v>
      </c>
      <c r="D49" s="15" t="s">
        <v>10</v>
      </c>
      <c r="E49" s="15" t="s">
        <v>11</v>
      </c>
      <c r="F49" s="15"/>
      <c r="G49" s="16"/>
      <c r="H49" s="17" t="s">
        <v>14</v>
      </c>
      <c r="I49" s="17"/>
      <c r="K49" s="20"/>
      <c r="L49" s="20"/>
      <c r="M49" s="20"/>
      <c r="N49" s="20">
        <v>2</v>
      </c>
      <c r="O49" s="20" t="s">
        <v>13</v>
      </c>
      <c r="P49" s="20">
        <v>60</v>
      </c>
      <c r="Q49" s="20" t="s">
        <v>30</v>
      </c>
    </row>
    <row r="50" spans="1:17" s="18" customFormat="1" x14ac:dyDescent="0.3">
      <c r="A50" s="15">
        <v>1</v>
      </c>
      <c r="B50" s="15" t="s">
        <v>23</v>
      </c>
      <c r="C50" s="15">
        <v>30</v>
      </c>
      <c r="D50" s="15" t="s">
        <v>19</v>
      </c>
      <c r="E50" s="15" t="s">
        <v>20</v>
      </c>
      <c r="F50" s="15" t="s">
        <v>22</v>
      </c>
      <c r="G50" s="16">
        <v>0.53055555555555556</v>
      </c>
      <c r="H50" s="17" t="s">
        <v>180</v>
      </c>
      <c r="I50" s="17"/>
      <c r="K50" s="20"/>
      <c r="L50" s="20"/>
      <c r="M50" s="20"/>
      <c r="N50" s="20">
        <v>1</v>
      </c>
      <c r="O50" s="20" t="s">
        <v>13</v>
      </c>
      <c r="P50" s="20">
        <v>60</v>
      </c>
      <c r="Q50" s="20" t="s">
        <v>31</v>
      </c>
    </row>
    <row r="51" spans="1:17" s="18" customFormat="1" x14ac:dyDescent="0.3">
      <c r="A51" s="15">
        <v>7</v>
      </c>
      <c r="B51" s="15" t="s">
        <v>13</v>
      </c>
      <c r="C51" s="15">
        <v>50</v>
      </c>
      <c r="D51" s="15" t="s">
        <v>19</v>
      </c>
      <c r="E51" s="15" t="s">
        <v>20</v>
      </c>
      <c r="F51" s="15" t="s">
        <v>147</v>
      </c>
      <c r="G51" s="16"/>
      <c r="H51" s="17" t="s">
        <v>12</v>
      </c>
      <c r="I51" s="17"/>
      <c r="K51" s="20"/>
      <c r="L51" s="20"/>
      <c r="M51" s="20"/>
      <c r="N51" s="20">
        <v>2</v>
      </c>
      <c r="O51" s="20" t="s">
        <v>13</v>
      </c>
      <c r="P51" s="20">
        <v>80</v>
      </c>
      <c r="Q51" s="20" t="s">
        <v>51</v>
      </c>
    </row>
    <row r="52" spans="1:17" s="18" customFormat="1" x14ac:dyDescent="0.3">
      <c r="A52" s="15">
        <v>2</v>
      </c>
      <c r="B52" s="15" t="s">
        <v>9</v>
      </c>
      <c r="C52" s="15">
        <v>40</v>
      </c>
      <c r="D52" s="15" t="s">
        <v>19</v>
      </c>
      <c r="E52" s="15" t="s">
        <v>20</v>
      </c>
      <c r="F52" s="15" t="s">
        <v>178</v>
      </c>
      <c r="G52" s="16"/>
      <c r="H52" s="17" t="s">
        <v>23</v>
      </c>
      <c r="I52" s="17"/>
      <c r="K52" s="20"/>
      <c r="L52" s="20"/>
      <c r="M52" s="20"/>
      <c r="N52" s="20">
        <v>1</v>
      </c>
      <c r="O52" s="20" t="s">
        <v>13</v>
      </c>
      <c r="P52" s="20">
        <v>800</v>
      </c>
      <c r="Q52" s="20" t="s">
        <v>52</v>
      </c>
    </row>
    <row r="53" spans="1:17" s="18" customFormat="1" x14ac:dyDescent="0.3">
      <c r="A53" s="15">
        <v>12</v>
      </c>
      <c r="B53" s="15" t="s">
        <v>9</v>
      </c>
      <c r="C53" s="15">
        <v>40</v>
      </c>
      <c r="D53" s="15" t="s">
        <v>19</v>
      </c>
      <c r="E53" s="15" t="s">
        <v>20</v>
      </c>
      <c r="F53" s="15" t="s">
        <v>147</v>
      </c>
      <c r="G53" s="16"/>
      <c r="H53" s="17" t="s">
        <v>23</v>
      </c>
      <c r="I53" s="17"/>
      <c r="K53" s="20"/>
      <c r="L53" s="20"/>
      <c r="M53" s="20"/>
      <c r="N53" s="20">
        <v>3</v>
      </c>
      <c r="O53" s="20" t="s">
        <v>13</v>
      </c>
      <c r="P53" s="20">
        <v>70</v>
      </c>
      <c r="Q53" s="20" t="s">
        <v>55</v>
      </c>
    </row>
    <row r="54" spans="1:17" s="18" customFormat="1" x14ac:dyDescent="0.3">
      <c r="A54" s="15">
        <v>1</v>
      </c>
      <c r="B54" s="15" t="s">
        <v>24</v>
      </c>
      <c r="C54" s="15">
        <v>200</v>
      </c>
      <c r="D54" s="15" t="s">
        <v>19</v>
      </c>
      <c r="E54" s="15" t="s">
        <v>20</v>
      </c>
      <c r="F54" s="15" t="s">
        <v>22</v>
      </c>
      <c r="G54" s="16"/>
      <c r="H54" s="17" t="s">
        <v>180</v>
      </c>
      <c r="I54" s="17"/>
      <c r="K54" s="20"/>
      <c r="L54" s="20"/>
      <c r="M54" s="20"/>
      <c r="N54" s="20">
        <v>2</v>
      </c>
      <c r="O54" s="20" t="s">
        <v>13</v>
      </c>
      <c r="P54" s="20">
        <v>50</v>
      </c>
      <c r="Q54" s="20" t="s">
        <v>55</v>
      </c>
    </row>
    <row r="55" spans="1:17" s="18" customFormat="1" x14ac:dyDescent="0.3">
      <c r="A55" s="15">
        <v>1</v>
      </c>
      <c r="B55" s="15" t="s">
        <v>9</v>
      </c>
      <c r="C55" s="15">
        <v>40</v>
      </c>
      <c r="D55" s="15" t="s">
        <v>19</v>
      </c>
      <c r="E55" s="15" t="s">
        <v>20</v>
      </c>
      <c r="F55" s="15" t="s">
        <v>179</v>
      </c>
      <c r="G55" s="16"/>
      <c r="H55" s="17" t="s">
        <v>12</v>
      </c>
      <c r="I55" s="17"/>
      <c r="K55" s="20"/>
      <c r="L55" s="20"/>
      <c r="M55" s="20"/>
      <c r="N55" s="20">
        <v>2</v>
      </c>
      <c r="O55" s="20" t="s">
        <v>13</v>
      </c>
      <c r="P55" s="20">
        <v>60</v>
      </c>
      <c r="Q55" s="20" t="s">
        <v>55</v>
      </c>
    </row>
    <row r="56" spans="1:17" s="18" customFormat="1" x14ac:dyDescent="0.3">
      <c r="A56" s="15">
        <v>2</v>
      </c>
      <c r="B56" s="15" t="s">
        <v>9</v>
      </c>
      <c r="C56" s="15">
        <v>40</v>
      </c>
      <c r="D56" s="15" t="s">
        <v>19</v>
      </c>
      <c r="E56" s="15" t="s">
        <v>20</v>
      </c>
      <c r="F56" s="15" t="s">
        <v>178</v>
      </c>
      <c r="G56" s="16"/>
      <c r="H56" s="17" t="s">
        <v>14</v>
      </c>
      <c r="I56" s="17"/>
      <c r="K56" s="20"/>
      <c r="L56" s="20"/>
      <c r="M56" s="20"/>
      <c r="N56" s="20">
        <v>1</v>
      </c>
      <c r="O56" s="20" t="s">
        <v>13</v>
      </c>
      <c r="P56" s="20">
        <v>100</v>
      </c>
      <c r="Q56" s="20" t="s">
        <v>55</v>
      </c>
    </row>
    <row r="57" spans="1:17" s="18" customFormat="1" x14ac:dyDescent="0.3">
      <c r="A57" s="15">
        <v>1</v>
      </c>
      <c r="B57" s="15" t="s">
        <v>24</v>
      </c>
      <c r="C57" s="15">
        <v>180</v>
      </c>
      <c r="D57" s="15" t="s">
        <v>19</v>
      </c>
      <c r="E57" s="15" t="s">
        <v>20</v>
      </c>
      <c r="F57" s="15" t="s">
        <v>22</v>
      </c>
      <c r="G57" s="16"/>
      <c r="H57" s="17" t="s">
        <v>21</v>
      </c>
      <c r="I57" s="17"/>
      <c r="K57" s="20"/>
      <c r="L57" s="20"/>
      <c r="M57" s="20"/>
      <c r="N57" s="25">
        <f>SUM(N10:N56)</f>
        <v>124</v>
      </c>
      <c r="O57" s="20"/>
      <c r="P57" s="20"/>
      <c r="Q57" s="20"/>
    </row>
    <row r="58" spans="1:17" s="18" customFormat="1" x14ac:dyDescent="0.3">
      <c r="A58" s="15">
        <v>1</v>
      </c>
      <c r="B58" s="15" t="s">
        <v>9</v>
      </c>
      <c r="C58" s="15">
        <v>80</v>
      </c>
      <c r="D58" s="15" t="s">
        <v>19</v>
      </c>
      <c r="E58" s="15" t="s">
        <v>20</v>
      </c>
      <c r="F58" s="15" t="s">
        <v>147</v>
      </c>
      <c r="G58" s="16"/>
      <c r="H58" s="17" t="s">
        <v>14</v>
      </c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>
        <v>1</v>
      </c>
      <c r="B59" s="15" t="s">
        <v>24</v>
      </c>
      <c r="C59" s="15">
        <v>200</v>
      </c>
      <c r="D59" s="15" t="s">
        <v>19</v>
      </c>
      <c r="E59" s="15" t="s">
        <v>20</v>
      </c>
      <c r="F59" s="15" t="s">
        <v>16</v>
      </c>
      <c r="G59" s="16"/>
      <c r="H59" s="17" t="s">
        <v>14</v>
      </c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>
        <v>1</v>
      </c>
      <c r="B60" s="15" t="s">
        <v>24</v>
      </c>
      <c r="C60" s="15">
        <v>200</v>
      </c>
      <c r="D60" s="15" t="s">
        <v>19</v>
      </c>
      <c r="E60" s="15" t="s">
        <v>20</v>
      </c>
      <c r="F60" s="15" t="s">
        <v>16</v>
      </c>
      <c r="G60" s="16"/>
      <c r="H60" s="17" t="s">
        <v>180</v>
      </c>
      <c r="I60" s="17"/>
      <c r="K60" s="20"/>
      <c r="L60" s="20"/>
      <c r="M60" s="20"/>
      <c r="N60" s="20">
        <v>1</v>
      </c>
      <c r="O60" s="20" t="s">
        <v>9</v>
      </c>
      <c r="P60" s="20">
        <v>30</v>
      </c>
      <c r="Q60" s="20" t="s">
        <v>10</v>
      </c>
    </row>
    <row r="61" spans="1:17" s="18" customFormat="1" x14ac:dyDescent="0.3">
      <c r="A61" s="15">
        <v>2</v>
      </c>
      <c r="B61" s="15" t="s">
        <v>9</v>
      </c>
      <c r="C61" s="15">
        <v>40</v>
      </c>
      <c r="D61" s="15" t="s">
        <v>19</v>
      </c>
      <c r="E61" s="15" t="s">
        <v>20</v>
      </c>
      <c r="F61" s="15"/>
      <c r="G61" s="16">
        <v>0.53611111111111109</v>
      </c>
      <c r="H61" s="17" t="s">
        <v>14</v>
      </c>
      <c r="I61" s="17"/>
      <c r="K61" s="20"/>
      <c r="L61" s="20"/>
      <c r="M61" s="20"/>
      <c r="N61" s="20">
        <v>1</v>
      </c>
      <c r="O61" s="20" t="s">
        <v>9</v>
      </c>
      <c r="P61" s="20">
        <v>40</v>
      </c>
      <c r="Q61" s="20" t="s">
        <v>10</v>
      </c>
    </row>
    <row r="62" spans="1:17" s="18" customFormat="1" x14ac:dyDescent="0.3">
      <c r="A62" s="15">
        <v>2</v>
      </c>
      <c r="B62" s="15" t="s">
        <v>13</v>
      </c>
      <c r="C62" s="15">
        <v>40</v>
      </c>
      <c r="D62" s="15" t="s">
        <v>19</v>
      </c>
      <c r="E62" s="15" t="s">
        <v>20</v>
      </c>
      <c r="F62" s="15"/>
      <c r="G62" s="16"/>
      <c r="H62" s="17" t="s">
        <v>12</v>
      </c>
      <c r="I62" s="17"/>
      <c r="K62" s="20"/>
      <c r="L62" s="20"/>
      <c r="M62" s="20"/>
      <c r="N62" s="20">
        <v>1</v>
      </c>
      <c r="O62" s="20" t="s">
        <v>9</v>
      </c>
      <c r="P62" s="20">
        <v>50</v>
      </c>
      <c r="Q62" s="20" t="s">
        <v>10</v>
      </c>
    </row>
    <row r="63" spans="1:17" s="18" customFormat="1" x14ac:dyDescent="0.3">
      <c r="A63" s="15">
        <v>1</v>
      </c>
      <c r="B63" s="15" t="s">
        <v>13</v>
      </c>
      <c r="C63" s="15">
        <v>80</v>
      </c>
      <c r="D63" s="15" t="s">
        <v>19</v>
      </c>
      <c r="E63" s="15" t="s">
        <v>20</v>
      </c>
      <c r="F63" s="15" t="s">
        <v>22</v>
      </c>
      <c r="G63" s="16"/>
      <c r="H63" s="17" t="s">
        <v>21</v>
      </c>
      <c r="I63" s="17"/>
      <c r="K63" s="20"/>
      <c r="L63" s="20"/>
      <c r="M63" s="20"/>
      <c r="N63" s="20">
        <v>1</v>
      </c>
      <c r="O63" s="20" t="s">
        <v>9</v>
      </c>
      <c r="P63" s="20">
        <v>30</v>
      </c>
      <c r="Q63" s="20" t="s">
        <v>10</v>
      </c>
    </row>
    <row r="64" spans="1:17" s="18" customFormat="1" x14ac:dyDescent="0.3">
      <c r="A64" s="15">
        <v>2</v>
      </c>
      <c r="B64" s="15" t="s">
        <v>9</v>
      </c>
      <c r="C64" s="15">
        <v>40</v>
      </c>
      <c r="D64" s="15" t="s">
        <v>19</v>
      </c>
      <c r="E64" s="15" t="s">
        <v>20</v>
      </c>
      <c r="F64" s="15" t="s">
        <v>16</v>
      </c>
      <c r="G64" s="16"/>
      <c r="H64" s="17" t="s">
        <v>14</v>
      </c>
      <c r="I64" s="17"/>
      <c r="K64" s="20"/>
      <c r="L64" s="20"/>
      <c r="M64" s="20"/>
      <c r="N64" s="20">
        <v>1</v>
      </c>
      <c r="O64" s="20" t="s">
        <v>9</v>
      </c>
      <c r="P64" s="20">
        <v>20</v>
      </c>
      <c r="Q64" s="20" t="s">
        <v>10</v>
      </c>
    </row>
    <row r="65" spans="1:17" s="18" customFormat="1" x14ac:dyDescent="0.3">
      <c r="A65" s="15">
        <v>1</v>
      </c>
      <c r="B65" s="15" t="s">
        <v>9</v>
      </c>
      <c r="C65" s="15">
        <v>50</v>
      </c>
      <c r="D65" s="15" t="s">
        <v>19</v>
      </c>
      <c r="E65" s="15" t="s">
        <v>20</v>
      </c>
      <c r="F65" s="15" t="s">
        <v>16</v>
      </c>
      <c r="G65" s="16"/>
      <c r="H65" s="17" t="s">
        <v>14</v>
      </c>
      <c r="I65" s="17"/>
      <c r="K65" s="20"/>
      <c r="L65" s="20"/>
      <c r="M65" s="20"/>
      <c r="N65" s="20">
        <v>1</v>
      </c>
      <c r="O65" s="20" t="s">
        <v>9</v>
      </c>
      <c r="P65" s="20">
        <v>30</v>
      </c>
      <c r="Q65" s="20" t="s">
        <v>10</v>
      </c>
    </row>
    <row r="66" spans="1:17" s="18" customFormat="1" x14ac:dyDescent="0.3">
      <c r="A66" s="15">
        <v>4</v>
      </c>
      <c r="B66" s="15" t="s">
        <v>9</v>
      </c>
      <c r="C66" s="15">
        <v>40</v>
      </c>
      <c r="D66" s="15" t="s">
        <v>28</v>
      </c>
      <c r="E66" s="15" t="s">
        <v>50</v>
      </c>
      <c r="F66" s="15"/>
      <c r="G66" s="16">
        <v>0.54166666666666663</v>
      </c>
      <c r="H66" s="17" t="s">
        <v>23</v>
      </c>
      <c r="I66" s="17"/>
      <c r="K66" s="20"/>
      <c r="L66" s="20"/>
      <c r="M66" s="20"/>
      <c r="N66" s="20">
        <v>1</v>
      </c>
      <c r="O66" s="20" t="s">
        <v>9</v>
      </c>
      <c r="P66" s="20">
        <v>30</v>
      </c>
      <c r="Q66" s="20" t="s">
        <v>10</v>
      </c>
    </row>
    <row r="67" spans="1:17" s="18" customFormat="1" x14ac:dyDescent="0.3">
      <c r="A67" s="15">
        <v>2</v>
      </c>
      <c r="B67" s="15" t="s">
        <v>9</v>
      </c>
      <c r="C67" s="15">
        <v>30</v>
      </c>
      <c r="D67" s="15" t="s">
        <v>28</v>
      </c>
      <c r="E67" s="15" t="s">
        <v>50</v>
      </c>
      <c r="F67" s="15"/>
      <c r="G67" s="16"/>
      <c r="H67" s="17" t="s">
        <v>14</v>
      </c>
      <c r="I67" s="17"/>
      <c r="K67" s="20"/>
      <c r="L67" s="20"/>
      <c r="M67" s="20"/>
      <c r="N67" s="20">
        <v>3</v>
      </c>
      <c r="O67" s="20" t="s">
        <v>9</v>
      </c>
      <c r="P67" s="20">
        <v>40</v>
      </c>
      <c r="Q67" s="20" t="s">
        <v>10</v>
      </c>
    </row>
    <row r="68" spans="1:17" s="18" customFormat="1" x14ac:dyDescent="0.3">
      <c r="A68" s="15">
        <v>7</v>
      </c>
      <c r="B68" s="15" t="s">
        <v>9</v>
      </c>
      <c r="C68" s="15">
        <v>30</v>
      </c>
      <c r="D68" s="15" t="s">
        <v>28</v>
      </c>
      <c r="E68" s="15" t="s">
        <v>50</v>
      </c>
      <c r="F68" s="15"/>
      <c r="G68" s="16"/>
      <c r="H68" s="17" t="s">
        <v>14</v>
      </c>
      <c r="I68" s="17"/>
      <c r="K68" s="20"/>
      <c r="L68" s="20"/>
      <c r="M68" s="20"/>
      <c r="N68" s="20">
        <v>1</v>
      </c>
      <c r="O68" s="20" t="s">
        <v>9</v>
      </c>
      <c r="P68" s="20">
        <v>30</v>
      </c>
      <c r="Q68" s="20" t="s">
        <v>10</v>
      </c>
    </row>
    <row r="69" spans="1:17" s="18" customFormat="1" x14ac:dyDescent="0.3">
      <c r="A69" s="15">
        <v>1</v>
      </c>
      <c r="B69" s="15" t="s">
        <v>13</v>
      </c>
      <c r="C69" s="15">
        <v>100</v>
      </c>
      <c r="D69" s="15" t="s">
        <v>28</v>
      </c>
      <c r="E69" s="15" t="s">
        <v>50</v>
      </c>
      <c r="F69" s="15"/>
      <c r="G69" s="16"/>
      <c r="H69" s="17" t="s">
        <v>14</v>
      </c>
      <c r="I69" s="17"/>
      <c r="K69" s="20"/>
      <c r="L69" s="20"/>
      <c r="M69" s="20"/>
      <c r="N69" s="20">
        <v>3</v>
      </c>
      <c r="O69" s="20" t="s">
        <v>9</v>
      </c>
      <c r="P69" s="20">
        <v>40</v>
      </c>
      <c r="Q69" s="20" t="s">
        <v>10</v>
      </c>
    </row>
    <row r="70" spans="1:17" s="18" customFormat="1" x14ac:dyDescent="0.3">
      <c r="A70" s="15">
        <v>1</v>
      </c>
      <c r="B70" s="15" t="s">
        <v>9</v>
      </c>
      <c r="C70" s="15">
        <v>40</v>
      </c>
      <c r="D70" s="15" t="s">
        <v>28</v>
      </c>
      <c r="E70" s="15" t="s">
        <v>50</v>
      </c>
      <c r="F70" s="15"/>
      <c r="G70" s="16"/>
      <c r="H70" s="17" t="s">
        <v>14</v>
      </c>
      <c r="I70" s="17"/>
      <c r="K70" s="20"/>
      <c r="L70" s="20"/>
      <c r="M70" s="20"/>
      <c r="N70" s="20">
        <v>1</v>
      </c>
      <c r="O70" s="20" t="s">
        <v>9</v>
      </c>
      <c r="P70" s="20">
        <v>30</v>
      </c>
      <c r="Q70" s="20" t="s">
        <v>10</v>
      </c>
    </row>
    <row r="71" spans="1:17" s="18" customFormat="1" x14ac:dyDescent="0.3">
      <c r="A71" s="15">
        <v>1</v>
      </c>
      <c r="B71" s="15" t="s">
        <v>9</v>
      </c>
      <c r="C71" s="15">
        <v>50</v>
      </c>
      <c r="D71" s="15" t="s">
        <v>28</v>
      </c>
      <c r="E71" s="15" t="s">
        <v>50</v>
      </c>
      <c r="F71" s="15"/>
      <c r="G71" s="16"/>
      <c r="H71" s="17" t="s">
        <v>12</v>
      </c>
      <c r="I71" s="17"/>
      <c r="K71" s="20"/>
      <c r="L71" s="20"/>
      <c r="M71" s="20"/>
      <c r="N71" s="20">
        <v>4</v>
      </c>
      <c r="O71" s="20" t="s">
        <v>9</v>
      </c>
      <c r="P71" s="20">
        <v>40</v>
      </c>
      <c r="Q71" s="20" t="s">
        <v>10</v>
      </c>
    </row>
    <row r="72" spans="1:17" s="18" customFormat="1" x14ac:dyDescent="0.3">
      <c r="A72" s="15">
        <v>1</v>
      </c>
      <c r="B72" s="15" t="s">
        <v>23</v>
      </c>
      <c r="C72" s="15">
        <v>40</v>
      </c>
      <c r="D72" s="15" t="s">
        <v>28</v>
      </c>
      <c r="E72" s="15" t="s">
        <v>50</v>
      </c>
      <c r="F72" s="15"/>
      <c r="G72" s="16"/>
      <c r="H72" s="17" t="s">
        <v>12</v>
      </c>
      <c r="I72" s="17"/>
      <c r="K72" s="20"/>
      <c r="L72" s="20"/>
      <c r="M72" s="20"/>
      <c r="N72" s="20">
        <v>4</v>
      </c>
      <c r="O72" s="20" t="s">
        <v>9</v>
      </c>
      <c r="P72" s="20">
        <v>30</v>
      </c>
      <c r="Q72" s="20" t="s">
        <v>10</v>
      </c>
    </row>
    <row r="73" spans="1:17" s="18" customFormat="1" x14ac:dyDescent="0.3">
      <c r="A73" s="15">
        <v>1</v>
      </c>
      <c r="B73" s="15" t="s">
        <v>13</v>
      </c>
      <c r="C73" s="15">
        <v>60</v>
      </c>
      <c r="D73" s="15" t="s">
        <v>28</v>
      </c>
      <c r="E73" s="15" t="s">
        <v>50</v>
      </c>
      <c r="F73" s="15"/>
      <c r="G73" s="16"/>
      <c r="H73" s="17" t="s">
        <v>14</v>
      </c>
      <c r="I73" s="17"/>
      <c r="K73" s="20"/>
      <c r="L73" s="20"/>
      <c r="M73" s="20"/>
      <c r="N73" s="20">
        <v>3</v>
      </c>
      <c r="O73" s="20" t="s">
        <v>9</v>
      </c>
      <c r="P73" s="20">
        <v>40</v>
      </c>
      <c r="Q73" s="20" t="s">
        <v>10</v>
      </c>
    </row>
    <row r="74" spans="1:17" s="18" customFormat="1" x14ac:dyDescent="0.3">
      <c r="A74" s="15">
        <v>1</v>
      </c>
      <c r="B74" s="15" t="s">
        <v>13</v>
      </c>
      <c r="C74" s="15">
        <v>50</v>
      </c>
      <c r="D74" s="15" t="s">
        <v>28</v>
      </c>
      <c r="E74" s="15" t="s">
        <v>50</v>
      </c>
      <c r="F74" s="15"/>
      <c r="G74" s="16"/>
      <c r="H74" s="17" t="s">
        <v>14</v>
      </c>
      <c r="I74" s="17"/>
      <c r="K74" s="20"/>
      <c r="L74" s="20"/>
      <c r="M74" s="20"/>
      <c r="N74" s="20">
        <v>1</v>
      </c>
      <c r="O74" s="20" t="s">
        <v>9</v>
      </c>
      <c r="P74" s="20">
        <v>30</v>
      </c>
      <c r="Q74" s="20" t="s">
        <v>10</v>
      </c>
    </row>
    <row r="75" spans="1:17" s="18" customFormat="1" x14ac:dyDescent="0.3">
      <c r="A75" s="15">
        <v>6</v>
      </c>
      <c r="B75" s="15" t="s">
        <v>24</v>
      </c>
      <c r="C75" s="15">
        <v>300</v>
      </c>
      <c r="D75" s="15" t="s">
        <v>28</v>
      </c>
      <c r="E75" s="15" t="s">
        <v>50</v>
      </c>
      <c r="F75" s="15"/>
      <c r="G75" s="16"/>
      <c r="H75" s="17" t="s">
        <v>23</v>
      </c>
      <c r="I75" s="17"/>
      <c r="K75" s="20"/>
      <c r="L75" s="20"/>
      <c r="M75" s="20"/>
      <c r="N75" s="20">
        <v>1</v>
      </c>
      <c r="O75" s="20" t="s">
        <v>9</v>
      </c>
      <c r="P75" s="20">
        <v>100</v>
      </c>
      <c r="Q75" s="20" t="s">
        <v>10</v>
      </c>
    </row>
    <row r="76" spans="1:17" s="18" customFormat="1" x14ac:dyDescent="0.3">
      <c r="A76" s="15">
        <v>1</v>
      </c>
      <c r="B76" s="15" t="s">
        <v>24</v>
      </c>
      <c r="C76" s="15">
        <v>250</v>
      </c>
      <c r="D76" s="15" t="s">
        <v>28</v>
      </c>
      <c r="E76" s="15" t="s">
        <v>50</v>
      </c>
      <c r="F76" s="15"/>
      <c r="G76" s="16"/>
      <c r="H76" s="17" t="s">
        <v>23</v>
      </c>
      <c r="I76" s="17"/>
      <c r="K76" s="20"/>
      <c r="L76" s="20"/>
      <c r="M76" s="20"/>
      <c r="N76" s="20">
        <v>2</v>
      </c>
      <c r="O76" s="20" t="s">
        <v>9</v>
      </c>
      <c r="P76" s="20">
        <v>40</v>
      </c>
      <c r="Q76" s="20" t="s">
        <v>19</v>
      </c>
    </row>
    <row r="77" spans="1:17" s="18" customFormat="1" x14ac:dyDescent="0.3">
      <c r="A77" s="15">
        <v>5</v>
      </c>
      <c r="B77" s="15" t="s">
        <v>13</v>
      </c>
      <c r="C77" s="15">
        <v>30</v>
      </c>
      <c r="D77" s="15" t="s">
        <v>28</v>
      </c>
      <c r="E77" s="15" t="s">
        <v>50</v>
      </c>
      <c r="F77" s="15"/>
      <c r="G77" s="16"/>
      <c r="H77" s="17" t="s">
        <v>23</v>
      </c>
      <c r="I77" s="17"/>
      <c r="K77" s="20"/>
      <c r="L77" s="20"/>
      <c r="M77" s="20"/>
      <c r="N77" s="20">
        <v>12</v>
      </c>
      <c r="O77" s="20" t="s">
        <v>9</v>
      </c>
      <c r="P77" s="20">
        <v>40</v>
      </c>
      <c r="Q77" s="20" t="s">
        <v>19</v>
      </c>
    </row>
    <row r="78" spans="1:17" s="18" customFormat="1" x14ac:dyDescent="0.3">
      <c r="A78" s="15">
        <v>4</v>
      </c>
      <c r="B78" s="15" t="s">
        <v>13</v>
      </c>
      <c r="C78" s="15">
        <v>40</v>
      </c>
      <c r="D78" s="15" t="s">
        <v>28</v>
      </c>
      <c r="E78" s="15" t="s">
        <v>50</v>
      </c>
      <c r="F78" s="15"/>
      <c r="G78" s="16"/>
      <c r="H78" s="17" t="s">
        <v>21</v>
      </c>
      <c r="I78" s="17"/>
      <c r="K78" s="20"/>
      <c r="L78" s="20"/>
      <c r="M78" s="20"/>
      <c r="N78" s="20">
        <v>1</v>
      </c>
      <c r="O78" s="20" t="s">
        <v>9</v>
      </c>
      <c r="P78" s="20">
        <v>40</v>
      </c>
      <c r="Q78" s="20" t="s">
        <v>19</v>
      </c>
    </row>
    <row r="79" spans="1:17" s="18" customFormat="1" x14ac:dyDescent="0.3">
      <c r="A79" s="15">
        <v>1</v>
      </c>
      <c r="B79" s="15" t="s">
        <v>13</v>
      </c>
      <c r="C79" s="15">
        <v>60</v>
      </c>
      <c r="D79" s="15" t="s">
        <v>28</v>
      </c>
      <c r="E79" s="15" t="s">
        <v>50</v>
      </c>
      <c r="F79" s="15"/>
      <c r="G79" s="16"/>
      <c r="H79" s="17" t="s">
        <v>14</v>
      </c>
      <c r="I79" s="17"/>
      <c r="K79" s="20"/>
      <c r="L79" s="20"/>
      <c r="M79" s="20"/>
      <c r="N79" s="20">
        <v>2</v>
      </c>
      <c r="O79" s="20" t="s">
        <v>9</v>
      </c>
      <c r="P79" s="20">
        <v>40</v>
      </c>
      <c r="Q79" s="20" t="s">
        <v>19</v>
      </c>
    </row>
    <row r="80" spans="1:17" s="18" customFormat="1" x14ac:dyDescent="0.3">
      <c r="A80" s="15">
        <v>30</v>
      </c>
      <c r="B80" s="15" t="s">
        <v>24</v>
      </c>
      <c r="C80" s="15">
        <v>150</v>
      </c>
      <c r="D80" s="15" t="s">
        <v>28</v>
      </c>
      <c r="E80" s="15" t="s">
        <v>50</v>
      </c>
      <c r="F80" s="15"/>
      <c r="G80" s="16"/>
      <c r="H80" s="17" t="s">
        <v>21</v>
      </c>
      <c r="I80" s="17"/>
      <c r="K80" s="20"/>
      <c r="L80" s="20"/>
      <c r="M80" s="20"/>
      <c r="N80" s="20">
        <v>1</v>
      </c>
      <c r="O80" s="20" t="s">
        <v>9</v>
      </c>
      <c r="P80" s="20">
        <v>80</v>
      </c>
      <c r="Q80" s="20" t="s">
        <v>19</v>
      </c>
    </row>
    <row r="81" spans="1:17" s="18" customFormat="1" x14ac:dyDescent="0.3">
      <c r="A81" s="15">
        <v>20</v>
      </c>
      <c r="B81" s="15" t="s">
        <v>24</v>
      </c>
      <c r="C81" s="15">
        <v>300</v>
      </c>
      <c r="D81" s="15" t="s">
        <v>28</v>
      </c>
      <c r="E81" s="15" t="s">
        <v>50</v>
      </c>
      <c r="F81" s="15"/>
      <c r="G81" s="16"/>
      <c r="H81" s="17" t="s">
        <v>21</v>
      </c>
      <c r="I81" s="17"/>
      <c r="K81" s="20"/>
      <c r="L81" s="20"/>
      <c r="M81" s="20"/>
      <c r="N81" s="20">
        <v>2</v>
      </c>
      <c r="O81" s="20" t="s">
        <v>9</v>
      </c>
      <c r="P81" s="20">
        <v>40</v>
      </c>
      <c r="Q81" s="20" t="s">
        <v>19</v>
      </c>
    </row>
    <row r="82" spans="1:17" s="18" customFormat="1" x14ac:dyDescent="0.3">
      <c r="A82" s="15">
        <v>2</v>
      </c>
      <c r="B82" s="15" t="s">
        <v>24</v>
      </c>
      <c r="C82" s="15">
        <v>250</v>
      </c>
      <c r="D82" s="15" t="s">
        <v>28</v>
      </c>
      <c r="E82" s="15" t="s">
        <v>50</v>
      </c>
      <c r="F82" s="15"/>
      <c r="G82" s="16"/>
      <c r="H82" s="17" t="s">
        <v>21</v>
      </c>
      <c r="I82" s="17"/>
      <c r="K82" s="20"/>
      <c r="L82" s="20"/>
      <c r="M82" s="20"/>
      <c r="N82" s="20">
        <v>2</v>
      </c>
      <c r="O82" s="20" t="s">
        <v>9</v>
      </c>
      <c r="P82" s="20">
        <v>40</v>
      </c>
      <c r="Q82" s="20" t="s">
        <v>19</v>
      </c>
    </row>
    <row r="83" spans="1:17" s="18" customFormat="1" x14ac:dyDescent="0.3">
      <c r="A83" s="15">
        <v>30</v>
      </c>
      <c r="B83" s="15" t="s">
        <v>13</v>
      </c>
      <c r="C83" s="15">
        <v>50</v>
      </c>
      <c r="D83" s="15" t="s">
        <v>28</v>
      </c>
      <c r="E83" s="15" t="s">
        <v>50</v>
      </c>
      <c r="F83" s="15"/>
      <c r="G83" s="16"/>
      <c r="H83" s="17" t="s">
        <v>14</v>
      </c>
      <c r="I83" s="17"/>
      <c r="K83" s="20"/>
      <c r="L83" s="20"/>
      <c r="M83" s="20"/>
      <c r="N83" s="20">
        <v>1</v>
      </c>
      <c r="O83" s="20" t="s">
        <v>9</v>
      </c>
      <c r="P83" s="20">
        <v>50</v>
      </c>
      <c r="Q83" s="20" t="s">
        <v>19</v>
      </c>
    </row>
    <row r="84" spans="1:17" s="18" customFormat="1" x14ac:dyDescent="0.3">
      <c r="A84" s="15">
        <v>1</v>
      </c>
      <c r="B84" s="15" t="s">
        <v>9</v>
      </c>
      <c r="C84" s="15">
        <v>90</v>
      </c>
      <c r="D84" s="15" t="s">
        <v>28</v>
      </c>
      <c r="E84" s="15" t="s">
        <v>50</v>
      </c>
      <c r="F84" s="15"/>
      <c r="G84" s="16"/>
      <c r="H84" s="17" t="s">
        <v>21</v>
      </c>
      <c r="I84" s="17"/>
      <c r="K84" s="20"/>
      <c r="L84" s="20"/>
      <c r="M84" s="20"/>
      <c r="N84" s="20">
        <v>4</v>
      </c>
      <c r="O84" s="20" t="s">
        <v>9</v>
      </c>
      <c r="P84" s="20">
        <v>40</v>
      </c>
      <c r="Q84" s="20" t="s">
        <v>28</v>
      </c>
    </row>
    <row r="85" spans="1:17" s="18" customFormat="1" x14ac:dyDescent="0.3">
      <c r="A85" s="15">
        <v>1</v>
      </c>
      <c r="B85" s="15" t="s">
        <v>13</v>
      </c>
      <c r="C85" s="15">
        <v>40</v>
      </c>
      <c r="D85" s="15" t="s">
        <v>28</v>
      </c>
      <c r="E85" s="15" t="s">
        <v>50</v>
      </c>
      <c r="F85" s="15"/>
      <c r="G85" s="16"/>
      <c r="H85" s="17" t="s">
        <v>14</v>
      </c>
      <c r="I85" s="17"/>
      <c r="K85" s="20"/>
      <c r="L85" s="20"/>
      <c r="M85" s="20"/>
      <c r="N85" s="20">
        <v>2</v>
      </c>
      <c r="O85" s="20" t="s">
        <v>9</v>
      </c>
      <c r="P85" s="20">
        <v>30</v>
      </c>
      <c r="Q85" s="20" t="s">
        <v>28</v>
      </c>
    </row>
    <row r="86" spans="1:17" s="18" customFormat="1" x14ac:dyDescent="0.3">
      <c r="A86" s="15">
        <v>1</v>
      </c>
      <c r="B86" s="15" t="s">
        <v>13</v>
      </c>
      <c r="C86" s="15">
        <v>80</v>
      </c>
      <c r="D86" s="15" t="s">
        <v>28</v>
      </c>
      <c r="E86" s="15" t="s">
        <v>50</v>
      </c>
      <c r="F86" s="15"/>
      <c r="G86" s="16"/>
      <c r="H86" s="17" t="s">
        <v>14</v>
      </c>
      <c r="I86" s="17"/>
      <c r="K86" s="20"/>
      <c r="L86" s="20"/>
      <c r="M86" s="20"/>
      <c r="N86" s="20">
        <v>7</v>
      </c>
      <c r="O86" s="20" t="s">
        <v>9</v>
      </c>
      <c r="P86" s="20">
        <v>30</v>
      </c>
      <c r="Q86" s="20" t="s">
        <v>28</v>
      </c>
    </row>
    <row r="87" spans="1:17" s="18" customFormat="1" x14ac:dyDescent="0.3">
      <c r="A87" s="15">
        <v>5</v>
      </c>
      <c r="B87" s="15" t="s">
        <v>13</v>
      </c>
      <c r="C87" s="15">
        <v>40</v>
      </c>
      <c r="D87" s="15" t="s">
        <v>29</v>
      </c>
      <c r="E87" s="15" t="s">
        <v>20</v>
      </c>
      <c r="F87" s="15"/>
      <c r="G87" s="16">
        <v>0.54861111111111105</v>
      </c>
      <c r="H87" s="17" t="s">
        <v>14</v>
      </c>
      <c r="I87" s="17"/>
      <c r="K87" s="20"/>
      <c r="L87" s="20"/>
      <c r="M87" s="20"/>
      <c r="N87" s="20">
        <v>1</v>
      </c>
      <c r="O87" s="20" t="s">
        <v>9</v>
      </c>
      <c r="P87" s="20">
        <v>40</v>
      </c>
      <c r="Q87" s="20" t="s">
        <v>28</v>
      </c>
    </row>
    <row r="88" spans="1:17" s="18" customFormat="1" x14ac:dyDescent="0.3">
      <c r="A88" s="15">
        <v>3</v>
      </c>
      <c r="B88" s="15" t="s">
        <v>13</v>
      </c>
      <c r="C88" s="15">
        <v>70</v>
      </c>
      <c r="D88" s="15" t="s">
        <v>29</v>
      </c>
      <c r="E88" s="15" t="s">
        <v>20</v>
      </c>
      <c r="F88" s="15"/>
      <c r="G88" s="16"/>
      <c r="H88" s="17" t="s">
        <v>14</v>
      </c>
      <c r="I88" s="17"/>
      <c r="K88" s="20"/>
      <c r="L88" s="20"/>
      <c r="M88" s="20"/>
      <c r="N88" s="20">
        <v>1</v>
      </c>
      <c r="O88" s="20" t="s">
        <v>9</v>
      </c>
      <c r="P88" s="20">
        <v>50</v>
      </c>
      <c r="Q88" s="20" t="s">
        <v>28</v>
      </c>
    </row>
    <row r="89" spans="1:17" s="18" customFormat="1" x14ac:dyDescent="0.3">
      <c r="A89" s="15">
        <v>1</v>
      </c>
      <c r="B89" s="15" t="s">
        <v>13</v>
      </c>
      <c r="C89" s="15">
        <v>70</v>
      </c>
      <c r="D89" s="15" t="s">
        <v>29</v>
      </c>
      <c r="E89" s="15" t="s">
        <v>20</v>
      </c>
      <c r="F89" s="15"/>
      <c r="G89" s="16"/>
      <c r="H89" s="17" t="s">
        <v>12</v>
      </c>
      <c r="I89" s="17"/>
      <c r="K89" s="20"/>
      <c r="L89" s="20"/>
      <c r="M89" s="20"/>
      <c r="N89" s="20">
        <v>1</v>
      </c>
      <c r="O89" s="20" t="s">
        <v>9</v>
      </c>
      <c r="P89" s="20">
        <v>90</v>
      </c>
      <c r="Q89" s="20" t="s">
        <v>28</v>
      </c>
    </row>
    <row r="90" spans="1:17" s="18" customFormat="1" x14ac:dyDescent="0.3">
      <c r="A90" s="15">
        <v>1</v>
      </c>
      <c r="B90" s="15" t="s">
        <v>9</v>
      </c>
      <c r="C90" s="15">
        <v>120</v>
      </c>
      <c r="D90" s="15" t="s">
        <v>29</v>
      </c>
      <c r="E90" s="15" t="s">
        <v>20</v>
      </c>
      <c r="F90" s="15"/>
      <c r="G90" s="16"/>
      <c r="H90" s="17" t="s">
        <v>14</v>
      </c>
      <c r="I90" s="17"/>
      <c r="K90" s="20"/>
      <c r="L90" s="20"/>
      <c r="M90" s="20"/>
      <c r="N90" s="20">
        <v>1</v>
      </c>
      <c r="O90" s="20" t="s">
        <v>9</v>
      </c>
      <c r="P90" s="20">
        <v>120</v>
      </c>
      <c r="Q90" s="20" t="s">
        <v>29</v>
      </c>
    </row>
    <row r="91" spans="1:17" s="18" customFormat="1" x14ac:dyDescent="0.3">
      <c r="A91" s="15">
        <v>1</v>
      </c>
      <c r="B91" s="15" t="s">
        <v>9</v>
      </c>
      <c r="C91" s="15">
        <v>100</v>
      </c>
      <c r="D91" s="15" t="s">
        <v>29</v>
      </c>
      <c r="E91" s="15" t="s">
        <v>20</v>
      </c>
      <c r="F91" s="15"/>
      <c r="G91" s="16"/>
      <c r="H91" s="17" t="s">
        <v>21</v>
      </c>
      <c r="I91" s="17"/>
      <c r="K91" s="20"/>
      <c r="L91" s="20"/>
      <c r="M91" s="20"/>
      <c r="N91" s="20">
        <v>1</v>
      </c>
      <c r="O91" s="20" t="s">
        <v>9</v>
      </c>
      <c r="P91" s="20">
        <v>100</v>
      </c>
      <c r="Q91" s="20" t="s">
        <v>29</v>
      </c>
    </row>
    <row r="92" spans="1:17" s="18" customFormat="1" x14ac:dyDescent="0.3">
      <c r="A92" s="15">
        <v>1</v>
      </c>
      <c r="B92" s="15" t="s">
        <v>13</v>
      </c>
      <c r="C92" s="15">
        <v>60</v>
      </c>
      <c r="D92" s="15" t="s">
        <v>30</v>
      </c>
      <c r="E92" s="15" t="s">
        <v>11</v>
      </c>
      <c r="F92" s="15" t="s">
        <v>16</v>
      </c>
      <c r="G92" s="16">
        <v>0.54999999999999993</v>
      </c>
      <c r="H92" s="17" t="s">
        <v>14</v>
      </c>
      <c r="I92" s="17"/>
      <c r="K92" s="20"/>
      <c r="L92" s="20"/>
      <c r="M92" s="20"/>
      <c r="N92" s="20">
        <v>1</v>
      </c>
      <c r="O92" s="20" t="s">
        <v>9</v>
      </c>
      <c r="P92" s="20">
        <v>40</v>
      </c>
      <c r="Q92" s="20" t="s">
        <v>30</v>
      </c>
    </row>
    <row r="93" spans="1:17" s="18" customFormat="1" x14ac:dyDescent="0.3">
      <c r="A93" s="15">
        <v>1</v>
      </c>
      <c r="B93" s="15" t="s">
        <v>24</v>
      </c>
      <c r="C93" s="15">
        <v>200</v>
      </c>
      <c r="D93" s="15" t="s">
        <v>30</v>
      </c>
      <c r="E93" s="15" t="s">
        <v>11</v>
      </c>
      <c r="F93" s="15" t="s">
        <v>22</v>
      </c>
      <c r="G93" s="16"/>
      <c r="H93" s="17" t="s">
        <v>21</v>
      </c>
      <c r="I93" s="17"/>
      <c r="K93" s="20"/>
      <c r="L93" s="20"/>
      <c r="M93" s="20"/>
      <c r="N93" s="20">
        <v>1</v>
      </c>
      <c r="O93" s="20" t="s">
        <v>9</v>
      </c>
      <c r="P93" s="20">
        <v>50</v>
      </c>
      <c r="Q93" s="20" t="s">
        <v>30</v>
      </c>
    </row>
    <row r="94" spans="1:17" s="18" customFormat="1" x14ac:dyDescent="0.3">
      <c r="A94" s="15">
        <v>1</v>
      </c>
      <c r="B94" s="15" t="s">
        <v>9</v>
      </c>
      <c r="C94" s="15">
        <v>40</v>
      </c>
      <c r="D94" s="15" t="s">
        <v>30</v>
      </c>
      <c r="E94" s="15" t="s">
        <v>11</v>
      </c>
      <c r="F94" s="15" t="s">
        <v>147</v>
      </c>
      <c r="G94" s="16"/>
      <c r="H94" s="17" t="s">
        <v>14</v>
      </c>
      <c r="I94" s="17"/>
      <c r="K94" s="20"/>
      <c r="L94" s="20"/>
      <c r="M94" s="20"/>
      <c r="N94" s="20">
        <v>1</v>
      </c>
      <c r="O94" s="20" t="s">
        <v>9</v>
      </c>
      <c r="P94" s="20">
        <v>40</v>
      </c>
      <c r="Q94" s="20" t="s">
        <v>30</v>
      </c>
    </row>
    <row r="95" spans="1:17" s="18" customFormat="1" x14ac:dyDescent="0.3">
      <c r="A95" s="15">
        <v>1</v>
      </c>
      <c r="B95" s="15" t="s">
        <v>9</v>
      </c>
      <c r="C95" s="15">
        <v>50</v>
      </c>
      <c r="D95" s="15" t="s">
        <v>30</v>
      </c>
      <c r="E95" s="15" t="s">
        <v>11</v>
      </c>
      <c r="F95" s="15" t="s">
        <v>147</v>
      </c>
      <c r="G95" s="16"/>
      <c r="H95" s="17" t="s">
        <v>14</v>
      </c>
      <c r="I95" s="17"/>
      <c r="K95" s="20"/>
      <c r="L95" s="20"/>
      <c r="M95" s="20"/>
      <c r="N95" s="20">
        <v>1</v>
      </c>
      <c r="O95" s="20" t="s">
        <v>9</v>
      </c>
      <c r="P95" s="20">
        <v>90</v>
      </c>
      <c r="Q95" s="20" t="s">
        <v>30</v>
      </c>
    </row>
    <row r="96" spans="1:17" s="18" customFormat="1" x14ac:dyDescent="0.3">
      <c r="A96" s="15">
        <v>1</v>
      </c>
      <c r="B96" s="15" t="s">
        <v>13</v>
      </c>
      <c r="C96" s="15">
        <v>50</v>
      </c>
      <c r="D96" s="15" t="s">
        <v>30</v>
      </c>
      <c r="E96" s="15" t="s">
        <v>11</v>
      </c>
      <c r="F96" s="15" t="s">
        <v>38</v>
      </c>
      <c r="G96" s="16"/>
      <c r="H96" s="17" t="s">
        <v>14</v>
      </c>
      <c r="I96" s="17"/>
      <c r="K96" s="20"/>
      <c r="L96" s="20"/>
      <c r="M96" s="20"/>
      <c r="N96" s="20">
        <v>7</v>
      </c>
      <c r="O96" s="20" t="s">
        <v>9</v>
      </c>
      <c r="P96" s="20">
        <v>60</v>
      </c>
      <c r="Q96" s="20" t="s">
        <v>30</v>
      </c>
    </row>
    <row r="97" spans="1:17" s="18" customFormat="1" x14ac:dyDescent="0.3">
      <c r="A97" s="15">
        <v>1</v>
      </c>
      <c r="B97" s="15" t="s">
        <v>9</v>
      </c>
      <c r="C97" s="15">
        <v>40</v>
      </c>
      <c r="D97" s="15" t="s">
        <v>30</v>
      </c>
      <c r="E97" s="15" t="s">
        <v>11</v>
      </c>
      <c r="F97" s="15" t="s">
        <v>16</v>
      </c>
      <c r="G97" s="16"/>
      <c r="H97" s="17" t="s">
        <v>23</v>
      </c>
      <c r="I97" s="17"/>
      <c r="K97" s="20"/>
      <c r="L97" s="20"/>
      <c r="M97" s="20"/>
      <c r="N97" s="20">
        <v>1</v>
      </c>
      <c r="O97" s="20" t="s">
        <v>9</v>
      </c>
      <c r="P97" s="20">
        <v>30</v>
      </c>
      <c r="Q97" s="20" t="s">
        <v>30</v>
      </c>
    </row>
    <row r="98" spans="1:17" s="18" customFormat="1" x14ac:dyDescent="0.3">
      <c r="A98" s="15">
        <v>1</v>
      </c>
      <c r="B98" s="15" t="s">
        <v>13</v>
      </c>
      <c r="C98" s="15">
        <v>60</v>
      </c>
      <c r="D98" s="15" t="s">
        <v>30</v>
      </c>
      <c r="E98" s="15" t="s">
        <v>11</v>
      </c>
      <c r="F98" s="15" t="s">
        <v>38</v>
      </c>
      <c r="G98" s="16"/>
      <c r="H98" s="17" t="s">
        <v>14</v>
      </c>
      <c r="I98" s="17"/>
      <c r="K98" s="20"/>
      <c r="L98" s="20"/>
      <c r="M98" s="20"/>
      <c r="N98" s="20">
        <v>1</v>
      </c>
      <c r="O98" s="20" t="s">
        <v>9</v>
      </c>
      <c r="P98" s="20">
        <v>30</v>
      </c>
      <c r="Q98" s="20" t="s">
        <v>30</v>
      </c>
    </row>
    <row r="99" spans="1:17" s="18" customFormat="1" x14ac:dyDescent="0.3">
      <c r="A99" s="15">
        <v>1</v>
      </c>
      <c r="B99" s="15" t="s">
        <v>9</v>
      </c>
      <c r="C99" s="15">
        <v>90</v>
      </c>
      <c r="D99" s="15" t="s">
        <v>30</v>
      </c>
      <c r="E99" s="15" t="s">
        <v>11</v>
      </c>
      <c r="F99" s="15" t="s">
        <v>26</v>
      </c>
      <c r="G99" s="16"/>
      <c r="H99" s="17" t="s">
        <v>21</v>
      </c>
      <c r="I99" s="17"/>
      <c r="K99" s="20"/>
      <c r="L99" s="20"/>
      <c r="M99" s="20"/>
      <c r="N99" s="20">
        <v>1</v>
      </c>
      <c r="O99" s="20" t="s">
        <v>9</v>
      </c>
      <c r="P99" s="20">
        <v>200</v>
      </c>
      <c r="Q99" s="20" t="s">
        <v>30</v>
      </c>
    </row>
    <row r="100" spans="1:17" s="18" customFormat="1" x14ac:dyDescent="0.3">
      <c r="A100" s="20">
        <v>7</v>
      </c>
      <c r="B100" s="15" t="s">
        <v>9</v>
      </c>
      <c r="C100" s="20">
        <v>60</v>
      </c>
      <c r="D100" s="15" t="s">
        <v>30</v>
      </c>
      <c r="E100" s="15" t="s">
        <v>11</v>
      </c>
      <c r="F100" s="20" t="s">
        <v>38</v>
      </c>
      <c r="G100" s="21"/>
      <c r="H100" s="18" t="s">
        <v>23</v>
      </c>
      <c r="K100" s="20"/>
      <c r="L100" s="20"/>
      <c r="M100" s="20"/>
      <c r="N100" s="20">
        <v>2</v>
      </c>
      <c r="O100" s="20" t="s">
        <v>9</v>
      </c>
      <c r="P100" s="20">
        <v>30</v>
      </c>
      <c r="Q100" s="20" t="s">
        <v>30</v>
      </c>
    </row>
    <row r="101" spans="1:17" s="18" customFormat="1" x14ac:dyDescent="0.3">
      <c r="A101" s="20">
        <v>1</v>
      </c>
      <c r="B101" s="20" t="s">
        <v>9</v>
      </c>
      <c r="C101" s="20">
        <v>30</v>
      </c>
      <c r="D101" s="20" t="s">
        <v>30</v>
      </c>
      <c r="E101" s="20" t="s">
        <v>11</v>
      </c>
      <c r="F101" s="20" t="s">
        <v>16</v>
      </c>
      <c r="G101" s="21"/>
      <c r="H101" s="18" t="s">
        <v>14</v>
      </c>
      <c r="K101" s="20"/>
      <c r="L101" s="20"/>
      <c r="M101" s="20"/>
      <c r="N101" s="20">
        <v>2</v>
      </c>
      <c r="O101" s="20" t="s">
        <v>9</v>
      </c>
      <c r="P101" s="20">
        <v>40</v>
      </c>
      <c r="Q101" s="20" t="s">
        <v>30</v>
      </c>
    </row>
    <row r="102" spans="1:17" s="18" customFormat="1" x14ac:dyDescent="0.3">
      <c r="A102" s="20">
        <v>1</v>
      </c>
      <c r="B102" s="20" t="s">
        <v>24</v>
      </c>
      <c r="C102" s="20">
        <v>300</v>
      </c>
      <c r="D102" s="20" t="s">
        <v>30</v>
      </c>
      <c r="E102" s="20" t="s">
        <v>11</v>
      </c>
      <c r="F102" s="20"/>
      <c r="G102" s="21"/>
      <c r="H102" s="18" t="s">
        <v>21</v>
      </c>
      <c r="K102" s="20"/>
      <c r="L102" s="20"/>
      <c r="M102" s="20"/>
      <c r="N102" s="20">
        <v>1</v>
      </c>
      <c r="O102" s="20" t="s">
        <v>9</v>
      </c>
      <c r="P102" s="20">
        <v>30</v>
      </c>
      <c r="Q102" s="20" t="s">
        <v>31</v>
      </c>
    </row>
    <row r="103" spans="1:17" s="18" customFormat="1" x14ac:dyDescent="0.3">
      <c r="A103" s="20">
        <v>1</v>
      </c>
      <c r="B103" s="20" t="s">
        <v>9</v>
      </c>
      <c r="C103" s="20">
        <v>30</v>
      </c>
      <c r="D103" s="20" t="s">
        <v>30</v>
      </c>
      <c r="E103" s="20" t="s">
        <v>11</v>
      </c>
      <c r="F103" s="20" t="s">
        <v>16</v>
      </c>
      <c r="G103" s="21"/>
      <c r="H103" s="18" t="s">
        <v>14</v>
      </c>
      <c r="K103" s="20"/>
      <c r="L103" s="20"/>
      <c r="M103" s="20"/>
      <c r="N103" s="20">
        <v>1</v>
      </c>
      <c r="O103" s="20" t="s">
        <v>9</v>
      </c>
      <c r="P103" s="20">
        <v>30</v>
      </c>
      <c r="Q103" s="20" t="s">
        <v>31</v>
      </c>
    </row>
    <row r="104" spans="1:17" s="18" customFormat="1" x14ac:dyDescent="0.3">
      <c r="A104" s="20">
        <v>1</v>
      </c>
      <c r="B104" s="20" t="s">
        <v>24</v>
      </c>
      <c r="C104" s="20">
        <v>100</v>
      </c>
      <c r="D104" s="20" t="s">
        <v>30</v>
      </c>
      <c r="E104" s="20" t="s">
        <v>11</v>
      </c>
      <c r="F104" s="20" t="s">
        <v>22</v>
      </c>
      <c r="G104" s="21"/>
      <c r="H104" s="18" t="s">
        <v>21</v>
      </c>
      <c r="K104" s="20"/>
      <c r="L104" s="20"/>
      <c r="M104" s="20"/>
      <c r="N104" s="20">
        <v>1</v>
      </c>
      <c r="O104" s="20" t="s">
        <v>9</v>
      </c>
      <c r="P104" s="20">
        <v>50</v>
      </c>
      <c r="Q104" s="20" t="s">
        <v>31</v>
      </c>
    </row>
    <row r="105" spans="1:17" s="18" customFormat="1" x14ac:dyDescent="0.3">
      <c r="A105" s="20">
        <v>1</v>
      </c>
      <c r="B105" s="20" t="s">
        <v>9</v>
      </c>
      <c r="C105" s="20">
        <v>200</v>
      </c>
      <c r="D105" s="20" t="s">
        <v>30</v>
      </c>
      <c r="E105" s="20" t="s">
        <v>11</v>
      </c>
      <c r="F105" s="20" t="s">
        <v>22</v>
      </c>
      <c r="G105" s="21"/>
      <c r="H105" s="18" t="s">
        <v>14</v>
      </c>
      <c r="K105" s="20"/>
      <c r="L105" s="20"/>
      <c r="M105" s="20"/>
      <c r="N105" s="20">
        <v>1</v>
      </c>
      <c r="O105" s="20" t="s">
        <v>9</v>
      </c>
      <c r="P105" s="20">
        <v>200</v>
      </c>
      <c r="Q105" s="20" t="s">
        <v>52</v>
      </c>
    </row>
    <row r="106" spans="1:17" s="18" customFormat="1" x14ac:dyDescent="0.3">
      <c r="A106" s="20">
        <v>2</v>
      </c>
      <c r="B106" s="20" t="s">
        <v>9</v>
      </c>
      <c r="C106" s="20">
        <v>30</v>
      </c>
      <c r="D106" s="20" t="s">
        <v>30</v>
      </c>
      <c r="E106" s="20" t="s">
        <v>11</v>
      </c>
      <c r="F106" s="20" t="s">
        <v>16</v>
      </c>
      <c r="G106" s="21"/>
      <c r="H106" s="18" t="s">
        <v>14</v>
      </c>
      <c r="K106" s="20"/>
      <c r="L106" s="20"/>
      <c r="M106" s="20"/>
      <c r="N106" s="20">
        <v>5</v>
      </c>
      <c r="O106" s="20" t="s">
        <v>9</v>
      </c>
      <c r="P106" s="20">
        <v>50</v>
      </c>
      <c r="Q106" s="20" t="s">
        <v>55</v>
      </c>
    </row>
    <row r="107" spans="1:17" s="18" customFormat="1" x14ac:dyDescent="0.3">
      <c r="A107" s="20">
        <v>2</v>
      </c>
      <c r="B107" s="20" t="s">
        <v>9</v>
      </c>
      <c r="C107" s="20">
        <v>40</v>
      </c>
      <c r="D107" s="20" t="s">
        <v>30</v>
      </c>
      <c r="E107" s="20" t="s">
        <v>11</v>
      </c>
      <c r="F107" s="20" t="s">
        <v>16</v>
      </c>
      <c r="G107" s="21"/>
      <c r="H107" s="18" t="s">
        <v>14</v>
      </c>
      <c r="K107" s="20"/>
      <c r="L107" s="20"/>
      <c r="M107" s="20"/>
      <c r="N107" s="20">
        <v>1</v>
      </c>
      <c r="O107" s="20" t="s">
        <v>9</v>
      </c>
      <c r="P107" s="20">
        <v>100</v>
      </c>
      <c r="Q107" s="20" t="s">
        <v>55</v>
      </c>
    </row>
    <row r="108" spans="1:17" s="18" customFormat="1" x14ac:dyDescent="0.3">
      <c r="A108" s="20">
        <v>1</v>
      </c>
      <c r="B108" s="20" t="s">
        <v>24</v>
      </c>
      <c r="C108" s="20">
        <v>30</v>
      </c>
      <c r="D108" s="20" t="s">
        <v>30</v>
      </c>
      <c r="E108" s="20" t="s">
        <v>11</v>
      </c>
      <c r="F108" s="20" t="s">
        <v>16</v>
      </c>
      <c r="G108" s="21"/>
      <c r="H108" s="18" t="s">
        <v>14</v>
      </c>
      <c r="K108" s="20"/>
      <c r="L108" s="20"/>
      <c r="M108" s="20"/>
      <c r="N108" s="20">
        <v>1</v>
      </c>
      <c r="O108" s="20" t="s">
        <v>9</v>
      </c>
      <c r="P108" s="20">
        <v>60</v>
      </c>
      <c r="Q108" s="20" t="s">
        <v>55</v>
      </c>
    </row>
    <row r="109" spans="1:17" s="18" customFormat="1" x14ac:dyDescent="0.3">
      <c r="A109" s="20">
        <v>2</v>
      </c>
      <c r="B109" s="20" t="s">
        <v>13</v>
      </c>
      <c r="C109" s="20">
        <v>60</v>
      </c>
      <c r="D109" s="20" t="s">
        <v>30</v>
      </c>
      <c r="E109" s="20" t="s">
        <v>11</v>
      </c>
      <c r="F109" s="20" t="s">
        <v>16</v>
      </c>
      <c r="G109" s="21"/>
      <c r="H109" s="18" t="s">
        <v>14</v>
      </c>
      <c r="K109" s="20"/>
      <c r="L109" s="20"/>
      <c r="M109" s="20"/>
      <c r="N109" s="20">
        <v>1</v>
      </c>
      <c r="O109" s="20" t="s">
        <v>9</v>
      </c>
      <c r="P109" s="20">
        <v>250</v>
      </c>
      <c r="Q109" s="20" t="s">
        <v>56</v>
      </c>
    </row>
    <row r="110" spans="1:17" s="18" customFormat="1" x14ac:dyDescent="0.3">
      <c r="A110" s="20">
        <v>1</v>
      </c>
      <c r="B110" s="20" t="s">
        <v>23</v>
      </c>
      <c r="C110" s="20">
        <v>60</v>
      </c>
      <c r="D110" s="20" t="s">
        <v>31</v>
      </c>
      <c r="E110" s="20" t="s">
        <v>50</v>
      </c>
      <c r="F110" s="20" t="s">
        <v>32</v>
      </c>
      <c r="G110" s="21"/>
      <c r="H110" s="18" t="s">
        <v>14</v>
      </c>
      <c r="K110" s="20"/>
      <c r="L110" s="20"/>
      <c r="M110" s="20"/>
      <c r="N110" s="25">
        <f>SUM(N60:N109)</f>
        <v>99</v>
      </c>
      <c r="O110" s="20"/>
      <c r="P110" s="20"/>
      <c r="Q110" s="20"/>
    </row>
    <row r="111" spans="1:17" s="18" customFormat="1" x14ac:dyDescent="0.3">
      <c r="A111" s="20">
        <v>1</v>
      </c>
      <c r="B111" s="20" t="s">
        <v>9</v>
      </c>
      <c r="C111" s="20">
        <v>30</v>
      </c>
      <c r="D111" s="20" t="s">
        <v>31</v>
      </c>
      <c r="E111" s="20" t="s">
        <v>50</v>
      </c>
      <c r="F111" s="20" t="s">
        <v>32</v>
      </c>
      <c r="G111" s="21"/>
      <c r="H111" s="18" t="s">
        <v>14</v>
      </c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>
        <v>1</v>
      </c>
      <c r="B112" s="20" t="s">
        <v>9</v>
      </c>
      <c r="C112" s="20">
        <v>30</v>
      </c>
      <c r="D112" s="20" t="s">
        <v>31</v>
      </c>
      <c r="E112" s="20" t="s">
        <v>50</v>
      </c>
      <c r="F112" s="20"/>
      <c r="G112" s="21"/>
      <c r="H112" s="18" t="s">
        <v>14</v>
      </c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>
        <v>1</v>
      </c>
      <c r="B113" s="20" t="s">
        <v>9</v>
      </c>
      <c r="C113" s="20">
        <v>50</v>
      </c>
      <c r="D113" s="20" t="s">
        <v>31</v>
      </c>
      <c r="E113" s="20" t="s">
        <v>50</v>
      </c>
      <c r="F113" s="20"/>
      <c r="G113" s="21"/>
      <c r="H113" s="18" t="s">
        <v>14</v>
      </c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>
        <v>1</v>
      </c>
      <c r="B114" s="20" t="s">
        <v>24</v>
      </c>
      <c r="C114" s="20">
        <v>120</v>
      </c>
      <c r="D114" s="20" t="s">
        <v>31</v>
      </c>
      <c r="E114" s="20" t="s">
        <v>50</v>
      </c>
      <c r="F114" s="20"/>
      <c r="G114" s="21"/>
      <c r="H114" s="18" t="s">
        <v>21</v>
      </c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>
        <v>1</v>
      </c>
      <c r="B115" s="20" t="s">
        <v>13</v>
      </c>
      <c r="C115" s="20">
        <v>60</v>
      </c>
      <c r="D115" s="20" t="s">
        <v>31</v>
      </c>
      <c r="E115" s="20" t="s">
        <v>50</v>
      </c>
      <c r="F115" s="20"/>
      <c r="G115" s="21"/>
      <c r="H115" s="18" t="s">
        <v>14</v>
      </c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>
        <v>1</v>
      </c>
      <c r="B116" s="20" t="s">
        <v>24</v>
      </c>
      <c r="C116" s="20">
        <v>20</v>
      </c>
      <c r="D116" s="20" t="s">
        <v>51</v>
      </c>
      <c r="E116" s="20" t="s">
        <v>142</v>
      </c>
      <c r="F116" s="20"/>
      <c r="G116" s="21"/>
      <c r="H116" s="18" t="s">
        <v>12</v>
      </c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>
        <v>1</v>
      </c>
      <c r="B117" s="20" t="s">
        <v>24</v>
      </c>
      <c r="C117" s="20">
        <v>50</v>
      </c>
      <c r="D117" s="20" t="s">
        <v>51</v>
      </c>
      <c r="E117" s="20" t="s">
        <v>142</v>
      </c>
      <c r="F117" s="20"/>
      <c r="G117" s="21"/>
      <c r="H117" s="18" t="s">
        <v>12</v>
      </c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>
        <v>1</v>
      </c>
      <c r="B118" s="20" t="s">
        <v>24</v>
      </c>
      <c r="C118" s="20">
        <v>200</v>
      </c>
      <c r="D118" s="20" t="s">
        <v>51</v>
      </c>
      <c r="E118" s="20" t="s">
        <v>142</v>
      </c>
      <c r="F118" s="20"/>
      <c r="G118" s="21"/>
      <c r="H118" s="18" t="s">
        <v>180</v>
      </c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>
        <v>1</v>
      </c>
      <c r="B119" s="20" t="s">
        <v>24</v>
      </c>
      <c r="C119" s="20">
        <v>120</v>
      </c>
      <c r="D119" s="20" t="s">
        <v>51</v>
      </c>
      <c r="E119" s="20" t="s">
        <v>142</v>
      </c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>
        <v>1</v>
      </c>
      <c r="B120" s="20" t="s">
        <v>24</v>
      </c>
      <c r="C120" s="20">
        <v>90</v>
      </c>
      <c r="D120" s="20" t="s">
        <v>51</v>
      </c>
      <c r="E120" s="20" t="s">
        <v>142</v>
      </c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>
        <v>1</v>
      </c>
      <c r="B121" s="20" t="s">
        <v>24</v>
      </c>
      <c r="C121" s="20">
        <v>160</v>
      </c>
      <c r="D121" s="20" t="s">
        <v>51</v>
      </c>
      <c r="E121" s="20" t="s">
        <v>142</v>
      </c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>
        <v>1</v>
      </c>
      <c r="B122" s="20" t="s">
        <v>24</v>
      </c>
      <c r="C122" s="20">
        <v>300</v>
      </c>
      <c r="D122" s="20" t="s">
        <v>51</v>
      </c>
      <c r="E122" s="20" t="s">
        <v>142</v>
      </c>
      <c r="F122" s="20"/>
      <c r="G122" s="21"/>
      <c r="H122" s="18" t="s">
        <v>23</v>
      </c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>
        <v>2</v>
      </c>
      <c r="B123" s="20" t="s">
        <v>13</v>
      </c>
      <c r="C123" s="20">
        <v>80</v>
      </c>
      <c r="D123" s="20" t="s">
        <v>51</v>
      </c>
      <c r="E123" s="20" t="s">
        <v>142</v>
      </c>
      <c r="F123" s="20"/>
      <c r="G123" s="21"/>
      <c r="H123" s="18" t="s">
        <v>21</v>
      </c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>
        <v>1</v>
      </c>
      <c r="B124" s="20" t="s">
        <v>59</v>
      </c>
      <c r="C124" s="20">
        <v>100</v>
      </c>
      <c r="D124" s="20" t="s">
        <v>51</v>
      </c>
      <c r="E124" s="20" t="s">
        <v>142</v>
      </c>
      <c r="F124" s="20" t="s">
        <v>22</v>
      </c>
      <c r="G124" s="21"/>
      <c r="H124" s="18" t="s">
        <v>12</v>
      </c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>
        <v>1</v>
      </c>
      <c r="B125" s="20" t="s">
        <v>24</v>
      </c>
      <c r="C125" s="20">
        <v>250</v>
      </c>
      <c r="D125" s="20" t="s">
        <v>51</v>
      </c>
      <c r="E125" s="20" t="s">
        <v>142</v>
      </c>
      <c r="F125" s="20" t="s">
        <v>22</v>
      </c>
      <c r="G125" s="21"/>
      <c r="H125" s="18" t="s">
        <v>12</v>
      </c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>
        <v>1</v>
      </c>
      <c r="B126" s="20" t="s">
        <v>13</v>
      </c>
      <c r="C126" s="20">
        <v>800</v>
      </c>
      <c r="D126" s="20" t="s">
        <v>52</v>
      </c>
      <c r="E126" s="20" t="s">
        <v>50</v>
      </c>
      <c r="F126" s="20" t="s">
        <v>22</v>
      </c>
      <c r="G126" s="21"/>
      <c r="H126" s="18" t="s">
        <v>12</v>
      </c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>
        <v>1</v>
      </c>
      <c r="B127" s="20" t="s">
        <v>9</v>
      </c>
      <c r="C127" s="20">
        <v>200</v>
      </c>
      <c r="D127" s="20" t="s">
        <v>52</v>
      </c>
      <c r="E127" s="20" t="s">
        <v>50</v>
      </c>
      <c r="F127" s="20" t="s">
        <v>32</v>
      </c>
      <c r="G127" s="21"/>
      <c r="H127" s="18" t="s">
        <v>180</v>
      </c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>
        <v>3</v>
      </c>
      <c r="B128" s="20" t="s">
        <v>13</v>
      </c>
      <c r="C128" s="20">
        <v>70</v>
      </c>
      <c r="D128" s="20" t="s">
        <v>55</v>
      </c>
      <c r="E128" s="20" t="s">
        <v>20</v>
      </c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>
        <v>2</v>
      </c>
      <c r="B129" s="20" t="s">
        <v>13</v>
      </c>
      <c r="C129" s="20">
        <v>50</v>
      </c>
      <c r="D129" s="20" t="s">
        <v>55</v>
      </c>
      <c r="E129" s="20" t="s">
        <v>20</v>
      </c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>
        <v>1</v>
      </c>
      <c r="B130" s="20" t="s">
        <v>24</v>
      </c>
      <c r="C130" s="20">
        <v>40</v>
      </c>
      <c r="D130" s="20" t="s">
        <v>55</v>
      </c>
      <c r="E130" s="20" t="s">
        <v>20</v>
      </c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>
        <v>5</v>
      </c>
      <c r="B131" s="20" t="s">
        <v>9</v>
      </c>
      <c r="C131" s="20">
        <v>50</v>
      </c>
      <c r="D131" s="20" t="s">
        <v>55</v>
      </c>
      <c r="E131" s="20" t="s">
        <v>20</v>
      </c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>
        <v>1</v>
      </c>
      <c r="B132" s="20" t="s">
        <v>9</v>
      </c>
      <c r="C132" s="20">
        <v>100</v>
      </c>
      <c r="D132" s="20" t="s">
        <v>55</v>
      </c>
      <c r="E132" s="20" t="s">
        <v>20</v>
      </c>
      <c r="F132" s="20" t="s">
        <v>26</v>
      </c>
      <c r="G132" s="21"/>
      <c r="H132" s="18" t="s">
        <v>21</v>
      </c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>
        <v>2</v>
      </c>
      <c r="B133" s="20" t="s">
        <v>13</v>
      </c>
      <c r="C133" s="20">
        <v>60</v>
      </c>
      <c r="D133" s="20" t="s">
        <v>55</v>
      </c>
      <c r="E133" s="20" t="s">
        <v>20</v>
      </c>
      <c r="F133" s="20"/>
      <c r="G133" s="21"/>
      <c r="H133" s="18" t="s">
        <v>21</v>
      </c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>
        <v>1</v>
      </c>
      <c r="B134" s="20" t="s">
        <v>9</v>
      </c>
      <c r="C134" s="20">
        <v>60</v>
      </c>
      <c r="D134" s="20" t="s">
        <v>55</v>
      </c>
      <c r="E134" s="20" t="s">
        <v>20</v>
      </c>
      <c r="F134" s="20"/>
      <c r="G134" s="21"/>
      <c r="H134" s="18" t="s">
        <v>21</v>
      </c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>
        <v>1</v>
      </c>
      <c r="B135" s="20" t="s">
        <v>13</v>
      </c>
      <c r="C135" s="20">
        <v>100</v>
      </c>
      <c r="D135" s="20" t="s">
        <v>55</v>
      </c>
      <c r="E135" s="20" t="s">
        <v>20</v>
      </c>
      <c r="F135" s="20" t="s">
        <v>26</v>
      </c>
      <c r="G135" s="21"/>
      <c r="H135" s="18" t="s">
        <v>21</v>
      </c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>
        <v>1</v>
      </c>
      <c r="B136" s="20" t="s">
        <v>183</v>
      </c>
      <c r="C136" s="20">
        <v>300</v>
      </c>
      <c r="D136" s="20" t="s">
        <v>56</v>
      </c>
      <c r="E136" s="20" t="s">
        <v>50</v>
      </c>
      <c r="F136" s="20"/>
      <c r="G136" s="21"/>
      <c r="H136" s="18" t="s">
        <v>21</v>
      </c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>
        <v>1</v>
      </c>
      <c r="B137" s="20" t="s">
        <v>9</v>
      </c>
      <c r="C137" s="20">
        <v>250</v>
      </c>
      <c r="D137" s="20" t="s">
        <v>56</v>
      </c>
      <c r="E137" s="20" t="s">
        <v>50</v>
      </c>
      <c r="F137" s="20"/>
      <c r="G137" s="21"/>
      <c r="H137" s="18" t="s">
        <v>21</v>
      </c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>
        <v>24</v>
      </c>
      <c r="B138" s="20" t="s">
        <v>24</v>
      </c>
      <c r="C138" s="20">
        <v>300</v>
      </c>
      <c r="D138" s="20" t="s">
        <v>56</v>
      </c>
      <c r="E138" s="20" t="s">
        <v>50</v>
      </c>
      <c r="F138" s="20"/>
      <c r="G138" s="21"/>
      <c r="H138" s="18" t="s">
        <v>23</v>
      </c>
      <c r="K138" s="2"/>
      <c r="L138" s="2"/>
      <c r="M138" s="2"/>
      <c r="N138" s="20"/>
      <c r="O138" s="20"/>
      <c r="P138" s="20"/>
      <c r="Q138" s="20"/>
    </row>
    <row r="139" spans="1:17" s="18" customFormat="1" x14ac:dyDescent="0.3">
      <c r="A139" s="20">
        <v>8</v>
      </c>
      <c r="B139" s="20" t="s">
        <v>24</v>
      </c>
      <c r="C139" s="20">
        <v>150</v>
      </c>
      <c r="D139" s="20" t="s">
        <v>56</v>
      </c>
      <c r="E139" s="20" t="s">
        <v>50</v>
      </c>
      <c r="F139" s="20"/>
      <c r="G139" s="21"/>
      <c r="H139" s="18" t="s">
        <v>12</v>
      </c>
      <c r="K139" s="2"/>
      <c r="L139" s="2"/>
      <c r="M139" s="2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I140" s="18" t="s">
        <v>184</v>
      </c>
      <c r="K140" s="2"/>
      <c r="L140" s="2"/>
      <c r="M140" s="2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"/>
      <c r="L141" s="2"/>
      <c r="M141" s="2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"/>
      <c r="L142" s="2"/>
      <c r="M142" s="2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"/>
      <c r="L143" s="2"/>
      <c r="M143" s="2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89"/>
  <sheetViews>
    <sheetView workbookViewId="0">
      <selection activeCell="F3" sqref="F3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4" max="254" width="14.33203125" customWidth="1"/>
    <col min="255" max="255" width="15" customWidth="1"/>
    <col min="257" max="257" width="12.88671875" customWidth="1"/>
    <col min="258" max="258" width="12.33203125" customWidth="1"/>
    <col min="510" max="510" width="14.33203125" customWidth="1"/>
    <col min="511" max="511" width="15" customWidth="1"/>
    <col min="513" max="513" width="12.88671875" customWidth="1"/>
    <col min="514" max="514" width="12.33203125" customWidth="1"/>
    <col min="766" max="766" width="14.33203125" customWidth="1"/>
    <col min="767" max="767" width="15" customWidth="1"/>
    <col min="769" max="769" width="12.88671875" customWidth="1"/>
    <col min="770" max="770" width="12.33203125" customWidth="1"/>
    <col min="1022" max="1022" width="14.33203125" customWidth="1"/>
    <col min="1023" max="1023" width="15" customWidth="1"/>
    <col min="1025" max="1025" width="12.88671875" customWidth="1"/>
    <col min="1026" max="1026" width="12.33203125" customWidth="1"/>
    <col min="1278" max="1278" width="14.33203125" customWidth="1"/>
    <col min="1279" max="1279" width="15" customWidth="1"/>
    <col min="1281" max="1281" width="12.88671875" customWidth="1"/>
    <col min="1282" max="1282" width="12.33203125" customWidth="1"/>
    <col min="1534" max="1534" width="14.33203125" customWidth="1"/>
    <col min="1535" max="1535" width="15" customWidth="1"/>
    <col min="1537" max="1537" width="12.88671875" customWidth="1"/>
    <col min="1538" max="1538" width="12.33203125" customWidth="1"/>
    <col min="1790" max="1790" width="14.33203125" customWidth="1"/>
    <col min="1791" max="1791" width="15" customWidth="1"/>
    <col min="1793" max="1793" width="12.88671875" customWidth="1"/>
    <col min="1794" max="1794" width="12.33203125" customWidth="1"/>
    <col min="2046" max="2046" width="14.33203125" customWidth="1"/>
    <col min="2047" max="2047" width="15" customWidth="1"/>
    <col min="2049" max="2049" width="12.88671875" customWidth="1"/>
    <col min="2050" max="2050" width="12.33203125" customWidth="1"/>
    <col min="2302" max="2302" width="14.33203125" customWidth="1"/>
    <col min="2303" max="2303" width="15" customWidth="1"/>
    <col min="2305" max="2305" width="12.88671875" customWidth="1"/>
    <col min="2306" max="2306" width="12.33203125" customWidth="1"/>
    <col min="2558" max="2558" width="14.33203125" customWidth="1"/>
    <col min="2559" max="2559" width="15" customWidth="1"/>
    <col min="2561" max="2561" width="12.88671875" customWidth="1"/>
    <col min="2562" max="2562" width="12.33203125" customWidth="1"/>
    <col min="2814" max="2814" width="14.33203125" customWidth="1"/>
    <col min="2815" max="2815" width="15" customWidth="1"/>
    <col min="2817" max="2817" width="12.88671875" customWidth="1"/>
    <col min="2818" max="2818" width="12.33203125" customWidth="1"/>
    <col min="3070" max="3070" width="14.33203125" customWidth="1"/>
    <col min="3071" max="3071" width="15" customWidth="1"/>
    <col min="3073" max="3073" width="12.88671875" customWidth="1"/>
    <col min="3074" max="3074" width="12.33203125" customWidth="1"/>
    <col min="3326" max="3326" width="14.33203125" customWidth="1"/>
    <col min="3327" max="3327" width="15" customWidth="1"/>
    <col min="3329" max="3329" width="12.88671875" customWidth="1"/>
    <col min="3330" max="3330" width="12.33203125" customWidth="1"/>
    <col min="3582" max="3582" width="14.33203125" customWidth="1"/>
    <col min="3583" max="3583" width="15" customWidth="1"/>
    <col min="3585" max="3585" width="12.88671875" customWidth="1"/>
    <col min="3586" max="3586" width="12.33203125" customWidth="1"/>
    <col min="3838" max="3838" width="14.33203125" customWidth="1"/>
    <col min="3839" max="3839" width="15" customWidth="1"/>
    <col min="3841" max="3841" width="12.88671875" customWidth="1"/>
    <col min="3842" max="3842" width="12.33203125" customWidth="1"/>
    <col min="4094" max="4094" width="14.33203125" customWidth="1"/>
    <col min="4095" max="4095" width="15" customWidth="1"/>
    <col min="4097" max="4097" width="12.88671875" customWidth="1"/>
    <col min="4098" max="4098" width="12.33203125" customWidth="1"/>
    <col min="4350" max="4350" width="14.33203125" customWidth="1"/>
    <col min="4351" max="4351" width="15" customWidth="1"/>
    <col min="4353" max="4353" width="12.88671875" customWidth="1"/>
    <col min="4354" max="4354" width="12.33203125" customWidth="1"/>
    <col min="4606" max="4606" width="14.33203125" customWidth="1"/>
    <col min="4607" max="4607" width="15" customWidth="1"/>
    <col min="4609" max="4609" width="12.88671875" customWidth="1"/>
    <col min="4610" max="4610" width="12.33203125" customWidth="1"/>
    <col min="4862" max="4862" width="14.33203125" customWidth="1"/>
    <col min="4863" max="4863" width="15" customWidth="1"/>
    <col min="4865" max="4865" width="12.88671875" customWidth="1"/>
    <col min="4866" max="4866" width="12.33203125" customWidth="1"/>
    <col min="5118" max="5118" width="14.33203125" customWidth="1"/>
    <col min="5119" max="5119" width="15" customWidth="1"/>
    <col min="5121" max="5121" width="12.88671875" customWidth="1"/>
    <col min="5122" max="5122" width="12.33203125" customWidth="1"/>
    <col min="5374" max="5374" width="14.33203125" customWidth="1"/>
    <col min="5375" max="5375" width="15" customWidth="1"/>
    <col min="5377" max="5377" width="12.88671875" customWidth="1"/>
    <col min="5378" max="5378" width="12.33203125" customWidth="1"/>
    <col min="5630" max="5630" width="14.33203125" customWidth="1"/>
    <col min="5631" max="5631" width="15" customWidth="1"/>
    <col min="5633" max="5633" width="12.88671875" customWidth="1"/>
    <col min="5634" max="5634" width="12.33203125" customWidth="1"/>
    <col min="5886" max="5886" width="14.33203125" customWidth="1"/>
    <col min="5887" max="5887" width="15" customWidth="1"/>
    <col min="5889" max="5889" width="12.88671875" customWidth="1"/>
    <col min="5890" max="5890" width="12.33203125" customWidth="1"/>
    <col min="6142" max="6142" width="14.33203125" customWidth="1"/>
    <col min="6143" max="6143" width="15" customWidth="1"/>
    <col min="6145" max="6145" width="12.88671875" customWidth="1"/>
    <col min="6146" max="6146" width="12.33203125" customWidth="1"/>
    <col min="6398" max="6398" width="14.33203125" customWidth="1"/>
    <col min="6399" max="6399" width="15" customWidth="1"/>
    <col min="6401" max="6401" width="12.88671875" customWidth="1"/>
    <col min="6402" max="6402" width="12.33203125" customWidth="1"/>
    <col min="6654" max="6654" width="14.33203125" customWidth="1"/>
    <col min="6655" max="6655" width="15" customWidth="1"/>
    <col min="6657" max="6657" width="12.88671875" customWidth="1"/>
    <col min="6658" max="6658" width="12.33203125" customWidth="1"/>
    <col min="6910" max="6910" width="14.33203125" customWidth="1"/>
    <col min="6911" max="6911" width="15" customWidth="1"/>
    <col min="6913" max="6913" width="12.88671875" customWidth="1"/>
    <col min="6914" max="6914" width="12.33203125" customWidth="1"/>
    <col min="7166" max="7166" width="14.33203125" customWidth="1"/>
    <col min="7167" max="7167" width="15" customWidth="1"/>
    <col min="7169" max="7169" width="12.88671875" customWidth="1"/>
    <col min="7170" max="7170" width="12.33203125" customWidth="1"/>
    <col min="7422" max="7422" width="14.33203125" customWidth="1"/>
    <col min="7423" max="7423" width="15" customWidth="1"/>
    <col min="7425" max="7425" width="12.88671875" customWidth="1"/>
    <col min="7426" max="7426" width="12.33203125" customWidth="1"/>
    <col min="7678" max="7678" width="14.33203125" customWidth="1"/>
    <col min="7679" max="7679" width="15" customWidth="1"/>
    <col min="7681" max="7681" width="12.88671875" customWidth="1"/>
    <col min="7682" max="7682" width="12.33203125" customWidth="1"/>
    <col min="7934" max="7934" width="14.33203125" customWidth="1"/>
    <col min="7935" max="7935" width="15" customWidth="1"/>
    <col min="7937" max="7937" width="12.88671875" customWidth="1"/>
    <col min="7938" max="7938" width="12.33203125" customWidth="1"/>
    <col min="8190" max="8190" width="14.33203125" customWidth="1"/>
    <col min="8191" max="8191" width="15" customWidth="1"/>
    <col min="8193" max="8193" width="12.88671875" customWidth="1"/>
    <col min="8194" max="8194" width="12.33203125" customWidth="1"/>
    <col min="8446" max="8446" width="14.33203125" customWidth="1"/>
    <col min="8447" max="8447" width="15" customWidth="1"/>
    <col min="8449" max="8449" width="12.88671875" customWidth="1"/>
    <col min="8450" max="8450" width="12.33203125" customWidth="1"/>
    <col min="8702" max="8702" width="14.33203125" customWidth="1"/>
    <col min="8703" max="8703" width="15" customWidth="1"/>
    <col min="8705" max="8705" width="12.88671875" customWidth="1"/>
    <col min="8706" max="8706" width="12.33203125" customWidth="1"/>
    <col min="8958" max="8958" width="14.33203125" customWidth="1"/>
    <col min="8959" max="8959" width="15" customWidth="1"/>
    <col min="8961" max="8961" width="12.88671875" customWidth="1"/>
    <col min="8962" max="8962" width="12.33203125" customWidth="1"/>
    <col min="9214" max="9214" width="14.33203125" customWidth="1"/>
    <col min="9215" max="9215" width="15" customWidth="1"/>
    <col min="9217" max="9217" width="12.88671875" customWidth="1"/>
    <col min="9218" max="9218" width="12.33203125" customWidth="1"/>
    <col min="9470" max="9470" width="14.33203125" customWidth="1"/>
    <col min="9471" max="9471" width="15" customWidth="1"/>
    <col min="9473" max="9473" width="12.88671875" customWidth="1"/>
    <col min="9474" max="9474" width="12.33203125" customWidth="1"/>
    <col min="9726" max="9726" width="14.33203125" customWidth="1"/>
    <col min="9727" max="9727" width="15" customWidth="1"/>
    <col min="9729" max="9729" width="12.88671875" customWidth="1"/>
    <col min="9730" max="9730" width="12.33203125" customWidth="1"/>
    <col min="9982" max="9982" width="14.33203125" customWidth="1"/>
    <col min="9983" max="9983" width="15" customWidth="1"/>
    <col min="9985" max="9985" width="12.88671875" customWidth="1"/>
    <col min="9986" max="9986" width="12.33203125" customWidth="1"/>
    <col min="10238" max="10238" width="14.33203125" customWidth="1"/>
    <col min="10239" max="10239" width="15" customWidth="1"/>
    <col min="10241" max="10241" width="12.88671875" customWidth="1"/>
    <col min="10242" max="10242" width="12.33203125" customWidth="1"/>
    <col min="10494" max="10494" width="14.33203125" customWidth="1"/>
    <col min="10495" max="10495" width="15" customWidth="1"/>
    <col min="10497" max="10497" width="12.88671875" customWidth="1"/>
    <col min="10498" max="10498" width="12.33203125" customWidth="1"/>
    <col min="10750" max="10750" width="14.33203125" customWidth="1"/>
    <col min="10751" max="10751" width="15" customWidth="1"/>
    <col min="10753" max="10753" width="12.88671875" customWidth="1"/>
    <col min="10754" max="10754" width="12.33203125" customWidth="1"/>
    <col min="11006" max="11006" width="14.33203125" customWidth="1"/>
    <col min="11007" max="11007" width="15" customWidth="1"/>
    <col min="11009" max="11009" width="12.88671875" customWidth="1"/>
    <col min="11010" max="11010" width="12.33203125" customWidth="1"/>
    <col min="11262" max="11262" width="14.33203125" customWidth="1"/>
    <col min="11263" max="11263" width="15" customWidth="1"/>
    <col min="11265" max="11265" width="12.88671875" customWidth="1"/>
    <col min="11266" max="11266" width="12.33203125" customWidth="1"/>
    <col min="11518" max="11518" width="14.33203125" customWidth="1"/>
    <col min="11519" max="11519" width="15" customWidth="1"/>
    <col min="11521" max="11521" width="12.88671875" customWidth="1"/>
    <col min="11522" max="11522" width="12.33203125" customWidth="1"/>
    <col min="11774" max="11774" width="14.33203125" customWidth="1"/>
    <col min="11775" max="11775" width="15" customWidth="1"/>
    <col min="11777" max="11777" width="12.88671875" customWidth="1"/>
    <col min="11778" max="11778" width="12.33203125" customWidth="1"/>
    <col min="12030" max="12030" width="14.33203125" customWidth="1"/>
    <col min="12031" max="12031" width="15" customWidth="1"/>
    <col min="12033" max="12033" width="12.88671875" customWidth="1"/>
    <col min="12034" max="12034" width="12.33203125" customWidth="1"/>
    <col min="12286" max="12286" width="14.33203125" customWidth="1"/>
    <col min="12287" max="12287" width="15" customWidth="1"/>
    <col min="12289" max="12289" width="12.88671875" customWidth="1"/>
    <col min="12290" max="12290" width="12.33203125" customWidth="1"/>
    <col min="12542" max="12542" width="14.33203125" customWidth="1"/>
    <col min="12543" max="12543" width="15" customWidth="1"/>
    <col min="12545" max="12545" width="12.88671875" customWidth="1"/>
    <col min="12546" max="12546" width="12.33203125" customWidth="1"/>
    <col min="12798" max="12798" width="14.33203125" customWidth="1"/>
    <col min="12799" max="12799" width="15" customWidth="1"/>
    <col min="12801" max="12801" width="12.88671875" customWidth="1"/>
    <col min="12802" max="12802" width="12.33203125" customWidth="1"/>
    <col min="13054" max="13054" width="14.33203125" customWidth="1"/>
    <col min="13055" max="13055" width="15" customWidth="1"/>
    <col min="13057" max="13057" width="12.88671875" customWidth="1"/>
    <col min="13058" max="13058" width="12.33203125" customWidth="1"/>
    <col min="13310" max="13310" width="14.33203125" customWidth="1"/>
    <col min="13311" max="13311" width="15" customWidth="1"/>
    <col min="13313" max="13313" width="12.88671875" customWidth="1"/>
    <col min="13314" max="13314" width="12.33203125" customWidth="1"/>
    <col min="13566" max="13566" width="14.33203125" customWidth="1"/>
    <col min="13567" max="13567" width="15" customWidth="1"/>
    <col min="13569" max="13569" width="12.88671875" customWidth="1"/>
    <col min="13570" max="13570" width="12.33203125" customWidth="1"/>
    <col min="13822" max="13822" width="14.33203125" customWidth="1"/>
    <col min="13823" max="13823" width="15" customWidth="1"/>
    <col min="13825" max="13825" width="12.88671875" customWidth="1"/>
    <col min="13826" max="13826" width="12.33203125" customWidth="1"/>
    <col min="14078" max="14078" width="14.33203125" customWidth="1"/>
    <col min="14079" max="14079" width="15" customWidth="1"/>
    <col min="14081" max="14081" width="12.88671875" customWidth="1"/>
    <col min="14082" max="14082" width="12.33203125" customWidth="1"/>
    <col min="14334" max="14334" width="14.33203125" customWidth="1"/>
    <col min="14335" max="14335" width="15" customWidth="1"/>
    <col min="14337" max="14337" width="12.88671875" customWidth="1"/>
    <col min="14338" max="14338" width="12.33203125" customWidth="1"/>
    <col min="14590" max="14590" width="14.33203125" customWidth="1"/>
    <col min="14591" max="14591" width="15" customWidth="1"/>
    <col min="14593" max="14593" width="12.88671875" customWidth="1"/>
    <col min="14594" max="14594" width="12.33203125" customWidth="1"/>
    <col min="14846" max="14846" width="14.33203125" customWidth="1"/>
    <col min="14847" max="14847" width="15" customWidth="1"/>
    <col min="14849" max="14849" width="12.88671875" customWidth="1"/>
    <col min="14850" max="14850" width="12.33203125" customWidth="1"/>
    <col min="15102" max="15102" width="14.33203125" customWidth="1"/>
    <col min="15103" max="15103" width="15" customWidth="1"/>
    <col min="15105" max="15105" width="12.88671875" customWidth="1"/>
    <col min="15106" max="15106" width="12.33203125" customWidth="1"/>
    <col min="15358" max="15358" width="14.33203125" customWidth="1"/>
    <col min="15359" max="15359" width="15" customWidth="1"/>
    <col min="15361" max="15361" width="12.88671875" customWidth="1"/>
    <col min="15362" max="15362" width="12.33203125" customWidth="1"/>
    <col min="15614" max="15614" width="14.33203125" customWidth="1"/>
    <col min="15615" max="15615" width="15" customWidth="1"/>
    <col min="15617" max="15617" width="12.88671875" customWidth="1"/>
    <col min="15618" max="15618" width="12.33203125" customWidth="1"/>
    <col min="15870" max="15870" width="14.33203125" customWidth="1"/>
    <col min="15871" max="15871" width="15" customWidth="1"/>
    <col min="15873" max="15873" width="12.88671875" customWidth="1"/>
    <col min="15874" max="15874" width="12.33203125" customWidth="1"/>
    <col min="16126" max="16126" width="14.33203125" customWidth="1"/>
    <col min="16127" max="16127" width="15" customWidth="1"/>
    <col min="16129" max="16129" width="12.88671875" customWidth="1"/>
    <col min="16130" max="16130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7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455</v>
      </c>
      <c r="E4" s="4"/>
    </row>
    <row r="5" spans="1:17" x14ac:dyDescent="0.3">
      <c r="A5" s="8" t="s">
        <v>347</v>
      </c>
      <c r="B5" s="10">
        <v>42208</v>
      </c>
      <c r="E5" s="4"/>
    </row>
    <row r="6" spans="1:17" x14ac:dyDescent="0.3">
      <c r="A6" s="8" t="s">
        <v>348</v>
      </c>
      <c r="B6" s="9" t="s">
        <v>169</v>
      </c>
      <c r="E6" s="4"/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3"/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20</v>
      </c>
      <c r="D10" s="15" t="s">
        <v>10</v>
      </c>
      <c r="E10" s="15" t="s">
        <v>20</v>
      </c>
      <c r="F10" s="15" t="s">
        <v>16</v>
      </c>
      <c r="G10" s="16">
        <v>0.4597222222222222</v>
      </c>
      <c r="H10" s="17" t="s">
        <v>12</v>
      </c>
      <c r="I10" s="17"/>
      <c r="K10" s="25">
        <f>SUMIFS($A$10:$A$400,$B$10:$B$400,"CH",$D$10:$D$400,"U1")</f>
        <v>39</v>
      </c>
      <c r="L10" s="25" t="s">
        <v>13</v>
      </c>
      <c r="M10" s="25" t="s">
        <v>10</v>
      </c>
      <c r="N10" s="20">
        <v>2</v>
      </c>
      <c r="O10" s="20" t="s">
        <v>13</v>
      </c>
      <c r="P10" s="20">
        <v>50</v>
      </c>
      <c r="Q10" s="20" t="s">
        <v>10</v>
      </c>
    </row>
    <row r="11" spans="1:17" s="18" customFormat="1" x14ac:dyDescent="0.3">
      <c r="A11" s="15">
        <v>2</v>
      </c>
      <c r="B11" s="15" t="s">
        <v>13</v>
      </c>
      <c r="C11" s="15">
        <v>50</v>
      </c>
      <c r="D11" s="15" t="s">
        <v>10</v>
      </c>
      <c r="E11" s="15" t="s">
        <v>20</v>
      </c>
      <c r="F11" s="15" t="s">
        <v>46</v>
      </c>
      <c r="G11" s="16"/>
      <c r="H11" s="17" t="s">
        <v>14</v>
      </c>
      <c r="I11" s="17"/>
      <c r="K11" s="25">
        <f>SUMIFS($A$10:$A$400,$B$10:$B$400,"CH",$D$10:$D$400,"U2")</f>
        <v>105</v>
      </c>
      <c r="L11" s="25" t="s">
        <v>13</v>
      </c>
      <c r="M11" s="25" t="s">
        <v>19</v>
      </c>
      <c r="N11" s="20">
        <v>1</v>
      </c>
      <c r="O11" s="20" t="s">
        <v>13</v>
      </c>
      <c r="P11" s="20" t="s">
        <v>170</v>
      </c>
      <c r="Q11" s="20" t="s">
        <v>10</v>
      </c>
    </row>
    <row r="12" spans="1:17" s="18" customFormat="1" x14ac:dyDescent="0.3">
      <c r="A12" s="15">
        <v>1</v>
      </c>
      <c r="B12" s="15" t="s">
        <v>9</v>
      </c>
      <c r="C12" s="15">
        <v>120</v>
      </c>
      <c r="D12" s="15" t="s">
        <v>10</v>
      </c>
      <c r="E12" s="15" t="s">
        <v>20</v>
      </c>
      <c r="F12" s="15" t="s">
        <v>46</v>
      </c>
      <c r="G12" s="16"/>
      <c r="H12" s="17" t="s">
        <v>15</v>
      </c>
      <c r="I12" s="17"/>
      <c r="K12" s="25">
        <f>SUMIFS($A$10:$A$400,$B$10:$B$400,"CH",$D$10:$D$400,"U3")</f>
        <v>1</v>
      </c>
      <c r="L12" s="25" t="s">
        <v>13</v>
      </c>
      <c r="M12" s="25" t="s">
        <v>28</v>
      </c>
      <c r="N12" s="20">
        <v>1</v>
      </c>
      <c r="O12" s="20" t="s">
        <v>13</v>
      </c>
      <c r="P12" s="20">
        <v>70</v>
      </c>
      <c r="Q12" s="20" t="s">
        <v>10</v>
      </c>
    </row>
    <row r="13" spans="1:17" s="18" customFormat="1" x14ac:dyDescent="0.3">
      <c r="A13" s="15">
        <v>1</v>
      </c>
      <c r="B13" s="15" t="s">
        <v>13</v>
      </c>
      <c r="C13" s="15" t="s">
        <v>170</v>
      </c>
      <c r="D13" s="15" t="s">
        <v>10</v>
      </c>
      <c r="E13" s="15" t="s">
        <v>20</v>
      </c>
      <c r="F13" s="15" t="s">
        <v>46</v>
      </c>
      <c r="G13" s="16"/>
      <c r="H13" s="17" t="s">
        <v>14</v>
      </c>
      <c r="I13" s="17" t="s">
        <v>156</v>
      </c>
      <c r="K13" s="25">
        <f>SUMIFS($A$10:$A$400,$B$10:$B$400,"CH",$D$10:$D$400,"U4")</f>
        <v>82</v>
      </c>
      <c r="L13" s="25" t="s">
        <v>13</v>
      </c>
      <c r="M13" s="25" t="s">
        <v>29</v>
      </c>
      <c r="N13" s="20">
        <v>2</v>
      </c>
      <c r="O13" s="20" t="s">
        <v>13</v>
      </c>
      <c r="P13" s="20">
        <v>60</v>
      </c>
      <c r="Q13" s="20" t="s">
        <v>10</v>
      </c>
    </row>
    <row r="14" spans="1:17" s="18" customFormat="1" x14ac:dyDescent="0.3">
      <c r="A14" s="15">
        <v>1</v>
      </c>
      <c r="B14" s="15" t="s">
        <v>13</v>
      </c>
      <c r="C14" s="15">
        <v>70</v>
      </c>
      <c r="D14" s="15" t="s">
        <v>10</v>
      </c>
      <c r="E14" s="15" t="s">
        <v>20</v>
      </c>
      <c r="F14" s="15" t="s">
        <v>46</v>
      </c>
      <c r="G14" s="16"/>
      <c r="H14" s="17" t="s">
        <v>12</v>
      </c>
      <c r="I14" s="17"/>
      <c r="K14" s="25">
        <f>SUMIFS($A$10:$A$400,$B$10:$B$400,"CH",$D$10:$D$400,"U5")</f>
        <v>51</v>
      </c>
      <c r="L14" s="25" t="s">
        <v>13</v>
      </c>
      <c r="M14" s="25" t="s">
        <v>30</v>
      </c>
      <c r="N14" s="20">
        <v>5</v>
      </c>
      <c r="O14" s="20" t="s">
        <v>13</v>
      </c>
      <c r="P14" s="20">
        <v>50</v>
      </c>
      <c r="Q14" s="20" t="s">
        <v>10</v>
      </c>
    </row>
    <row r="15" spans="1:17" s="18" customFormat="1" x14ac:dyDescent="0.3">
      <c r="A15" s="15">
        <v>2</v>
      </c>
      <c r="B15" s="15" t="s">
        <v>13</v>
      </c>
      <c r="C15" s="15">
        <v>60</v>
      </c>
      <c r="D15" s="15" t="s">
        <v>10</v>
      </c>
      <c r="E15" s="15" t="s">
        <v>20</v>
      </c>
      <c r="F15" s="15" t="s">
        <v>27</v>
      </c>
      <c r="G15" s="16"/>
      <c r="H15" s="17" t="s">
        <v>12</v>
      </c>
      <c r="I15" s="17"/>
      <c r="K15" s="25">
        <f>SUMIFS($A$10:$A$400,$B$10:$B$400,"CH",$D$10:$D$400,"U6")</f>
        <v>4</v>
      </c>
      <c r="L15" s="25" t="s">
        <v>13</v>
      </c>
      <c r="M15" s="25" t="s">
        <v>31</v>
      </c>
      <c r="N15" s="20">
        <v>4</v>
      </c>
      <c r="O15" s="20" t="s">
        <v>13</v>
      </c>
      <c r="P15" s="20">
        <v>30</v>
      </c>
      <c r="Q15" s="20" t="s">
        <v>10</v>
      </c>
    </row>
    <row r="16" spans="1:17" s="18" customFormat="1" x14ac:dyDescent="0.3">
      <c r="A16" s="15">
        <v>5</v>
      </c>
      <c r="B16" s="15" t="s">
        <v>13</v>
      </c>
      <c r="C16" s="15">
        <v>50</v>
      </c>
      <c r="D16" s="15" t="s">
        <v>10</v>
      </c>
      <c r="E16" s="15" t="s">
        <v>20</v>
      </c>
      <c r="F16" s="15" t="s">
        <v>27</v>
      </c>
      <c r="G16" s="16"/>
      <c r="H16" s="17" t="s">
        <v>12</v>
      </c>
      <c r="I16" s="17"/>
      <c r="K16" s="25">
        <f>SUMIFS($A$10:$A$400,$B$10:$B$400,"CH",$D$10:$D$400,"U7")</f>
        <v>11</v>
      </c>
      <c r="L16" s="25" t="s">
        <v>13</v>
      </c>
      <c r="M16" s="25" t="s">
        <v>51</v>
      </c>
      <c r="N16" s="20">
        <v>2</v>
      </c>
      <c r="O16" s="20" t="s">
        <v>13</v>
      </c>
      <c r="P16" s="20">
        <v>50</v>
      </c>
      <c r="Q16" s="20" t="s">
        <v>10</v>
      </c>
    </row>
    <row r="17" spans="1:17" s="18" customFormat="1" x14ac:dyDescent="0.3">
      <c r="A17" s="15">
        <v>4</v>
      </c>
      <c r="B17" s="15" t="s">
        <v>13</v>
      </c>
      <c r="C17" s="15">
        <v>30</v>
      </c>
      <c r="D17" s="15" t="s">
        <v>10</v>
      </c>
      <c r="E17" s="15" t="s">
        <v>20</v>
      </c>
      <c r="F17" s="15" t="s">
        <v>27</v>
      </c>
      <c r="G17" s="16"/>
      <c r="H17" s="17" t="s">
        <v>12</v>
      </c>
      <c r="I17" s="17"/>
      <c r="K17" s="25">
        <f>SUMIFS($A$10:$A$400,$B$10:$B$400,"CH",$D$10:$D$400,"U8")</f>
        <v>2</v>
      </c>
      <c r="L17" s="25" t="s">
        <v>13</v>
      </c>
      <c r="M17" s="25" t="s">
        <v>52</v>
      </c>
      <c r="N17" s="20">
        <v>1</v>
      </c>
      <c r="O17" s="20" t="s">
        <v>13</v>
      </c>
      <c r="P17" s="20">
        <v>40</v>
      </c>
      <c r="Q17" s="20" t="s">
        <v>10</v>
      </c>
    </row>
    <row r="18" spans="1:17" s="18" customFormat="1" x14ac:dyDescent="0.3">
      <c r="A18" s="15">
        <v>2</v>
      </c>
      <c r="B18" s="15" t="s">
        <v>13</v>
      </c>
      <c r="C18" s="15">
        <v>50</v>
      </c>
      <c r="D18" s="15" t="s">
        <v>10</v>
      </c>
      <c r="E18" s="15" t="s">
        <v>20</v>
      </c>
      <c r="F18" s="15" t="s">
        <v>26</v>
      </c>
      <c r="G18" s="16"/>
      <c r="H18" s="17" t="s">
        <v>14</v>
      </c>
      <c r="I18" s="17"/>
      <c r="K18" s="25">
        <f>SUMIFS($A$10:$A$400,$B$10:$B$400,"CH",$D$10:$D$400,"U9")</f>
        <v>7</v>
      </c>
      <c r="L18" s="25" t="s">
        <v>13</v>
      </c>
      <c r="M18" s="25" t="s">
        <v>55</v>
      </c>
      <c r="N18" s="20">
        <v>6</v>
      </c>
      <c r="O18" s="20" t="s">
        <v>13</v>
      </c>
      <c r="P18" s="20">
        <v>60</v>
      </c>
      <c r="Q18" s="20" t="s">
        <v>10</v>
      </c>
    </row>
    <row r="19" spans="1:17" s="18" customFormat="1" x14ac:dyDescent="0.3">
      <c r="A19" s="15">
        <v>1</v>
      </c>
      <c r="B19" s="15" t="s">
        <v>13</v>
      </c>
      <c r="C19" s="15">
        <v>40</v>
      </c>
      <c r="D19" s="15" t="s">
        <v>10</v>
      </c>
      <c r="E19" s="15" t="s">
        <v>20</v>
      </c>
      <c r="F19" s="15" t="s">
        <v>26</v>
      </c>
      <c r="G19" s="16"/>
      <c r="H19" s="17" t="s">
        <v>14</v>
      </c>
      <c r="I19" s="17"/>
      <c r="K19" s="25">
        <f>SUMIFS($A$10:$A$400,$B$10:$B$400,"CH",$D$10:$D$400,"U10")</f>
        <v>0</v>
      </c>
      <c r="L19" s="25" t="s">
        <v>13</v>
      </c>
      <c r="M19" s="25" t="s">
        <v>56</v>
      </c>
      <c r="N19" s="20">
        <v>1</v>
      </c>
      <c r="O19" s="20" t="s">
        <v>13</v>
      </c>
      <c r="P19" s="20">
        <v>70</v>
      </c>
      <c r="Q19" s="20" t="s">
        <v>10</v>
      </c>
    </row>
    <row r="20" spans="1:17" s="18" customFormat="1" x14ac:dyDescent="0.3">
      <c r="A20" s="15">
        <v>5</v>
      </c>
      <c r="B20" s="15" t="s">
        <v>9</v>
      </c>
      <c r="C20" s="15">
        <v>20</v>
      </c>
      <c r="D20" s="15" t="s">
        <v>10</v>
      </c>
      <c r="E20" s="15" t="s">
        <v>20</v>
      </c>
      <c r="F20" s="15" t="s">
        <v>16</v>
      </c>
      <c r="G20" s="16"/>
      <c r="H20" s="17" t="s">
        <v>12</v>
      </c>
      <c r="I20" s="17"/>
      <c r="K20" s="25">
        <f>SUMIFS($A$10:$A$400,$B$10:$B$400,"CH",$D$10:$D$400,"U11")</f>
        <v>35</v>
      </c>
      <c r="L20" s="25" t="s">
        <v>13</v>
      </c>
      <c r="M20" s="25" t="s">
        <v>58</v>
      </c>
      <c r="N20" s="20">
        <v>1</v>
      </c>
      <c r="O20" s="20" t="s">
        <v>13</v>
      </c>
      <c r="P20" s="20">
        <v>50</v>
      </c>
      <c r="Q20" s="20" t="s">
        <v>10</v>
      </c>
    </row>
    <row r="21" spans="1:17" s="18" customFormat="1" x14ac:dyDescent="0.3">
      <c r="A21" s="15">
        <v>6</v>
      </c>
      <c r="B21" s="15" t="s">
        <v>13</v>
      </c>
      <c r="C21" s="15">
        <v>60</v>
      </c>
      <c r="D21" s="15" t="s">
        <v>10</v>
      </c>
      <c r="E21" s="15" t="s">
        <v>20</v>
      </c>
      <c r="F21" s="15" t="s">
        <v>171</v>
      </c>
      <c r="G21" s="16"/>
      <c r="H21" s="17" t="s">
        <v>15</v>
      </c>
      <c r="I21" s="17"/>
      <c r="K21" s="25">
        <f>SUMIFS($A$10:$A$400,$B$10:$B$400,"CH",$D$10:$D$400,"U12")</f>
        <v>0</v>
      </c>
      <c r="L21" s="25" t="s">
        <v>13</v>
      </c>
      <c r="M21" s="25" t="s">
        <v>63</v>
      </c>
      <c r="N21" s="20">
        <v>1</v>
      </c>
      <c r="O21" s="20" t="s">
        <v>13</v>
      </c>
      <c r="P21" s="20">
        <v>60</v>
      </c>
      <c r="Q21" s="20" t="s">
        <v>10</v>
      </c>
    </row>
    <row r="22" spans="1:17" s="18" customFormat="1" x14ac:dyDescent="0.3">
      <c r="A22" s="15">
        <v>1</v>
      </c>
      <c r="B22" s="15" t="s">
        <v>13</v>
      </c>
      <c r="C22" s="15">
        <v>70</v>
      </c>
      <c r="D22" s="15" t="s">
        <v>10</v>
      </c>
      <c r="E22" s="15" t="s">
        <v>20</v>
      </c>
      <c r="F22" s="15" t="s">
        <v>16</v>
      </c>
      <c r="G22" s="16"/>
      <c r="H22" s="17" t="s">
        <v>15</v>
      </c>
      <c r="I22" s="17"/>
      <c r="K22" s="25">
        <f>SUM(K10:K21)</f>
        <v>337</v>
      </c>
      <c r="L22" s="25"/>
      <c r="M22" s="25"/>
      <c r="N22" s="20">
        <v>2</v>
      </c>
      <c r="O22" s="20" t="s">
        <v>13</v>
      </c>
      <c r="P22" s="20">
        <v>70</v>
      </c>
      <c r="Q22" s="20" t="s">
        <v>10</v>
      </c>
    </row>
    <row r="23" spans="1:17" s="18" customFormat="1" x14ac:dyDescent="0.3">
      <c r="A23" s="15">
        <v>1</v>
      </c>
      <c r="B23" s="15" t="s">
        <v>9</v>
      </c>
      <c r="C23" s="15">
        <v>200</v>
      </c>
      <c r="D23" s="15" t="s">
        <v>10</v>
      </c>
      <c r="E23" s="15" t="s">
        <v>20</v>
      </c>
      <c r="F23" s="15"/>
      <c r="G23" s="16"/>
      <c r="H23" s="17" t="s">
        <v>15</v>
      </c>
      <c r="I23" s="17"/>
      <c r="K23" s="25"/>
      <c r="L23" s="25"/>
      <c r="M23" s="25"/>
      <c r="N23" s="20">
        <v>2</v>
      </c>
      <c r="O23" s="20" t="s">
        <v>13</v>
      </c>
      <c r="P23" s="20">
        <v>90</v>
      </c>
      <c r="Q23" s="20" t="s">
        <v>10</v>
      </c>
    </row>
    <row r="24" spans="1:17" s="18" customFormat="1" x14ac:dyDescent="0.3">
      <c r="A24" s="15">
        <v>4</v>
      </c>
      <c r="B24" s="15" t="s">
        <v>9</v>
      </c>
      <c r="C24" s="15">
        <v>20</v>
      </c>
      <c r="D24" s="15" t="s">
        <v>10</v>
      </c>
      <c r="E24" s="15" t="s">
        <v>20</v>
      </c>
      <c r="F24" s="15" t="s">
        <v>26</v>
      </c>
      <c r="G24" s="16"/>
      <c r="H24" s="17" t="s">
        <v>15</v>
      </c>
      <c r="I24" s="17"/>
      <c r="K24" s="25">
        <f>SUMIFS($A$10:$A$400,$B$10:$B$400,"RT",$D$10:$D$400,"U1")</f>
        <v>17</v>
      </c>
      <c r="L24" s="25" t="s">
        <v>9</v>
      </c>
      <c r="M24" s="25" t="s">
        <v>10</v>
      </c>
      <c r="N24" s="20">
        <v>5</v>
      </c>
      <c r="O24" s="20" t="s">
        <v>13</v>
      </c>
      <c r="P24" s="20">
        <v>60</v>
      </c>
      <c r="Q24" s="20" t="s">
        <v>10</v>
      </c>
    </row>
    <row r="25" spans="1:17" s="18" customFormat="1" x14ac:dyDescent="0.3">
      <c r="A25" s="15">
        <v>1</v>
      </c>
      <c r="B25" s="15" t="s">
        <v>13</v>
      </c>
      <c r="C25" s="15">
        <v>50</v>
      </c>
      <c r="D25" s="15" t="s">
        <v>10</v>
      </c>
      <c r="E25" s="15" t="s">
        <v>20</v>
      </c>
      <c r="F25" s="15" t="s">
        <v>26</v>
      </c>
      <c r="G25" s="16"/>
      <c r="H25" s="17" t="s">
        <v>15</v>
      </c>
      <c r="I25" s="17"/>
      <c r="K25" s="25">
        <f>SUMIFS($A$10:$A$400,$B$10:$B$400,"RT",$D$10:$D$400,"U2")</f>
        <v>24</v>
      </c>
      <c r="L25" s="25" t="s">
        <v>9</v>
      </c>
      <c r="M25" s="25" t="s">
        <v>19</v>
      </c>
      <c r="N25" s="20">
        <v>3</v>
      </c>
      <c r="O25" s="20" t="s">
        <v>13</v>
      </c>
      <c r="P25" s="20">
        <v>50</v>
      </c>
      <c r="Q25" s="20" t="s">
        <v>10</v>
      </c>
    </row>
    <row r="26" spans="1:17" s="18" customFormat="1" x14ac:dyDescent="0.3">
      <c r="A26" s="15">
        <v>1</v>
      </c>
      <c r="B26" s="15" t="s">
        <v>13</v>
      </c>
      <c r="C26" s="15">
        <v>60</v>
      </c>
      <c r="D26" s="15" t="s">
        <v>10</v>
      </c>
      <c r="E26" s="15" t="s">
        <v>20</v>
      </c>
      <c r="F26" s="15" t="s">
        <v>26</v>
      </c>
      <c r="G26" s="16"/>
      <c r="H26" s="17" t="s">
        <v>15</v>
      </c>
      <c r="I26" s="17"/>
      <c r="K26" s="25">
        <f>SUMIFS($A$10:$A$400,$B$10:$B$400,"RT",$D$10:$D$400,"U3")</f>
        <v>0</v>
      </c>
      <c r="L26" s="25" t="s">
        <v>9</v>
      </c>
      <c r="M26" s="25" t="s">
        <v>28</v>
      </c>
      <c r="N26" s="20">
        <v>1</v>
      </c>
      <c r="O26" s="20" t="s">
        <v>13</v>
      </c>
      <c r="P26" s="20" t="s">
        <v>170</v>
      </c>
      <c r="Q26" s="20" t="s">
        <v>19</v>
      </c>
    </row>
    <row r="27" spans="1:17" s="18" customFormat="1" x14ac:dyDescent="0.3">
      <c r="A27" s="15">
        <v>1</v>
      </c>
      <c r="B27" s="15" t="s">
        <v>9</v>
      </c>
      <c r="C27" s="15">
        <v>100</v>
      </c>
      <c r="D27" s="15" t="s">
        <v>10</v>
      </c>
      <c r="E27" s="15" t="s">
        <v>20</v>
      </c>
      <c r="F27" s="15" t="s">
        <v>22</v>
      </c>
      <c r="G27" s="16"/>
      <c r="H27" s="17" t="s">
        <v>14</v>
      </c>
      <c r="I27" s="17"/>
      <c r="K27" s="25">
        <f>SUMIFS($A$10:$A$400,$B$10:$B$400,"RT",$D$10:$D$400,"U4")</f>
        <v>18</v>
      </c>
      <c r="L27" s="25" t="s">
        <v>9</v>
      </c>
      <c r="M27" s="25" t="s">
        <v>29</v>
      </c>
      <c r="N27" s="20">
        <v>1</v>
      </c>
      <c r="O27" s="20" t="s">
        <v>13</v>
      </c>
      <c r="P27" s="20">
        <v>50</v>
      </c>
      <c r="Q27" s="20" t="s">
        <v>19</v>
      </c>
    </row>
    <row r="28" spans="1:17" s="18" customFormat="1" x14ac:dyDescent="0.3">
      <c r="A28" s="15">
        <v>1</v>
      </c>
      <c r="B28" s="15" t="s">
        <v>9</v>
      </c>
      <c r="C28" s="15">
        <v>80</v>
      </c>
      <c r="D28" s="15" t="s">
        <v>10</v>
      </c>
      <c r="E28" s="15" t="s">
        <v>20</v>
      </c>
      <c r="F28" s="15" t="s">
        <v>22</v>
      </c>
      <c r="G28" s="16"/>
      <c r="H28" s="17" t="s">
        <v>21</v>
      </c>
      <c r="I28" s="17"/>
      <c r="K28" s="25">
        <f>SUMIFS($A$10:$A$400,$B$10:$B$400,"RT",$D$10:$D$400,"U5")</f>
        <v>52</v>
      </c>
      <c r="L28" s="25" t="s">
        <v>9</v>
      </c>
      <c r="M28" s="25" t="s">
        <v>30</v>
      </c>
      <c r="N28" s="20">
        <v>2</v>
      </c>
      <c r="O28" s="20" t="s">
        <v>13</v>
      </c>
      <c r="P28" s="20">
        <v>60</v>
      </c>
      <c r="Q28" s="20" t="s">
        <v>19</v>
      </c>
    </row>
    <row r="29" spans="1:17" s="18" customFormat="1" x14ac:dyDescent="0.3">
      <c r="A29" s="15">
        <v>1</v>
      </c>
      <c r="B29" s="15" t="s">
        <v>24</v>
      </c>
      <c r="C29" s="15">
        <v>70</v>
      </c>
      <c r="D29" s="15" t="s">
        <v>10</v>
      </c>
      <c r="E29" s="15" t="s">
        <v>20</v>
      </c>
      <c r="F29" s="15" t="s">
        <v>22</v>
      </c>
      <c r="G29" s="16"/>
      <c r="H29" s="17" t="s">
        <v>15</v>
      </c>
      <c r="I29" s="17"/>
      <c r="K29" s="25">
        <f>SUMIFS($A$10:$A$400,$B$10:$B$400,"RT",$D$10:$D$400,"U6")</f>
        <v>3</v>
      </c>
      <c r="L29" s="25" t="s">
        <v>9</v>
      </c>
      <c r="M29" s="25" t="s">
        <v>31</v>
      </c>
      <c r="N29" s="20">
        <v>1</v>
      </c>
      <c r="O29" s="20" t="s">
        <v>13</v>
      </c>
      <c r="P29" s="20">
        <v>60</v>
      </c>
      <c r="Q29" s="20" t="s">
        <v>19</v>
      </c>
    </row>
    <row r="30" spans="1:17" s="18" customFormat="1" x14ac:dyDescent="0.3">
      <c r="A30" s="15">
        <v>2</v>
      </c>
      <c r="B30" s="15" t="s">
        <v>13</v>
      </c>
      <c r="C30" s="15">
        <v>70</v>
      </c>
      <c r="D30" s="15" t="s">
        <v>10</v>
      </c>
      <c r="E30" s="15" t="s">
        <v>20</v>
      </c>
      <c r="F30" s="15"/>
      <c r="G30" s="16"/>
      <c r="H30" s="17" t="s">
        <v>12</v>
      </c>
      <c r="I30" s="17"/>
      <c r="K30" s="25">
        <f>SUMIFS($A$10:$A$400,$B$10:$B$400,"RT",$D$10:$D$400,"U7")</f>
        <v>10</v>
      </c>
      <c r="L30" s="25" t="s">
        <v>9</v>
      </c>
      <c r="M30" s="25" t="s">
        <v>51</v>
      </c>
      <c r="N30" s="20">
        <v>1</v>
      </c>
      <c r="O30" s="20" t="s">
        <v>13</v>
      </c>
      <c r="P30" s="20">
        <v>50</v>
      </c>
      <c r="Q30" s="20" t="s">
        <v>19</v>
      </c>
    </row>
    <row r="31" spans="1:17" s="18" customFormat="1" x14ac:dyDescent="0.3">
      <c r="A31" s="15">
        <v>2</v>
      </c>
      <c r="B31" s="15" t="s">
        <v>13</v>
      </c>
      <c r="C31" s="15">
        <v>90</v>
      </c>
      <c r="D31" s="15" t="s">
        <v>10</v>
      </c>
      <c r="E31" s="15" t="s">
        <v>20</v>
      </c>
      <c r="F31" s="15"/>
      <c r="G31" s="16"/>
      <c r="H31" s="17" t="s">
        <v>12</v>
      </c>
      <c r="I31" s="17"/>
      <c r="K31" s="25">
        <f>SUMIFS($A$10:$A$400,$B$10:$B$400,"RT",$D$10:$D$400,"U8")</f>
        <v>1</v>
      </c>
      <c r="L31" s="25" t="s">
        <v>9</v>
      </c>
      <c r="M31" s="25" t="s">
        <v>52</v>
      </c>
      <c r="N31" s="20">
        <v>10</v>
      </c>
      <c r="O31" s="20" t="s">
        <v>13</v>
      </c>
      <c r="P31" s="20">
        <v>60</v>
      </c>
      <c r="Q31" s="20" t="s">
        <v>19</v>
      </c>
    </row>
    <row r="32" spans="1:17" s="18" customFormat="1" x14ac:dyDescent="0.3">
      <c r="A32" s="15">
        <v>5</v>
      </c>
      <c r="B32" s="15" t="s">
        <v>13</v>
      </c>
      <c r="C32" s="15">
        <v>60</v>
      </c>
      <c r="D32" s="15" t="s">
        <v>10</v>
      </c>
      <c r="E32" s="15" t="s">
        <v>20</v>
      </c>
      <c r="F32" s="15" t="s">
        <v>46</v>
      </c>
      <c r="G32" s="16"/>
      <c r="H32" s="17" t="s">
        <v>15</v>
      </c>
      <c r="I32" s="17"/>
      <c r="K32" s="25">
        <f>SUMIFS($A$10:$A$400,$B$10:$B$400,"RT",$D$10:$D$400,"U9")</f>
        <v>2</v>
      </c>
      <c r="L32" s="25" t="s">
        <v>9</v>
      </c>
      <c r="M32" s="25" t="s">
        <v>55</v>
      </c>
      <c r="N32" s="20">
        <v>2</v>
      </c>
      <c r="O32" s="20" t="s">
        <v>13</v>
      </c>
      <c r="P32" s="20">
        <v>40</v>
      </c>
      <c r="Q32" s="20" t="s">
        <v>19</v>
      </c>
    </row>
    <row r="33" spans="1:17" s="18" customFormat="1" x14ac:dyDescent="0.3">
      <c r="A33" s="15">
        <v>3</v>
      </c>
      <c r="B33" s="15" t="s">
        <v>13</v>
      </c>
      <c r="C33" s="15">
        <v>50</v>
      </c>
      <c r="D33" s="15" t="s">
        <v>10</v>
      </c>
      <c r="E33" s="15" t="s">
        <v>20</v>
      </c>
      <c r="F33" s="15" t="s">
        <v>46</v>
      </c>
      <c r="G33" s="16"/>
      <c r="H33" s="17" t="s">
        <v>15</v>
      </c>
      <c r="I33" s="17"/>
      <c r="K33" s="25">
        <f>SUMIFS($A$10:$A$400,$B$10:$B$400,"RT",$D$10:$D$400,"U10")</f>
        <v>1</v>
      </c>
      <c r="L33" s="25" t="s">
        <v>9</v>
      </c>
      <c r="M33" s="25" t="s">
        <v>56</v>
      </c>
      <c r="N33" s="20">
        <v>1</v>
      </c>
      <c r="O33" s="20" t="s">
        <v>13</v>
      </c>
      <c r="P33" s="20">
        <v>70</v>
      </c>
      <c r="Q33" s="20" t="s">
        <v>28</v>
      </c>
    </row>
    <row r="34" spans="1:17" s="18" customFormat="1" x14ac:dyDescent="0.3">
      <c r="A34" s="15">
        <v>1</v>
      </c>
      <c r="B34" s="15" t="s">
        <v>9</v>
      </c>
      <c r="C34" s="15">
        <v>250</v>
      </c>
      <c r="D34" s="15" t="s">
        <v>10</v>
      </c>
      <c r="E34" s="15" t="s">
        <v>20</v>
      </c>
      <c r="F34" s="15" t="s">
        <v>46</v>
      </c>
      <c r="G34" s="16"/>
      <c r="H34" s="17" t="s">
        <v>15</v>
      </c>
      <c r="I34" s="17"/>
      <c r="K34" s="25">
        <f>SUMIFS($A$10:$A$400,$B$10:$B$400,"RT",$D$10:$D$400,"U11")</f>
        <v>12</v>
      </c>
      <c r="L34" s="25" t="s">
        <v>9</v>
      </c>
      <c r="M34" s="25" t="s">
        <v>58</v>
      </c>
      <c r="N34" s="20">
        <v>10</v>
      </c>
      <c r="O34" s="20" t="s">
        <v>13</v>
      </c>
      <c r="P34" s="20">
        <v>40</v>
      </c>
      <c r="Q34" s="20" t="s">
        <v>19</v>
      </c>
    </row>
    <row r="35" spans="1:17" s="18" customFormat="1" x14ac:dyDescent="0.3">
      <c r="A35" s="15">
        <v>1</v>
      </c>
      <c r="B35" s="15" t="s">
        <v>9</v>
      </c>
      <c r="C35" s="15">
        <v>100</v>
      </c>
      <c r="D35" s="15" t="s">
        <v>10</v>
      </c>
      <c r="E35" s="15" t="s">
        <v>20</v>
      </c>
      <c r="F35" s="15" t="s">
        <v>46</v>
      </c>
      <c r="G35" s="16"/>
      <c r="H35" s="17" t="s">
        <v>15</v>
      </c>
      <c r="I35" s="17"/>
      <c r="K35" s="25">
        <f>SUMIFS($A$10:$A$400,$B$10:$B$400,"RT",$D$10:$D$400,"U12")</f>
        <v>3</v>
      </c>
      <c r="L35" s="25" t="s">
        <v>9</v>
      </c>
      <c r="M35" s="25" t="s">
        <v>63</v>
      </c>
      <c r="N35" s="20">
        <v>1</v>
      </c>
      <c r="O35" s="20" t="s">
        <v>13</v>
      </c>
      <c r="P35" s="20">
        <v>90</v>
      </c>
      <c r="Q35" s="20" t="s">
        <v>19</v>
      </c>
    </row>
    <row r="36" spans="1:17" s="18" customFormat="1" x14ac:dyDescent="0.3">
      <c r="A36" s="15">
        <v>1</v>
      </c>
      <c r="B36" s="15" t="s">
        <v>9</v>
      </c>
      <c r="C36" s="15">
        <v>20</v>
      </c>
      <c r="D36" s="15" t="s">
        <v>10</v>
      </c>
      <c r="E36" s="15" t="s">
        <v>20</v>
      </c>
      <c r="F36" s="15" t="s">
        <v>46</v>
      </c>
      <c r="G36" s="16"/>
      <c r="H36" s="17" t="s">
        <v>15</v>
      </c>
      <c r="I36" s="17"/>
      <c r="K36" s="25">
        <f>SUM(K24:K35)</f>
        <v>143</v>
      </c>
      <c r="L36" s="20"/>
      <c r="M36" s="20"/>
      <c r="N36" s="20">
        <v>1</v>
      </c>
      <c r="O36" s="20" t="s">
        <v>13</v>
      </c>
      <c r="P36" s="20">
        <v>70</v>
      </c>
      <c r="Q36" s="20" t="s">
        <v>19</v>
      </c>
    </row>
    <row r="37" spans="1:17" s="18" customFormat="1" x14ac:dyDescent="0.3">
      <c r="A37" s="15">
        <v>1</v>
      </c>
      <c r="B37" s="15" t="s">
        <v>13</v>
      </c>
      <c r="C37" s="15" t="s">
        <v>170</v>
      </c>
      <c r="D37" s="15" t="s">
        <v>19</v>
      </c>
      <c r="E37" s="15" t="s">
        <v>11</v>
      </c>
      <c r="F37" s="15" t="s">
        <v>46</v>
      </c>
      <c r="G37" s="16">
        <v>0.47361111111111115</v>
      </c>
      <c r="H37" s="17" t="s">
        <v>21</v>
      </c>
      <c r="I37" s="17"/>
      <c r="K37" s="20"/>
      <c r="L37" s="20"/>
      <c r="M37" s="20"/>
      <c r="N37" s="20">
        <v>5</v>
      </c>
      <c r="O37" s="20" t="s">
        <v>13</v>
      </c>
      <c r="P37" s="20">
        <v>50</v>
      </c>
      <c r="Q37" s="20" t="s">
        <v>19</v>
      </c>
    </row>
    <row r="38" spans="1:17" s="18" customFormat="1" x14ac:dyDescent="0.3">
      <c r="A38" s="15">
        <v>1</v>
      </c>
      <c r="B38" s="15" t="s">
        <v>13</v>
      </c>
      <c r="C38" s="15">
        <v>50</v>
      </c>
      <c r="D38" s="15" t="s">
        <v>19</v>
      </c>
      <c r="E38" s="15" t="s">
        <v>11</v>
      </c>
      <c r="F38" s="15" t="s">
        <v>16</v>
      </c>
      <c r="G38" s="16"/>
      <c r="H38" s="17" t="s">
        <v>12</v>
      </c>
      <c r="I38" s="17"/>
      <c r="K38" s="20"/>
      <c r="L38" s="20"/>
      <c r="M38" s="20"/>
      <c r="N38" s="20">
        <v>12</v>
      </c>
      <c r="O38" s="20" t="s">
        <v>13</v>
      </c>
      <c r="P38" s="20">
        <v>70</v>
      </c>
      <c r="Q38" s="20" t="s">
        <v>19</v>
      </c>
    </row>
    <row r="39" spans="1:17" s="18" customFormat="1" x14ac:dyDescent="0.3">
      <c r="A39" s="15">
        <v>2</v>
      </c>
      <c r="B39" s="15" t="s">
        <v>13</v>
      </c>
      <c r="C39" s="15">
        <v>60</v>
      </c>
      <c r="D39" s="15" t="s">
        <v>19</v>
      </c>
      <c r="E39" s="15" t="s">
        <v>11</v>
      </c>
      <c r="F39" s="15" t="s">
        <v>16</v>
      </c>
      <c r="G39" s="16"/>
      <c r="H39" s="17" t="s">
        <v>12</v>
      </c>
      <c r="I39" s="17"/>
      <c r="K39" s="20"/>
      <c r="L39" s="20"/>
      <c r="M39" s="20"/>
      <c r="N39" s="20">
        <v>1</v>
      </c>
      <c r="O39" s="20" t="s">
        <v>13</v>
      </c>
      <c r="P39" s="20">
        <v>50</v>
      </c>
      <c r="Q39" s="20" t="s">
        <v>19</v>
      </c>
    </row>
    <row r="40" spans="1:17" s="18" customFormat="1" x14ac:dyDescent="0.3">
      <c r="A40" s="15">
        <v>1</v>
      </c>
      <c r="B40" s="15" t="s">
        <v>9</v>
      </c>
      <c r="C40" s="15">
        <v>150</v>
      </c>
      <c r="D40" s="15" t="s">
        <v>19</v>
      </c>
      <c r="E40" s="15" t="s">
        <v>11</v>
      </c>
      <c r="F40" s="15" t="s">
        <v>22</v>
      </c>
      <c r="G40" s="16">
        <v>0.47500000000000003</v>
      </c>
      <c r="H40" s="17" t="s">
        <v>14</v>
      </c>
      <c r="I40" s="17"/>
      <c r="K40" s="20"/>
      <c r="L40" s="20"/>
      <c r="M40" s="20"/>
      <c r="N40" s="20">
        <v>1</v>
      </c>
      <c r="O40" s="20" t="s">
        <v>13</v>
      </c>
      <c r="P40" s="20">
        <v>50</v>
      </c>
      <c r="Q40" s="20" t="s">
        <v>19</v>
      </c>
    </row>
    <row r="41" spans="1:17" s="18" customFormat="1" x14ac:dyDescent="0.3">
      <c r="A41" s="15">
        <v>1</v>
      </c>
      <c r="B41" s="15" t="s">
        <v>13</v>
      </c>
      <c r="C41" s="15">
        <v>60</v>
      </c>
      <c r="D41" s="15" t="s">
        <v>19</v>
      </c>
      <c r="E41" s="15" t="s">
        <v>11</v>
      </c>
      <c r="F41" s="15" t="s">
        <v>46</v>
      </c>
      <c r="G41" s="16"/>
      <c r="H41" s="17" t="s">
        <v>12</v>
      </c>
      <c r="I41" s="17"/>
      <c r="K41" s="20"/>
      <c r="L41" s="20"/>
      <c r="M41" s="20"/>
      <c r="N41" s="20">
        <v>1</v>
      </c>
      <c r="O41" s="20" t="s">
        <v>13</v>
      </c>
      <c r="P41" s="20">
        <v>70</v>
      </c>
      <c r="Q41" s="20" t="s">
        <v>19</v>
      </c>
    </row>
    <row r="42" spans="1:17" s="18" customFormat="1" x14ac:dyDescent="0.3">
      <c r="A42" s="15">
        <v>1</v>
      </c>
      <c r="B42" s="15" t="s">
        <v>13</v>
      </c>
      <c r="C42" s="15">
        <v>50</v>
      </c>
      <c r="D42" s="15" t="s">
        <v>19</v>
      </c>
      <c r="E42" s="15" t="s">
        <v>11</v>
      </c>
      <c r="F42" s="15" t="s">
        <v>46</v>
      </c>
      <c r="G42" s="16"/>
      <c r="H42" s="17" t="s">
        <v>14</v>
      </c>
      <c r="I42" s="17"/>
      <c r="K42" s="20"/>
      <c r="L42" s="20"/>
      <c r="M42" s="20"/>
      <c r="N42" s="20">
        <v>10</v>
      </c>
      <c r="O42" s="20" t="s">
        <v>13</v>
      </c>
      <c r="P42" s="20">
        <v>40</v>
      </c>
      <c r="Q42" s="20" t="s">
        <v>19</v>
      </c>
    </row>
    <row r="43" spans="1:17" s="18" customFormat="1" x14ac:dyDescent="0.3">
      <c r="A43" s="15">
        <v>10</v>
      </c>
      <c r="B43" s="15" t="s">
        <v>13</v>
      </c>
      <c r="C43" s="15">
        <v>60</v>
      </c>
      <c r="D43" s="15" t="s">
        <v>19</v>
      </c>
      <c r="E43" s="15" t="s">
        <v>11</v>
      </c>
      <c r="F43" s="15" t="s">
        <v>46</v>
      </c>
      <c r="G43" s="16"/>
      <c r="H43" s="17" t="s">
        <v>12</v>
      </c>
      <c r="I43" s="17"/>
      <c r="K43" s="20"/>
      <c r="L43" s="20"/>
      <c r="M43" s="20"/>
      <c r="N43" s="20">
        <v>11</v>
      </c>
      <c r="O43" s="20" t="s">
        <v>13</v>
      </c>
      <c r="P43" s="20">
        <v>50</v>
      </c>
      <c r="Q43" s="20" t="s">
        <v>19</v>
      </c>
    </row>
    <row r="44" spans="1:17" s="18" customFormat="1" x14ac:dyDescent="0.3">
      <c r="A44" s="15">
        <v>2</v>
      </c>
      <c r="B44" s="15" t="s">
        <v>13</v>
      </c>
      <c r="C44" s="15">
        <v>40</v>
      </c>
      <c r="D44" s="15" t="s">
        <v>19</v>
      </c>
      <c r="E44" s="15" t="s">
        <v>11</v>
      </c>
      <c r="F44" s="15" t="s">
        <v>46</v>
      </c>
      <c r="G44" s="16"/>
      <c r="H44" s="17" t="s">
        <v>14</v>
      </c>
      <c r="I44" s="17"/>
      <c r="K44" s="20"/>
      <c r="L44" s="20"/>
      <c r="M44" s="20"/>
      <c r="N44" s="20">
        <v>1</v>
      </c>
      <c r="O44" s="20" t="s">
        <v>13</v>
      </c>
      <c r="P44" s="20">
        <v>50</v>
      </c>
      <c r="Q44" s="20" t="s">
        <v>19</v>
      </c>
    </row>
    <row r="45" spans="1:17" s="18" customFormat="1" x14ac:dyDescent="0.3">
      <c r="A45" s="15">
        <v>2</v>
      </c>
      <c r="B45" s="15" t="s">
        <v>24</v>
      </c>
      <c r="C45" s="15">
        <v>40</v>
      </c>
      <c r="D45" s="15" t="s">
        <v>19</v>
      </c>
      <c r="E45" s="15" t="s">
        <v>11</v>
      </c>
      <c r="F45" s="15" t="s">
        <v>46</v>
      </c>
      <c r="G45" s="16"/>
      <c r="H45" s="17" t="s">
        <v>14</v>
      </c>
      <c r="I45" s="17"/>
      <c r="K45" s="20"/>
      <c r="L45" s="20"/>
      <c r="M45" s="20"/>
      <c r="N45" s="20">
        <v>2</v>
      </c>
      <c r="O45" s="20" t="s">
        <v>13</v>
      </c>
      <c r="P45" s="20">
        <v>40</v>
      </c>
      <c r="Q45" s="20" t="s">
        <v>19</v>
      </c>
    </row>
    <row r="46" spans="1:17" s="18" customFormat="1" x14ac:dyDescent="0.3">
      <c r="A46" s="15">
        <v>1</v>
      </c>
      <c r="B46" s="15" t="s">
        <v>9</v>
      </c>
      <c r="C46" s="15">
        <v>30</v>
      </c>
      <c r="D46" s="15" t="s">
        <v>19</v>
      </c>
      <c r="E46" s="15" t="s">
        <v>11</v>
      </c>
      <c r="F46" s="15" t="s">
        <v>46</v>
      </c>
      <c r="G46" s="16"/>
      <c r="H46" s="17" t="s">
        <v>14</v>
      </c>
      <c r="I46" s="17"/>
      <c r="K46" s="20"/>
      <c r="L46" s="20"/>
      <c r="M46" s="20"/>
      <c r="N46" s="20">
        <v>1</v>
      </c>
      <c r="O46" s="20" t="s">
        <v>13</v>
      </c>
      <c r="P46" s="20">
        <v>50</v>
      </c>
      <c r="Q46" s="20" t="s">
        <v>19</v>
      </c>
    </row>
    <row r="47" spans="1:17" s="18" customFormat="1" x14ac:dyDescent="0.3">
      <c r="A47" s="15">
        <v>1</v>
      </c>
      <c r="B47" s="15" t="s">
        <v>13</v>
      </c>
      <c r="C47" s="15">
        <v>70</v>
      </c>
      <c r="D47" s="15" t="s">
        <v>28</v>
      </c>
      <c r="E47" s="15" t="s">
        <v>20</v>
      </c>
      <c r="F47" s="15"/>
      <c r="G47" s="16">
        <v>0.47638888888888892</v>
      </c>
      <c r="H47" s="17" t="s">
        <v>15</v>
      </c>
      <c r="I47" s="17"/>
      <c r="K47" s="20"/>
      <c r="L47" s="20"/>
      <c r="M47" s="20"/>
      <c r="N47" s="20">
        <v>10</v>
      </c>
      <c r="O47" s="20" t="s">
        <v>13</v>
      </c>
      <c r="P47" s="20">
        <v>40</v>
      </c>
      <c r="Q47" s="20" t="s">
        <v>19</v>
      </c>
    </row>
    <row r="48" spans="1:17" s="18" customFormat="1" x14ac:dyDescent="0.3">
      <c r="A48" s="15">
        <v>10</v>
      </c>
      <c r="B48" s="15" t="s">
        <v>13</v>
      </c>
      <c r="C48" s="15">
        <v>40</v>
      </c>
      <c r="D48" s="15" t="s">
        <v>19</v>
      </c>
      <c r="E48" s="15" t="s">
        <v>11</v>
      </c>
      <c r="F48" s="15" t="s">
        <v>17</v>
      </c>
      <c r="G48" s="16"/>
      <c r="H48" s="17" t="s">
        <v>14</v>
      </c>
      <c r="I48" s="17"/>
      <c r="K48" s="20"/>
      <c r="L48" s="20"/>
      <c r="M48" s="20"/>
      <c r="N48" s="20">
        <v>10</v>
      </c>
      <c r="O48" s="20" t="s">
        <v>13</v>
      </c>
      <c r="P48" s="20">
        <v>50</v>
      </c>
      <c r="Q48" s="20" t="s">
        <v>19</v>
      </c>
    </row>
    <row r="49" spans="1:17" s="18" customFormat="1" x14ac:dyDescent="0.3">
      <c r="A49" s="15">
        <v>3</v>
      </c>
      <c r="B49" s="15" t="s">
        <v>9</v>
      </c>
      <c r="C49" s="15">
        <v>30</v>
      </c>
      <c r="D49" s="15" t="s">
        <v>19</v>
      </c>
      <c r="E49" s="15" t="s">
        <v>11</v>
      </c>
      <c r="F49" s="15" t="s">
        <v>17</v>
      </c>
      <c r="G49" s="16"/>
      <c r="H49" s="17" t="s">
        <v>14</v>
      </c>
      <c r="I49" s="17"/>
      <c r="K49" s="20"/>
      <c r="L49" s="20"/>
      <c r="M49" s="20"/>
      <c r="N49" s="20">
        <v>10</v>
      </c>
      <c r="O49" s="20" t="s">
        <v>13</v>
      </c>
      <c r="P49" s="20">
        <v>50</v>
      </c>
      <c r="Q49" s="20" t="s">
        <v>19</v>
      </c>
    </row>
    <row r="50" spans="1:17" s="18" customFormat="1" x14ac:dyDescent="0.3">
      <c r="A50" s="15">
        <v>1</v>
      </c>
      <c r="B50" s="15" t="s">
        <v>13</v>
      </c>
      <c r="C50" s="15">
        <v>90</v>
      </c>
      <c r="D50" s="15" t="s">
        <v>19</v>
      </c>
      <c r="E50" s="15" t="s">
        <v>11</v>
      </c>
      <c r="F50" s="15" t="s">
        <v>17</v>
      </c>
      <c r="G50" s="16"/>
      <c r="H50" s="17" t="s">
        <v>12</v>
      </c>
      <c r="I50" s="17"/>
      <c r="K50" s="20"/>
      <c r="L50" s="20"/>
      <c r="M50" s="20"/>
      <c r="N50" s="20">
        <v>1</v>
      </c>
      <c r="O50" s="20" t="s">
        <v>13</v>
      </c>
      <c r="P50" s="20">
        <v>30</v>
      </c>
      <c r="Q50" s="20" t="s">
        <v>29</v>
      </c>
    </row>
    <row r="51" spans="1:17" s="18" customFormat="1" x14ac:dyDescent="0.3">
      <c r="A51" s="15">
        <v>1</v>
      </c>
      <c r="B51" s="15" t="s">
        <v>13</v>
      </c>
      <c r="C51" s="15">
        <v>70</v>
      </c>
      <c r="D51" s="15" t="s">
        <v>19</v>
      </c>
      <c r="E51" s="15" t="s">
        <v>11</v>
      </c>
      <c r="F51" s="15" t="s">
        <v>17</v>
      </c>
      <c r="G51" s="16"/>
      <c r="H51" s="17" t="s">
        <v>12</v>
      </c>
      <c r="I51" s="17"/>
      <c r="K51" s="20"/>
      <c r="L51" s="20"/>
      <c r="M51" s="20"/>
      <c r="N51" s="20">
        <v>1</v>
      </c>
      <c r="O51" s="20" t="s">
        <v>13</v>
      </c>
      <c r="P51" s="20">
        <v>90</v>
      </c>
      <c r="Q51" s="20" t="s">
        <v>29</v>
      </c>
    </row>
    <row r="52" spans="1:17" s="18" customFormat="1" x14ac:dyDescent="0.3">
      <c r="A52" s="15">
        <v>1</v>
      </c>
      <c r="B52" s="15" t="s">
        <v>9</v>
      </c>
      <c r="C52" s="15">
        <v>120</v>
      </c>
      <c r="D52" s="15" t="s">
        <v>19</v>
      </c>
      <c r="E52" s="15" t="s">
        <v>11</v>
      </c>
      <c r="F52" s="15" t="s">
        <v>22</v>
      </c>
      <c r="G52" s="16"/>
      <c r="H52" s="17" t="s">
        <v>21</v>
      </c>
      <c r="I52" s="17"/>
      <c r="K52" s="20"/>
      <c r="L52" s="20"/>
      <c r="M52" s="20"/>
      <c r="N52" s="20">
        <v>1</v>
      </c>
      <c r="O52" s="20" t="s">
        <v>13</v>
      </c>
      <c r="P52" s="20">
        <v>40</v>
      </c>
      <c r="Q52" s="20" t="s">
        <v>29</v>
      </c>
    </row>
    <row r="53" spans="1:17" s="18" customFormat="1" x14ac:dyDescent="0.3">
      <c r="A53" s="15">
        <v>1</v>
      </c>
      <c r="B53" s="15" t="s">
        <v>9</v>
      </c>
      <c r="C53" s="15">
        <v>100</v>
      </c>
      <c r="D53" s="15" t="s">
        <v>19</v>
      </c>
      <c r="E53" s="15" t="s">
        <v>11</v>
      </c>
      <c r="F53" s="15" t="s">
        <v>41</v>
      </c>
      <c r="G53" s="16"/>
      <c r="H53" s="17" t="s">
        <v>14</v>
      </c>
      <c r="I53" s="17"/>
      <c r="K53" s="20"/>
      <c r="L53" s="20"/>
      <c r="M53" s="20"/>
      <c r="N53" s="20">
        <v>1</v>
      </c>
      <c r="O53" s="20" t="s">
        <v>13</v>
      </c>
      <c r="P53" s="20">
        <v>50</v>
      </c>
      <c r="Q53" s="20" t="s">
        <v>29</v>
      </c>
    </row>
    <row r="54" spans="1:17" s="18" customFormat="1" x14ac:dyDescent="0.3">
      <c r="A54" s="15">
        <v>1</v>
      </c>
      <c r="B54" s="15" t="s">
        <v>23</v>
      </c>
      <c r="C54" s="15">
        <v>90</v>
      </c>
      <c r="D54" s="15" t="s">
        <v>19</v>
      </c>
      <c r="E54" s="15" t="s">
        <v>11</v>
      </c>
      <c r="F54" s="15"/>
      <c r="G54" s="16"/>
      <c r="H54" s="17" t="s">
        <v>14</v>
      </c>
      <c r="I54" s="17"/>
      <c r="K54" s="20"/>
      <c r="L54" s="20"/>
      <c r="M54" s="20"/>
      <c r="N54" s="20">
        <v>45</v>
      </c>
      <c r="O54" s="20" t="s">
        <v>13</v>
      </c>
      <c r="P54" s="20">
        <v>60</v>
      </c>
      <c r="Q54" s="20" t="s">
        <v>29</v>
      </c>
    </row>
    <row r="55" spans="1:17" s="18" customFormat="1" x14ac:dyDescent="0.3">
      <c r="A55" s="15">
        <v>1</v>
      </c>
      <c r="B55" s="15" t="s">
        <v>9</v>
      </c>
      <c r="C55" s="15">
        <v>100</v>
      </c>
      <c r="D55" s="15" t="s">
        <v>19</v>
      </c>
      <c r="E55" s="15" t="s">
        <v>11</v>
      </c>
      <c r="F55" s="15" t="s">
        <v>46</v>
      </c>
      <c r="G55" s="16"/>
      <c r="H55" s="17" t="s">
        <v>14</v>
      </c>
      <c r="I55" s="17"/>
      <c r="K55" s="20"/>
      <c r="L55" s="20"/>
      <c r="M55" s="20"/>
      <c r="N55" s="20">
        <v>1</v>
      </c>
      <c r="O55" s="20" t="s">
        <v>13</v>
      </c>
      <c r="P55" s="20">
        <v>50</v>
      </c>
      <c r="Q55" s="20" t="s">
        <v>29</v>
      </c>
    </row>
    <row r="56" spans="1:17" s="18" customFormat="1" x14ac:dyDescent="0.3">
      <c r="A56" s="15">
        <v>1</v>
      </c>
      <c r="B56" s="15" t="s">
        <v>34</v>
      </c>
      <c r="C56" s="15">
        <v>150</v>
      </c>
      <c r="D56" s="15" t="s">
        <v>19</v>
      </c>
      <c r="E56" s="15" t="s">
        <v>11</v>
      </c>
      <c r="F56" s="15" t="s">
        <v>17</v>
      </c>
      <c r="G56" s="16"/>
      <c r="H56" s="17" t="s">
        <v>14</v>
      </c>
      <c r="I56" s="17"/>
      <c r="K56" s="20"/>
      <c r="L56" s="20"/>
      <c r="M56" s="20"/>
      <c r="N56" s="20">
        <v>3</v>
      </c>
      <c r="O56" s="20" t="s">
        <v>13</v>
      </c>
      <c r="P56" s="20">
        <v>50</v>
      </c>
      <c r="Q56" s="20" t="s">
        <v>29</v>
      </c>
    </row>
    <row r="57" spans="1:17" s="18" customFormat="1" x14ac:dyDescent="0.3">
      <c r="A57" s="15">
        <v>5</v>
      </c>
      <c r="B57" s="15" t="s">
        <v>13</v>
      </c>
      <c r="C57" s="15">
        <v>50</v>
      </c>
      <c r="D57" s="15" t="s">
        <v>19</v>
      </c>
      <c r="E57" s="15" t="s">
        <v>11</v>
      </c>
      <c r="F57" s="15" t="s">
        <v>16</v>
      </c>
      <c r="G57" s="16"/>
      <c r="H57" s="17" t="s">
        <v>12</v>
      </c>
      <c r="I57" s="17"/>
      <c r="K57" s="20"/>
      <c r="L57" s="20"/>
      <c r="M57" s="20"/>
      <c r="N57" s="20">
        <v>2</v>
      </c>
      <c r="O57" s="20" t="s">
        <v>13</v>
      </c>
      <c r="P57" s="20">
        <v>60</v>
      </c>
      <c r="Q57" s="20" t="s">
        <v>29</v>
      </c>
    </row>
    <row r="58" spans="1:17" s="18" customFormat="1" x14ac:dyDescent="0.3">
      <c r="A58" s="15">
        <v>1</v>
      </c>
      <c r="B58" s="15" t="s">
        <v>9</v>
      </c>
      <c r="C58" s="15">
        <v>50</v>
      </c>
      <c r="D58" s="15" t="s">
        <v>19</v>
      </c>
      <c r="E58" s="15" t="s">
        <v>11</v>
      </c>
      <c r="F58" s="15" t="s">
        <v>16</v>
      </c>
      <c r="G58" s="16"/>
      <c r="H58" s="17" t="s">
        <v>15</v>
      </c>
      <c r="I58" s="17"/>
      <c r="K58" s="20"/>
      <c r="L58" s="20"/>
      <c r="M58" s="20"/>
      <c r="N58" s="20">
        <v>1</v>
      </c>
      <c r="O58" s="20" t="s">
        <v>13</v>
      </c>
      <c r="P58" s="20">
        <v>70</v>
      </c>
      <c r="Q58" s="20" t="s">
        <v>29</v>
      </c>
    </row>
    <row r="59" spans="1:17" s="18" customFormat="1" x14ac:dyDescent="0.3">
      <c r="A59" s="15">
        <v>12</v>
      </c>
      <c r="B59" s="15" t="s">
        <v>13</v>
      </c>
      <c r="C59" s="15">
        <v>70</v>
      </c>
      <c r="D59" s="15" t="s">
        <v>19</v>
      </c>
      <c r="E59" s="15" t="s">
        <v>11</v>
      </c>
      <c r="F59" s="15" t="s">
        <v>16</v>
      </c>
      <c r="G59" s="16"/>
      <c r="H59" s="17" t="s">
        <v>12</v>
      </c>
      <c r="I59" s="17"/>
      <c r="K59" s="20"/>
      <c r="L59" s="20"/>
      <c r="M59" s="20"/>
      <c r="N59" s="20">
        <v>3</v>
      </c>
      <c r="O59" s="20" t="s">
        <v>13</v>
      </c>
      <c r="P59" s="20">
        <v>60</v>
      </c>
      <c r="Q59" s="20" t="s">
        <v>29</v>
      </c>
    </row>
    <row r="60" spans="1:17" s="18" customFormat="1" x14ac:dyDescent="0.3">
      <c r="A60" s="15">
        <v>1</v>
      </c>
      <c r="B60" s="15" t="s">
        <v>13</v>
      </c>
      <c r="C60" s="15">
        <v>50</v>
      </c>
      <c r="D60" s="15" t="s">
        <v>19</v>
      </c>
      <c r="E60" s="15" t="s">
        <v>11</v>
      </c>
      <c r="F60" s="15" t="s">
        <v>46</v>
      </c>
      <c r="G60" s="16"/>
      <c r="H60" s="17" t="s">
        <v>14</v>
      </c>
      <c r="I60" s="17"/>
      <c r="K60" s="20"/>
      <c r="L60" s="20"/>
      <c r="M60" s="20"/>
      <c r="N60" s="20">
        <v>3</v>
      </c>
      <c r="O60" s="20" t="s">
        <v>13</v>
      </c>
      <c r="P60" s="20">
        <v>70</v>
      </c>
      <c r="Q60" s="20" t="s">
        <v>29</v>
      </c>
    </row>
    <row r="61" spans="1:17" s="18" customFormat="1" x14ac:dyDescent="0.3">
      <c r="A61" s="15">
        <v>3</v>
      </c>
      <c r="B61" s="15" t="s">
        <v>9</v>
      </c>
      <c r="C61" s="15">
        <v>30</v>
      </c>
      <c r="D61" s="15" t="s">
        <v>19</v>
      </c>
      <c r="E61" s="15" t="s">
        <v>11</v>
      </c>
      <c r="F61" s="15" t="s">
        <v>16</v>
      </c>
      <c r="G61" s="16"/>
      <c r="H61" s="17" t="s">
        <v>12</v>
      </c>
      <c r="I61" s="17"/>
      <c r="K61" s="20"/>
      <c r="L61" s="20"/>
      <c r="M61" s="20"/>
      <c r="N61" s="20">
        <v>1</v>
      </c>
      <c r="O61" s="20" t="s">
        <v>13</v>
      </c>
      <c r="P61" s="20">
        <v>70</v>
      </c>
      <c r="Q61" s="20" t="s">
        <v>29</v>
      </c>
    </row>
    <row r="62" spans="1:17" s="18" customFormat="1" x14ac:dyDescent="0.3">
      <c r="A62" s="15">
        <v>1</v>
      </c>
      <c r="B62" s="15" t="s">
        <v>9</v>
      </c>
      <c r="C62" s="15">
        <v>90</v>
      </c>
      <c r="D62" s="15" t="s">
        <v>19</v>
      </c>
      <c r="E62" s="15" t="s">
        <v>11</v>
      </c>
      <c r="F62" s="15" t="s">
        <v>26</v>
      </c>
      <c r="G62" s="16"/>
      <c r="H62" s="17" t="s">
        <v>15</v>
      </c>
      <c r="I62" s="17"/>
      <c r="K62" s="20"/>
      <c r="L62" s="20"/>
      <c r="M62" s="20"/>
      <c r="N62" s="20">
        <v>2</v>
      </c>
      <c r="O62" s="20" t="s">
        <v>13</v>
      </c>
      <c r="P62" s="20">
        <v>50</v>
      </c>
      <c r="Q62" s="20" t="s">
        <v>29</v>
      </c>
    </row>
    <row r="63" spans="1:17" s="18" customFormat="1" x14ac:dyDescent="0.3">
      <c r="A63" s="15">
        <v>1</v>
      </c>
      <c r="B63" s="15" t="s">
        <v>13</v>
      </c>
      <c r="C63" s="15">
        <v>50</v>
      </c>
      <c r="D63" s="15" t="s">
        <v>19</v>
      </c>
      <c r="E63" s="15" t="s">
        <v>11</v>
      </c>
      <c r="F63" s="15" t="s">
        <v>46</v>
      </c>
      <c r="G63" s="16"/>
      <c r="H63" s="17" t="s">
        <v>14</v>
      </c>
      <c r="I63" s="17"/>
      <c r="K63" s="20"/>
      <c r="L63" s="20"/>
      <c r="M63" s="20"/>
      <c r="N63" s="20">
        <v>1</v>
      </c>
      <c r="O63" s="20" t="s">
        <v>13</v>
      </c>
      <c r="P63" s="20">
        <v>60</v>
      </c>
      <c r="Q63" s="20" t="s">
        <v>29</v>
      </c>
    </row>
    <row r="64" spans="1:17" s="18" customFormat="1" x14ac:dyDescent="0.3">
      <c r="A64" s="15">
        <v>3</v>
      </c>
      <c r="B64" s="15" t="s">
        <v>9</v>
      </c>
      <c r="C64" s="15">
        <v>40</v>
      </c>
      <c r="D64" s="15" t="s">
        <v>19</v>
      </c>
      <c r="E64" s="15" t="s">
        <v>11</v>
      </c>
      <c r="F64" s="15" t="s">
        <v>46</v>
      </c>
      <c r="G64" s="16"/>
      <c r="H64" s="17" t="s">
        <v>14</v>
      </c>
      <c r="I64" s="17"/>
      <c r="K64" s="20"/>
      <c r="L64" s="20"/>
      <c r="M64" s="20"/>
      <c r="N64" s="20">
        <v>1</v>
      </c>
      <c r="O64" s="20" t="s">
        <v>13</v>
      </c>
      <c r="P64" s="20">
        <v>60</v>
      </c>
      <c r="Q64" s="20" t="s">
        <v>29</v>
      </c>
    </row>
    <row r="65" spans="1:17" s="18" customFormat="1" x14ac:dyDescent="0.3">
      <c r="A65" s="15">
        <v>3</v>
      </c>
      <c r="B65" s="15" t="s">
        <v>9</v>
      </c>
      <c r="C65" s="15">
        <v>30</v>
      </c>
      <c r="D65" s="15" t="s">
        <v>19</v>
      </c>
      <c r="E65" s="15" t="s">
        <v>11</v>
      </c>
      <c r="F65" s="15" t="s">
        <v>46</v>
      </c>
      <c r="G65" s="16"/>
      <c r="H65" s="17" t="s">
        <v>7</v>
      </c>
      <c r="I65" s="17"/>
      <c r="K65" s="20"/>
      <c r="L65" s="20"/>
      <c r="M65" s="20"/>
      <c r="N65" s="20">
        <v>1</v>
      </c>
      <c r="O65" s="20" t="s">
        <v>13</v>
      </c>
      <c r="P65" s="20">
        <v>80</v>
      </c>
      <c r="Q65" s="20" t="s">
        <v>29</v>
      </c>
    </row>
    <row r="66" spans="1:17" s="18" customFormat="1" x14ac:dyDescent="0.3">
      <c r="A66" s="15">
        <v>1</v>
      </c>
      <c r="B66" s="15" t="s">
        <v>13</v>
      </c>
      <c r="C66" s="15">
        <v>70</v>
      </c>
      <c r="D66" s="15" t="s">
        <v>19</v>
      </c>
      <c r="E66" s="15" t="s">
        <v>11</v>
      </c>
      <c r="F66" s="15" t="s">
        <v>46</v>
      </c>
      <c r="G66" s="16"/>
      <c r="H66" s="17" t="s">
        <v>15</v>
      </c>
      <c r="I66" s="17"/>
      <c r="K66" s="20"/>
      <c r="L66" s="20"/>
      <c r="M66" s="20"/>
      <c r="N66" s="20">
        <v>2</v>
      </c>
      <c r="O66" s="20" t="s">
        <v>13</v>
      </c>
      <c r="P66" s="20">
        <v>60</v>
      </c>
      <c r="Q66" s="20" t="s">
        <v>29</v>
      </c>
    </row>
    <row r="67" spans="1:17" s="18" customFormat="1" x14ac:dyDescent="0.3">
      <c r="A67" s="15">
        <v>10</v>
      </c>
      <c r="B67" s="15" t="s">
        <v>13</v>
      </c>
      <c r="C67" s="15">
        <v>40</v>
      </c>
      <c r="D67" s="15" t="s">
        <v>19</v>
      </c>
      <c r="E67" s="15" t="s">
        <v>11</v>
      </c>
      <c r="F67" s="15" t="s">
        <v>46</v>
      </c>
      <c r="G67" s="16"/>
      <c r="H67" s="17" t="s">
        <v>12</v>
      </c>
      <c r="I67" s="17"/>
      <c r="K67" s="20"/>
      <c r="L67" s="20"/>
      <c r="M67" s="20"/>
      <c r="N67" s="20">
        <v>1</v>
      </c>
      <c r="O67" s="20" t="s">
        <v>13</v>
      </c>
      <c r="P67" s="20">
        <v>40</v>
      </c>
      <c r="Q67" s="20" t="s">
        <v>29</v>
      </c>
    </row>
    <row r="68" spans="1:17" s="18" customFormat="1" x14ac:dyDescent="0.3">
      <c r="A68" s="15">
        <v>11</v>
      </c>
      <c r="B68" s="15" t="s">
        <v>13</v>
      </c>
      <c r="C68" s="15">
        <v>50</v>
      </c>
      <c r="D68" s="15" t="s">
        <v>19</v>
      </c>
      <c r="E68" s="15" t="s">
        <v>11</v>
      </c>
      <c r="F68" s="15" t="s">
        <v>46</v>
      </c>
      <c r="G68" s="16"/>
      <c r="H68" s="17" t="s">
        <v>12</v>
      </c>
      <c r="I68" s="17"/>
      <c r="K68" s="20"/>
      <c r="L68" s="20"/>
      <c r="M68" s="20"/>
      <c r="N68" s="20">
        <v>1</v>
      </c>
      <c r="O68" s="20" t="s">
        <v>13</v>
      </c>
      <c r="P68" s="20">
        <v>50</v>
      </c>
      <c r="Q68" s="20" t="s">
        <v>29</v>
      </c>
    </row>
    <row r="69" spans="1:17" s="18" customFormat="1" x14ac:dyDescent="0.3">
      <c r="A69" s="15">
        <v>1</v>
      </c>
      <c r="B69" s="15" t="s">
        <v>23</v>
      </c>
      <c r="C69" s="15">
        <v>80</v>
      </c>
      <c r="D69" s="15" t="s">
        <v>19</v>
      </c>
      <c r="E69" s="15" t="s">
        <v>11</v>
      </c>
      <c r="F69" s="15" t="s">
        <v>172</v>
      </c>
      <c r="G69" s="16"/>
      <c r="H69" s="17" t="s">
        <v>15</v>
      </c>
      <c r="I69" s="17"/>
      <c r="K69" s="20"/>
      <c r="L69" s="20"/>
      <c r="M69" s="20"/>
      <c r="N69" s="20">
        <v>10</v>
      </c>
      <c r="O69" s="20" t="s">
        <v>13</v>
      </c>
      <c r="P69" s="20">
        <v>60</v>
      </c>
      <c r="Q69" s="20" t="s">
        <v>29</v>
      </c>
    </row>
    <row r="70" spans="1:17" s="18" customFormat="1" x14ac:dyDescent="0.3">
      <c r="A70" s="15">
        <v>1</v>
      </c>
      <c r="B70" s="15" t="s">
        <v>23</v>
      </c>
      <c r="C70" s="15">
        <v>40</v>
      </c>
      <c r="D70" s="15" t="s">
        <v>19</v>
      </c>
      <c r="E70" s="15" t="s">
        <v>11</v>
      </c>
      <c r="F70" s="15" t="s">
        <v>17</v>
      </c>
      <c r="G70" s="16"/>
      <c r="H70" s="17" t="s">
        <v>14</v>
      </c>
      <c r="I70" s="17"/>
      <c r="K70" s="20"/>
      <c r="L70" s="20"/>
      <c r="M70" s="20"/>
      <c r="N70" s="20">
        <v>1</v>
      </c>
      <c r="O70" s="20" t="s">
        <v>13</v>
      </c>
      <c r="P70" s="20">
        <v>30</v>
      </c>
      <c r="Q70" s="20" t="s">
        <v>31</v>
      </c>
    </row>
    <row r="71" spans="1:17" s="18" customFormat="1" x14ac:dyDescent="0.3">
      <c r="A71" s="15">
        <v>1</v>
      </c>
      <c r="B71" s="15" t="s">
        <v>9</v>
      </c>
      <c r="C71" s="15">
        <v>20</v>
      </c>
      <c r="D71" s="15" t="s">
        <v>19</v>
      </c>
      <c r="E71" s="15" t="s">
        <v>11</v>
      </c>
      <c r="F71" s="15" t="s">
        <v>16</v>
      </c>
      <c r="G71" s="16"/>
      <c r="H71" s="17" t="s">
        <v>12</v>
      </c>
      <c r="I71" s="17"/>
      <c r="K71" s="20"/>
      <c r="L71" s="20"/>
      <c r="M71" s="20"/>
      <c r="N71" s="20">
        <v>3</v>
      </c>
      <c r="O71" s="20" t="s">
        <v>13</v>
      </c>
      <c r="P71" s="20">
        <v>50</v>
      </c>
      <c r="Q71" s="20" t="s">
        <v>31</v>
      </c>
    </row>
    <row r="72" spans="1:17" s="18" customFormat="1" x14ac:dyDescent="0.3">
      <c r="A72" s="15">
        <v>1</v>
      </c>
      <c r="B72" s="15" t="s">
        <v>13</v>
      </c>
      <c r="C72" s="15">
        <v>50</v>
      </c>
      <c r="D72" s="15" t="s">
        <v>19</v>
      </c>
      <c r="E72" s="15" t="s">
        <v>11</v>
      </c>
      <c r="F72" s="15" t="s">
        <v>16</v>
      </c>
      <c r="G72" s="16"/>
      <c r="H72" s="17" t="s">
        <v>12</v>
      </c>
      <c r="I72" s="17"/>
      <c r="K72" s="20"/>
      <c r="L72" s="20"/>
      <c r="M72" s="20"/>
      <c r="N72" s="20">
        <v>1</v>
      </c>
      <c r="O72" s="20" t="s">
        <v>13</v>
      </c>
      <c r="P72" s="20">
        <v>40</v>
      </c>
      <c r="Q72" s="20" t="s">
        <v>51</v>
      </c>
    </row>
    <row r="73" spans="1:17" s="18" customFormat="1" x14ac:dyDescent="0.3">
      <c r="A73" s="15">
        <v>2</v>
      </c>
      <c r="B73" s="15" t="s">
        <v>13</v>
      </c>
      <c r="C73" s="15">
        <v>40</v>
      </c>
      <c r="D73" s="15" t="s">
        <v>19</v>
      </c>
      <c r="E73" s="15" t="s">
        <v>11</v>
      </c>
      <c r="F73" s="15" t="s">
        <v>17</v>
      </c>
      <c r="G73" s="16"/>
      <c r="H73" s="17" t="s">
        <v>14</v>
      </c>
      <c r="I73" s="17"/>
      <c r="K73" s="20"/>
      <c r="L73" s="20"/>
      <c r="M73" s="20"/>
      <c r="N73" s="20">
        <v>2</v>
      </c>
      <c r="O73" s="20" t="s">
        <v>13</v>
      </c>
      <c r="P73" s="20">
        <v>70</v>
      </c>
      <c r="Q73" s="20" t="s">
        <v>51</v>
      </c>
    </row>
    <row r="74" spans="1:17" s="18" customFormat="1" x14ac:dyDescent="0.3">
      <c r="A74" s="15">
        <v>1</v>
      </c>
      <c r="B74" s="15" t="s">
        <v>13</v>
      </c>
      <c r="C74" s="15">
        <v>50</v>
      </c>
      <c r="D74" s="15" t="s">
        <v>19</v>
      </c>
      <c r="E74" s="15" t="s">
        <v>11</v>
      </c>
      <c r="F74" s="15" t="s">
        <v>17</v>
      </c>
      <c r="G74" s="16"/>
      <c r="H74" s="17" t="s">
        <v>14</v>
      </c>
      <c r="I74" s="17"/>
      <c r="K74" s="20"/>
      <c r="L74" s="20"/>
      <c r="M74" s="20"/>
      <c r="N74" s="20">
        <v>5</v>
      </c>
      <c r="O74" s="20" t="s">
        <v>13</v>
      </c>
      <c r="P74" s="20">
        <v>50</v>
      </c>
      <c r="Q74" s="20" t="s">
        <v>51</v>
      </c>
    </row>
    <row r="75" spans="1:17" s="18" customFormat="1" x14ac:dyDescent="0.3">
      <c r="A75" s="15">
        <v>10</v>
      </c>
      <c r="B75" s="15" t="s">
        <v>13</v>
      </c>
      <c r="C75" s="15">
        <v>40</v>
      </c>
      <c r="D75" s="15" t="s">
        <v>19</v>
      </c>
      <c r="E75" s="15" t="s">
        <v>11</v>
      </c>
      <c r="F75" s="15" t="s">
        <v>17</v>
      </c>
      <c r="G75" s="16"/>
      <c r="H75" s="17" t="s">
        <v>12</v>
      </c>
      <c r="I75" s="17"/>
      <c r="K75" s="20"/>
      <c r="L75" s="20"/>
      <c r="M75" s="20"/>
      <c r="N75" s="20">
        <v>3</v>
      </c>
      <c r="O75" s="20" t="s">
        <v>13</v>
      </c>
      <c r="P75" s="20">
        <v>30</v>
      </c>
      <c r="Q75" s="20" t="s">
        <v>51</v>
      </c>
    </row>
    <row r="76" spans="1:17" s="18" customFormat="1" x14ac:dyDescent="0.3">
      <c r="A76" s="15">
        <v>10</v>
      </c>
      <c r="B76" s="15" t="s">
        <v>13</v>
      </c>
      <c r="C76" s="15">
        <v>50</v>
      </c>
      <c r="D76" s="15" t="s">
        <v>19</v>
      </c>
      <c r="E76" s="15" t="s">
        <v>11</v>
      </c>
      <c r="F76" s="15" t="s">
        <v>17</v>
      </c>
      <c r="G76" s="16"/>
      <c r="H76" s="17" t="s">
        <v>12</v>
      </c>
      <c r="I76" s="17"/>
      <c r="K76" s="20"/>
      <c r="L76" s="20"/>
      <c r="M76" s="20"/>
      <c r="N76" s="20">
        <v>1</v>
      </c>
      <c r="O76" s="20" t="s">
        <v>13</v>
      </c>
      <c r="P76" s="20">
        <v>50</v>
      </c>
      <c r="Q76" s="20" t="s">
        <v>52</v>
      </c>
    </row>
    <row r="77" spans="1:17" s="18" customFormat="1" x14ac:dyDescent="0.3">
      <c r="A77" s="15">
        <v>1</v>
      </c>
      <c r="B77" s="15" t="s">
        <v>9</v>
      </c>
      <c r="C77" s="15">
        <v>300</v>
      </c>
      <c r="D77" s="15" t="s">
        <v>19</v>
      </c>
      <c r="E77" s="15" t="s">
        <v>11</v>
      </c>
      <c r="F77" s="15" t="s">
        <v>46</v>
      </c>
      <c r="G77" s="16">
        <v>0.49513888888888885</v>
      </c>
      <c r="H77" s="17" t="s">
        <v>15</v>
      </c>
      <c r="I77" s="17"/>
      <c r="K77" s="20"/>
      <c r="L77" s="20"/>
      <c r="M77" s="20"/>
      <c r="N77" s="20">
        <v>1</v>
      </c>
      <c r="O77" s="20" t="s">
        <v>13</v>
      </c>
      <c r="P77" s="20">
        <v>30</v>
      </c>
      <c r="Q77" s="20" t="s">
        <v>52</v>
      </c>
    </row>
    <row r="78" spans="1:17" s="18" customFormat="1" x14ac:dyDescent="0.3">
      <c r="A78" s="15">
        <v>2</v>
      </c>
      <c r="B78" s="15" t="s">
        <v>9</v>
      </c>
      <c r="C78" s="15">
        <v>100</v>
      </c>
      <c r="D78" s="15" t="s">
        <v>19</v>
      </c>
      <c r="E78" s="15" t="s">
        <v>11</v>
      </c>
      <c r="F78" s="15" t="s">
        <v>17</v>
      </c>
      <c r="G78" s="16"/>
      <c r="H78" s="17" t="s">
        <v>14</v>
      </c>
      <c r="I78" s="17"/>
      <c r="K78" s="20"/>
      <c r="L78" s="20"/>
      <c r="M78" s="20"/>
      <c r="N78" s="20">
        <v>4</v>
      </c>
      <c r="O78" s="20" t="s">
        <v>13</v>
      </c>
      <c r="P78" s="20">
        <v>50</v>
      </c>
      <c r="Q78" s="20" t="s">
        <v>55</v>
      </c>
    </row>
    <row r="79" spans="1:17" s="18" customFormat="1" x14ac:dyDescent="0.3">
      <c r="A79" s="15">
        <v>1</v>
      </c>
      <c r="B79" s="15" t="s">
        <v>9</v>
      </c>
      <c r="C79" s="15">
        <v>100</v>
      </c>
      <c r="D79" s="15" t="s">
        <v>19</v>
      </c>
      <c r="E79" s="15" t="s">
        <v>11</v>
      </c>
      <c r="F79" s="15" t="s">
        <v>17</v>
      </c>
      <c r="G79" s="16"/>
      <c r="H79" s="17" t="s">
        <v>14</v>
      </c>
      <c r="I79" s="17"/>
      <c r="K79" s="20"/>
      <c r="L79" s="20"/>
      <c r="M79" s="20"/>
      <c r="N79" s="20">
        <v>3</v>
      </c>
      <c r="O79" s="20" t="s">
        <v>13</v>
      </c>
      <c r="P79" s="20">
        <v>30</v>
      </c>
      <c r="Q79" s="20" t="s">
        <v>55</v>
      </c>
    </row>
    <row r="80" spans="1:17" s="18" customFormat="1" x14ac:dyDescent="0.3">
      <c r="A80" s="15">
        <v>10</v>
      </c>
      <c r="B80" s="15" t="s">
        <v>13</v>
      </c>
      <c r="C80" s="15">
        <v>50</v>
      </c>
      <c r="D80" s="15" t="s">
        <v>19</v>
      </c>
      <c r="E80" s="15" t="s">
        <v>11</v>
      </c>
      <c r="F80" s="15" t="s">
        <v>17</v>
      </c>
      <c r="G80" s="16"/>
      <c r="H80" s="17" t="s">
        <v>14</v>
      </c>
      <c r="I80" s="17"/>
      <c r="K80" s="20"/>
      <c r="L80" s="20"/>
      <c r="M80" s="20"/>
      <c r="N80" s="20">
        <v>2</v>
      </c>
      <c r="O80" s="20" t="s">
        <v>13</v>
      </c>
      <c r="P80" s="20">
        <v>40</v>
      </c>
      <c r="Q80" s="20" t="s">
        <v>58</v>
      </c>
    </row>
    <row r="81" spans="1:17" s="18" customFormat="1" x14ac:dyDescent="0.3">
      <c r="A81" s="15">
        <v>1</v>
      </c>
      <c r="B81" s="15" t="s">
        <v>9</v>
      </c>
      <c r="C81" s="15">
        <v>20</v>
      </c>
      <c r="D81" s="15" t="s">
        <v>29</v>
      </c>
      <c r="E81" s="15" t="s">
        <v>20</v>
      </c>
      <c r="F81" s="15" t="s">
        <v>16</v>
      </c>
      <c r="G81" s="16">
        <v>0.49652777777777773</v>
      </c>
      <c r="H81" s="17" t="s">
        <v>12</v>
      </c>
      <c r="I81" s="17"/>
      <c r="K81" s="20"/>
      <c r="L81" s="20"/>
      <c r="M81" s="20"/>
      <c r="N81" s="20">
        <v>8</v>
      </c>
      <c r="O81" s="20" t="s">
        <v>13</v>
      </c>
      <c r="P81" s="20">
        <v>50</v>
      </c>
      <c r="Q81" s="20" t="s">
        <v>58</v>
      </c>
    </row>
    <row r="82" spans="1:17" s="18" customFormat="1" x14ac:dyDescent="0.3">
      <c r="A82" s="15">
        <v>1</v>
      </c>
      <c r="B82" s="15" t="s">
        <v>13</v>
      </c>
      <c r="C82" s="15">
        <v>30</v>
      </c>
      <c r="D82" s="15" t="s">
        <v>29</v>
      </c>
      <c r="E82" s="15" t="s">
        <v>20</v>
      </c>
      <c r="F82" s="15" t="s">
        <v>16</v>
      </c>
      <c r="G82" s="16"/>
      <c r="H82" s="17" t="s">
        <v>12</v>
      </c>
      <c r="I82" s="17"/>
      <c r="K82" s="20"/>
      <c r="L82" s="20"/>
      <c r="M82" s="20"/>
      <c r="N82" s="20">
        <v>20</v>
      </c>
      <c r="O82" s="20" t="s">
        <v>13</v>
      </c>
      <c r="P82" s="20">
        <v>40</v>
      </c>
      <c r="Q82" s="20" t="s">
        <v>58</v>
      </c>
    </row>
    <row r="83" spans="1:17" s="18" customFormat="1" x14ac:dyDescent="0.3">
      <c r="A83" s="15">
        <v>1</v>
      </c>
      <c r="B83" s="15" t="s">
        <v>34</v>
      </c>
      <c r="C83" s="15">
        <v>200</v>
      </c>
      <c r="D83" s="15" t="s">
        <v>29</v>
      </c>
      <c r="E83" s="15" t="s">
        <v>20</v>
      </c>
      <c r="F83" s="15" t="s">
        <v>22</v>
      </c>
      <c r="G83" s="16"/>
      <c r="H83" s="17" t="s">
        <v>14</v>
      </c>
      <c r="I83" s="17"/>
      <c r="K83" s="20"/>
      <c r="L83" s="20"/>
      <c r="M83" s="20"/>
      <c r="N83" s="20">
        <v>1</v>
      </c>
      <c r="O83" s="20" t="s">
        <v>13</v>
      </c>
      <c r="P83" s="20">
        <v>50</v>
      </c>
      <c r="Q83" s="20" t="s">
        <v>58</v>
      </c>
    </row>
    <row r="84" spans="1:17" s="18" customFormat="1" x14ac:dyDescent="0.3">
      <c r="A84" s="15">
        <v>1</v>
      </c>
      <c r="B84" s="15" t="s">
        <v>13</v>
      </c>
      <c r="C84" s="15">
        <v>90</v>
      </c>
      <c r="D84" s="15" t="s">
        <v>29</v>
      </c>
      <c r="E84" s="15" t="s">
        <v>20</v>
      </c>
      <c r="F84" s="15" t="s">
        <v>46</v>
      </c>
      <c r="G84" s="16"/>
      <c r="H84" s="17" t="s">
        <v>12</v>
      </c>
      <c r="I84" s="17"/>
      <c r="K84" s="20"/>
      <c r="L84" s="20"/>
      <c r="M84" s="20"/>
      <c r="N84" s="20">
        <v>2</v>
      </c>
      <c r="O84" s="20" t="s">
        <v>13</v>
      </c>
      <c r="P84" s="20">
        <v>40</v>
      </c>
      <c r="Q84" s="20" t="s">
        <v>58</v>
      </c>
    </row>
    <row r="85" spans="1:17" s="18" customFormat="1" x14ac:dyDescent="0.3">
      <c r="A85" s="15">
        <v>1</v>
      </c>
      <c r="B85" s="15" t="s">
        <v>9</v>
      </c>
      <c r="C85" s="15">
        <v>120</v>
      </c>
      <c r="D85" s="15" t="s">
        <v>29</v>
      </c>
      <c r="E85" s="15" t="s">
        <v>20</v>
      </c>
      <c r="F85" s="15" t="s">
        <v>46</v>
      </c>
      <c r="G85" s="16"/>
      <c r="H85" s="17" t="s">
        <v>14</v>
      </c>
      <c r="I85" s="17"/>
      <c r="K85" s="20"/>
      <c r="L85" s="20"/>
      <c r="M85" s="20"/>
      <c r="N85" s="20">
        <v>2</v>
      </c>
      <c r="O85" s="20" t="s">
        <v>13</v>
      </c>
      <c r="P85" s="20">
        <v>30</v>
      </c>
      <c r="Q85" s="20" t="s">
        <v>58</v>
      </c>
    </row>
    <row r="86" spans="1:17" s="18" customFormat="1" x14ac:dyDescent="0.3">
      <c r="A86" s="15">
        <v>1</v>
      </c>
      <c r="B86" s="15" t="s">
        <v>34</v>
      </c>
      <c r="C86" s="15">
        <v>200</v>
      </c>
      <c r="D86" s="15" t="s">
        <v>29</v>
      </c>
      <c r="E86" s="15" t="s">
        <v>20</v>
      </c>
      <c r="F86" s="15" t="s">
        <v>22</v>
      </c>
      <c r="G86" s="16"/>
      <c r="H86" s="17" t="s">
        <v>14</v>
      </c>
      <c r="I86" s="17"/>
      <c r="K86" s="20"/>
      <c r="L86" s="20"/>
      <c r="M86" s="20"/>
      <c r="N86" s="20">
        <v>1</v>
      </c>
      <c r="O86" s="20" t="s">
        <v>13</v>
      </c>
      <c r="P86" s="20">
        <v>40</v>
      </c>
      <c r="Q86" s="20" t="s">
        <v>30</v>
      </c>
    </row>
    <row r="87" spans="1:17" s="18" customFormat="1" x14ac:dyDescent="0.3">
      <c r="A87" s="15">
        <v>1</v>
      </c>
      <c r="B87" s="15" t="s">
        <v>9</v>
      </c>
      <c r="C87" s="15">
        <v>100</v>
      </c>
      <c r="D87" s="15" t="s">
        <v>29</v>
      </c>
      <c r="E87" s="15" t="s">
        <v>20</v>
      </c>
      <c r="F87" s="15" t="s">
        <v>22</v>
      </c>
      <c r="G87" s="16"/>
      <c r="H87" s="17" t="s">
        <v>14</v>
      </c>
      <c r="I87" s="17"/>
      <c r="K87" s="20"/>
      <c r="L87" s="20"/>
      <c r="M87" s="20"/>
      <c r="N87" s="20">
        <v>5</v>
      </c>
      <c r="O87" s="20" t="s">
        <v>13</v>
      </c>
      <c r="P87" s="20">
        <v>80</v>
      </c>
      <c r="Q87" s="20" t="s">
        <v>30</v>
      </c>
    </row>
    <row r="88" spans="1:17" s="18" customFormat="1" x14ac:dyDescent="0.3">
      <c r="A88" s="15">
        <v>1</v>
      </c>
      <c r="B88" s="15" t="s">
        <v>24</v>
      </c>
      <c r="C88" s="15">
        <v>300</v>
      </c>
      <c r="D88" s="15" t="s">
        <v>29</v>
      </c>
      <c r="E88" s="15" t="s">
        <v>20</v>
      </c>
      <c r="F88" s="15" t="s">
        <v>17</v>
      </c>
      <c r="G88" s="16"/>
      <c r="H88" s="17" t="s">
        <v>14</v>
      </c>
      <c r="I88" s="17"/>
      <c r="K88" s="20"/>
      <c r="L88" s="20"/>
      <c r="M88" s="20"/>
      <c r="N88" s="20">
        <v>3</v>
      </c>
      <c r="O88" s="20" t="s">
        <v>13</v>
      </c>
      <c r="P88" s="20">
        <v>30</v>
      </c>
      <c r="Q88" s="20" t="s">
        <v>30</v>
      </c>
    </row>
    <row r="89" spans="1:17" s="18" customFormat="1" x14ac:dyDescent="0.3">
      <c r="A89" s="15">
        <v>1</v>
      </c>
      <c r="B89" s="15" t="s">
        <v>13</v>
      </c>
      <c r="C89" s="15">
        <v>40</v>
      </c>
      <c r="D89" s="15" t="s">
        <v>29</v>
      </c>
      <c r="E89" s="15" t="s">
        <v>20</v>
      </c>
      <c r="F89" s="15" t="s">
        <v>17</v>
      </c>
      <c r="G89" s="16"/>
      <c r="H89" s="17" t="s">
        <v>14</v>
      </c>
      <c r="I89" s="17"/>
      <c r="K89" s="20"/>
      <c r="L89" s="20"/>
      <c r="M89" s="20"/>
      <c r="N89" s="20">
        <v>5</v>
      </c>
      <c r="O89" s="20" t="s">
        <v>13</v>
      </c>
      <c r="P89" s="20">
        <v>80</v>
      </c>
      <c r="Q89" s="20" t="s">
        <v>30</v>
      </c>
    </row>
    <row r="90" spans="1:17" s="18" customFormat="1" x14ac:dyDescent="0.3">
      <c r="A90" s="15">
        <v>1</v>
      </c>
      <c r="B90" s="15" t="s">
        <v>13</v>
      </c>
      <c r="C90" s="15">
        <v>50</v>
      </c>
      <c r="D90" s="15" t="s">
        <v>29</v>
      </c>
      <c r="E90" s="15" t="s">
        <v>20</v>
      </c>
      <c r="F90" s="15" t="s">
        <v>17</v>
      </c>
      <c r="G90" s="16"/>
      <c r="H90" s="17" t="s">
        <v>14</v>
      </c>
      <c r="I90" s="17"/>
      <c r="K90" s="20"/>
      <c r="L90" s="20"/>
      <c r="M90" s="20"/>
      <c r="N90" s="20">
        <v>5</v>
      </c>
      <c r="O90" s="20" t="s">
        <v>13</v>
      </c>
      <c r="P90" s="20">
        <v>30</v>
      </c>
      <c r="Q90" s="20" t="s">
        <v>30</v>
      </c>
    </row>
    <row r="91" spans="1:17" s="18" customFormat="1" x14ac:dyDescent="0.3">
      <c r="A91" s="15">
        <v>1</v>
      </c>
      <c r="B91" s="15" t="s">
        <v>34</v>
      </c>
      <c r="C91" s="15">
        <v>400</v>
      </c>
      <c r="D91" s="15" t="s">
        <v>29</v>
      </c>
      <c r="E91" s="15" t="s">
        <v>20</v>
      </c>
      <c r="F91" s="15" t="s">
        <v>22</v>
      </c>
      <c r="G91" s="16"/>
      <c r="H91" s="17" t="s">
        <v>14</v>
      </c>
      <c r="I91" s="17"/>
      <c r="K91" s="20"/>
      <c r="L91" s="20"/>
      <c r="M91" s="20"/>
      <c r="N91" s="20">
        <v>5</v>
      </c>
      <c r="O91" s="20" t="s">
        <v>13</v>
      </c>
      <c r="P91" s="20">
        <v>40</v>
      </c>
      <c r="Q91" s="20" t="s">
        <v>30</v>
      </c>
    </row>
    <row r="92" spans="1:17" s="18" customFormat="1" x14ac:dyDescent="0.3">
      <c r="A92" s="15">
        <v>45</v>
      </c>
      <c r="B92" s="15" t="s">
        <v>13</v>
      </c>
      <c r="C92" s="15">
        <v>60</v>
      </c>
      <c r="D92" s="15" t="s">
        <v>29</v>
      </c>
      <c r="E92" s="15" t="s">
        <v>20</v>
      </c>
      <c r="F92" s="15" t="s">
        <v>173</v>
      </c>
      <c r="G92" s="16"/>
      <c r="H92" s="17" t="s">
        <v>15</v>
      </c>
      <c r="I92" s="17"/>
      <c r="K92" s="20"/>
      <c r="L92" s="20"/>
      <c r="M92" s="20"/>
      <c r="N92" s="20">
        <v>16</v>
      </c>
      <c r="O92" s="20" t="s">
        <v>13</v>
      </c>
      <c r="P92" s="20">
        <v>40</v>
      </c>
      <c r="Q92" s="20" t="s">
        <v>30</v>
      </c>
    </row>
    <row r="93" spans="1:17" s="18" customFormat="1" x14ac:dyDescent="0.3">
      <c r="A93" s="15">
        <v>1</v>
      </c>
      <c r="B93" s="15" t="s">
        <v>13</v>
      </c>
      <c r="C93" s="15">
        <v>50</v>
      </c>
      <c r="D93" s="15" t="s">
        <v>29</v>
      </c>
      <c r="E93" s="15" t="s">
        <v>20</v>
      </c>
      <c r="F93" s="15"/>
      <c r="G93" s="16"/>
      <c r="H93" s="17" t="s">
        <v>12</v>
      </c>
      <c r="I93" s="17"/>
      <c r="K93" s="20"/>
      <c r="L93" s="20"/>
      <c r="M93" s="20"/>
      <c r="N93" s="20">
        <v>1</v>
      </c>
      <c r="O93" s="20" t="s">
        <v>13</v>
      </c>
      <c r="P93" s="20">
        <v>80</v>
      </c>
      <c r="Q93" s="20" t="s">
        <v>30</v>
      </c>
    </row>
    <row r="94" spans="1:17" s="18" customFormat="1" x14ac:dyDescent="0.3">
      <c r="A94" s="15">
        <v>1</v>
      </c>
      <c r="B94" s="15" t="s">
        <v>9</v>
      </c>
      <c r="C94" s="15">
        <v>120</v>
      </c>
      <c r="D94" s="15" t="s">
        <v>29</v>
      </c>
      <c r="E94" s="15" t="s">
        <v>20</v>
      </c>
      <c r="F94" s="15" t="s">
        <v>26</v>
      </c>
      <c r="G94" s="16"/>
      <c r="H94" s="17" t="s">
        <v>15</v>
      </c>
      <c r="I94" s="17"/>
      <c r="K94" s="20"/>
      <c r="L94" s="20"/>
      <c r="M94" s="20"/>
      <c r="N94" s="20">
        <v>10</v>
      </c>
      <c r="O94" s="20" t="s">
        <v>13</v>
      </c>
      <c r="P94" s="20">
        <v>60</v>
      </c>
      <c r="Q94" s="20" t="s">
        <v>30</v>
      </c>
    </row>
    <row r="95" spans="1:17" s="18" customFormat="1" x14ac:dyDescent="0.3">
      <c r="A95" s="15">
        <v>3</v>
      </c>
      <c r="B95" s="15" t="s">
        <v>13</v>
      </c>
      <c r="C95" s="15">
        <v>50</v>
      </c>
      <c r="D95" s="15" t="s">
        <v>29</v>
      </c>
      <c r="E95" s="15" t="s">
        <v>20</v>
      </c>
      <c r="F95" s="15" t="s">
        <v>16</v>
      </c>
      <c r="G95" s="16"/>
      <c r="H95" s="17" t="s">
        <v>12</v>
      </c>
      <c r="I95" s="17"/>
      <c r="K95" s="20"/>
      <c r="L95" s="20"/>
      <c r="M95" s="20"/>
      <c r="N95" s="25">
        <f>SUM(N10:N94)</f>
        <v>337</v>
      </c>
      <c r="O95" s="20"/>
      <c r="P95" s="20"/>
      <c r="Q95" s="20"/>
    </row>
    <row r="96" spans="1:17" s="18" customFormat="1" x14ac:dyDescent="0.3">
      <c r="A96" s="15">
        <v>2</v>
      </c>
      <c r="B96" s="15" t="s">
        <v>13</v>
      </c>
      <c r="C96" s="15">
        <v>60</v>
      </c>
      <c r="D96" s="15" t="s">
        <v>29</v>
      </c>
      <c r="E96" s="15" t="s">
        <v>20</v>
      </c>
      <c r="F96" s="15" t="s">
        <v>16</v>
      </c>
      <c r="G96" s="16"/>
      <c r="H96" s="17" t="s">
        <v>12</v>
      </c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>
        <v>1</v>
      </c>
      <c r="B97" s="15" t="s">
        <v>13</v>
      </c>
      <c r="C97" s="15">
        <v>70</v>
      </c>
      <c r="D97" s="15" t="s">
        <v>29</v>
      </c>
      <c r="E97" s="15" t="s">
        <v>20</v>
      </c>
      <c r="F97" s="15" t="s">
        <v>16</v>
      </c>
      <c r="G97" s="16"/>
      <c r="H97" s="17" t="s">
        <v>12</v>
      </c>
      <c r="I97" s="17"/>
      <c r="K97" s="20"/>
      <c r="L97" s="20"/>
      <c r="M97" s="20"/>
      <c r="N97" s="20">
        <v>1</v>
      </c>
      <c r="O97" s="20" t="s">
        <v>9</v>
      </c>
      <c r="P97" s="20">
        <v>20</v>
      </c>
      <c r="Q97" s="20" t="s">
        <v>10</v>
      </c>
    </row>
    <row r="98" spans="1:17" s="18" customFormat="1" x14ac:dyDescent="0.3">
      <c r="A98" s="15">
        <v>2</v>
      </c>
      <c r="B98" s="15" t="s">
        <v>9</v>
      </c>
      <c r="C98" s="15">
        <v>120</v>
      </c>
      <c r="D98" s="15" t="s">
        <v>29</v>
      </c>
      <c r="E98" s="15" t="s">
        <v>20</v>
      </c>
      <c r="F98" s="15"/>
      <c r="G98" s="16"/>
      <c r="H98" s="17" t="s">
        <v>12</v>
      </c>
      <c r="I98" s="17"/>
      <c r="K98" s="20"/>
      <c r="L98" s="20"/>
      <c r="M98" s="20"/>
      <c r="N98" s="20">
        <v>1</v>
      </c>
      <c r="O98" s="20" t="s">
        <v>9</v>
      </c>
      <c r="P98" s="20">
        <v>120</v>
      </c>
      <c r="Q98" s="20" t="s">
        <v>10</v>
      </c>
    </row>
    <row r="99" spans="1:17" s="18" customFormat="1" x14ac:dyDescent="0.3">
      <c r="A99" s="15">
        <v>1</v>
      </c>
      <c r="B99" s="15" t="s">
        <v>9</v>
      </c>
      <c r="C99" s="15">
        <v>30</v>
      </c>
      <c r="D99" s="15" t="s">
        <v>29</v>
      </c>
      <c r="E99" s="15" t="s">
        <v>20</v>
      </c>
      <c r="F99" s="15" t="s">
        <v>16</v>
      </c>
      <c r="G99" s="16"/>
      <c r="H99" s="17" t="s">
        <v>12</v>
      </c>
      <c r="I99" s="17"/>
      <c r="K99" s="20"/>
      <c r="L99" s="20"/>
      <c r="M99" s="20"/>
      <c r="N99" s="20">
        <v>5</v>
      </c>
      <c r="O99" s="20" t="s">
        <v>9</v>
      </c>
      <c r="P99" s="20">
        <v>20</v>
      </c>
      <c r="Q99" s="20" t="s">
        <v>10</v>
      </c>
    </row>
    <row r="100" spans="1:17" s="18" customFormat="1" x14ac:dyDescent="0.3">
      <c r="A100" s="20">
        <v>3</v>
      </c>
      <c r="B100" s="15" t="s">
        <v>13</v>
      </c>
      <c r="C100" s="20">
        <v>60</v>
      </c>
      <c r="D100" s="15" t="s">
        <v>29</v>
      </c>
      <c r="E100" s="15" t="s">
        <v>20</v>
      </c>
      <c r="F100" s="20"/>
      <c r="G100" s="21"/>
      <c r="H100" s="18" t="s">
        <v>12</v>
      </c>
      <c r="K100" s="20"/>
      <c r="L100" s="20"/>
      <c r="M100" s="20"/>
      <c r="N100" s="20">
        <v>1</v>
      </c>
      <c r="O100" s="20" t="s">
        <v>9</v>
      </c>
      <c r="P100" s="20">
        <v>200</v>
      </c>
      <c r="Q100" s="20" t="s">
        <v>10</v>
      </c>
    </row>
    <row r="101" spans="1:17" s="18" customFormat="1" x14ac:dyDescent="0.3">
      <c r="A101" s="20">
        <v>3</v>
      </c>
      <c r="B101" s="20" t="s">
        <v>13</v>
      </c>
      <c r="C101" s="20">
        <v>70</v>
      </c>
      <c r="D101" s="20" t="s">
        <v>29</v>
      </c>
      <c r="E101" s="20" t="s">
        <v>20</v>
      </c>
      <c r="F101" s="20" t="s">
        <v>26</v>
      </c>
      <c r="G101" s="21"/>
      <c r="H101" s="18" t="s">
        <v>15</v>
      </c>
      <c r="K101" s="20"/>
      <c r="L101" s="20"/>
      <c r="M101" s="20"/>
      <c r="N101" s="20">
        <v>4</v>
      </c>
      <c r="O101" s="20" t="s">
        <v>9</v>
      </c>
      <c r="P101" s="20">
        <v>20</v>
      </c>
      <c r="Q101" s="20" t="s">
        <v>10</v>
      </c>
    </row>
    <row r="102" spans="1:17" s="18" customFormat="1" x14ac:dyDescent="0.3">
      <c r="A102" s="20">
        <v>1</v>
      </c>
      <c r="B102" s="20" t="s">
        <v>9</v>
      </c>
      <c r="C102" s="20">
        <v>20</v>
      </c>
      <c r="D102" s="20" t="s">
        <v>29</v>
      </c>
      <c r="E102" s="20" t="s">
        <v>20</v>
      </c>
      <c r="F102" s="20" t="s">
        <v>26</v>
      </c>
      <c r="G102" s="21"/>
      <c r="H102" s="18" t="s">
        <v>15</v>
      </c>
      <c r="K102" s="20"/>
      <c r="L102" s="20"/>
      <c r="M102" s="20"/>
      <c r="N102" s="20">
        <v>1</v>
      </c>
      <c r="O102" s="20" t="s">
        <v>9</v>
      </c>
      <c r="P102" s="20">
        <v>100</v>
      </c>
      <c r="Q102" s="20" t="s">
        <v>10</v>
      </c>
    </row>
    <row r="103" spans="1:17" s="18" customFormat="1" x14ac:dyDescent="0.3">
      <c r="A103" s="20">
        <v>1</v>
      </c>
      <c r="B103" s="20" t="s">
        <v>13</v>
      </c>
      <c r="C103" s="20">
        <v>70</v>
      </c>
      <c r="D103" s="20" t="s">
        <v>29</v>
      </c>
      <c r="E103" s="20" t="s">
        <v>20</v>
      </c>
      <c r="F103" s="20" t="s">
        <v>16</v>
      </c>
      <c r="G103" s="21"/>
      <c r="H103" s="18" t="s">
        <v>12</v>
      </c>
      <c r="K103" s="20"/>
      <c r="L103" s="20"/>
      <c r="M103" s="20"/>
      <c r="N103" s="20">
        <v>1</v>
      </c>
      <c r="O103" s="20" t="s">
        <v>9</v>
      </c>
      <c r="P103" s="20">
        <v>80</v>
      </c>
      <c r="Q103" s="20" t="s">
        <v>10</v>
      </c>
    </row>
    <row r="104" spans="1:17" s="18" customFormat="1" x14ac:dyDescent="0.3">
      <c r="A104" s="20">
        <v>1</v>
      </c>
      <c r="B104" s="20" t="s">
        <v>9</v>
      </c>
      <c r="C104" s="20">
        <v>20</v>
      </c>
      <c r="D104" s="20" t="s">
        <v>29</v>
      </c>
      <c r="E104" s="20" t="s">
        <v>20</v>
      </c>
      <c r="F104" s="20" t="s">
        <v>16</v>
      </c>
      <c r="G104" s="21"/>
      <c r="H104" s="18" t="s">
        <v>12</v>
      </c>
      <c r="K104" s="20"/>
      <c r="L104" s="20"/>
      <c r="M104" s="20"/>
      <c r="N104" s="20">
        <v>1</v>
      </c>
      <c r="O104" s="20" t="s">
        <v>9</v>
      </c>
      <c r="P104" s="20">
        <v>250</v>
      </c>
      <c r="Q104" s="20" t="s">
        <v>10</v>
      </c>
    </row>
    <row r="105" spans="1:17" s="18" customFormat="1" x14ac:dyDescent="0.3">
      <c r="A105" s="20">
        <v>1</v>
      </c>
      <c r="B105" s="20" t="s">
        <v>9</v>
      </c>
      <c r="C105" s="20">
        <v>40</v>
      </c>
      <c r="D105" s="20" t="s">
        <v>29</v>
      </c>
      <c r="E105" s="20" t="s">
        <v>20</v>
      </c>
      <c r="F105" s="20" t="s">
        <v>16</v>
      </c>
      <c r="G105" s="21"/>
      <c r="H105" s="18" t="s">
        <v>12</v>
      </c>
      <c r="K105" s="20"/>
      <c r="L105" s="20"/>
      <c r="M105" s="20"/>
      <c r="N105" s="20">
        <v>1</v>
      </c>
      <c r="O105" s="20" t="s">
        <v>9</v>
      </c>
      <c r="P105" s="20">
        <v>100</v>
      </c>
      <c r="Q105" s="20" t="s">
        <v>10</v>
      </c>
    </row>
    <row r="106" spans="1:17" s="18" customFormat="1" x14ac:dyDescent="0.3">
      <c r="A106" s="20">
        <v>2</v>
      </c>
      <c r="B106" s="20" t="s">
        <v>13</v>
      </c>
      <c r="C106" s="20">
        <v>50</v>
      </c>
      <c r="D106" s="20" t="s">
        <v>29</v>
      </c>
      <c r="E106" s="20" t="s">
        <v>20</v>
      </c>
      <c r="F106" s="20" t="s">
        <v>16</v>
      </c>
      <c r="G106" s="21"/>
      <c r="H106" s="18" t="s">
        <v>12</v>
      </c>
      <c r="K106" s="20"/>
      <c r="L106" s="20"/>
      <c r="M106" s="20"/>
      <c r="N106" s="20">
        <v>1</v>
      </c>
      <c r="O106" s="20" t="s">
        <v>9</v>
      </c>
      <c r="P106" s="20">
        <v>20</v>
      </c>
      <c r="Q106" s="20" t="s">
        <v>10</v>
      </c>
    </row>
    <row r="107" spans="1:17" s="18" customFormat="1" x14ac:dyDescent="0.3">
      <c r="A107" s="20">
        <v>1</v>
      </c>
      <c r="B107" s="20" t="s">
        <v>13</v>
      </c>
      <c r="C107" s="20">
        <v>60</v>
      </c>
      <c r="D107" s="20" t="s">
        <v>29</v>
      </c>
      <c r="E107" s="20" t="s">
        <v>20</v>
      </c>
      <c r="F107" s="20" t="s">
        <v>174</v>
      </c>
      <c r="G107" s="21"/>
      <c r="H107" s="18" t="s">
        <v>15</v>
      </c>
      <c r="K107" s="20"/>
      <c r="L107" s="20"/>
      <c r="M107" s="20"/>
      <c r="N107" s="20">
        <v>1</v>
      </c>
      <c r="O107" s="20" t="s">
        <v>9</v>
      </c>
      <c r="P107" s="20">
        <v>150</v>
      </c>
      <c r="Q107" s="20" t="s">
        <v>19</v>
      </c>
    </row>
    <row r="108" spans="1:17" s="18" customFormat="1" x14ac:dyDescent="0.3">
      <c r="A108" s="20">
        <v>1</v>
      </c>
      <c r="B108" s="20" t="s">
        <v>9</v>
      </c>
      <c r="C108" s="20">
        <v>30</v>
      </c>
      <c r="D108" s="20" t="s">
        <v>29</v>
      </c>
      <c r="E108" s="20" t="s">
        <v>20</v>
      </c>
      <c r="F108" s="20" t="s">
        <v>16</v>
      </c>
      <c r="G108" s="21"/>
      <c r="H108" s="18" t="s">
        <v>12</v>
      </c>
      <c r="K108" s="20"/>
      <c r="L108" s="20"/>
      <c r="M108" s="20"/>
      <c r="N108" s="20">
        <v>1</v>
      </c>
      <c r="O108" s="20" t="s">
        <v>9</v>
      </c>
      <c r="P108" s="20">
        <v>30</v>
      </c>
      <c r="Q108" s="20" t="s">
        <v>19</v>
      </c>
    </row>
    <row r="109" spans="1:17" s="18" customFormat="1" x14ac:dyDescent="0.3">
      <c r="A109" s="20">
        <v>1</v>
      </c>
      <c r="B109" s="20" t="s">
        <v>13</v>
      </c>
      <c r="C109" s="20">
        <v>60</v>
      </c>
      <c r="D109" s="20" t="s">
        <v>29</v>
      </c>
      <c r="E109" s="20" t="s">
        <v>20</v>
      </c>
      <c r="F109" s="20" t="s">
        <v>26</v>
      </c>
      <c r="G109" s="21"/>
      <c r="H109" s="18" t="s">
        <v>21</v>
      </c>
      <c r="K109" s="20"/>
      <c r="L109" s="20"/>
      <c r="M109" s="20"/>
      <c r="N109" s="20">
        <v>3</v>
      </c>
      <c r="O109" s="20" t="s">
        <v>9</v>
      </c>
      <c r="P109" s="20">
        <v>30</v>
      </c>
      <c r="Q109" s="20" t="s">
        <v>19</v>
      </c>
    </row>
    <row r="110" spans="1:17" s="18" customFormat="1" x14ac:dyDescent="0.3">
      <c r="A110" s="20">
        <v>1</v>
      </c>
      <c r="B110" s="20" t="s">
        <v>9</v>
      </c>
      <c r="C110" s="20">
        <v>40</v>
      </c>
      <c r="D110" s="20" t="s">
        <v>29</v>
      </c>
      <c r="E110" s="20" t="s">
        <v>20</v>
      </c>
      <c r="F110" s="20" t="s">
        <v>16</v>
      </c>
      <c r="G110" s="21"/>
      <c r="H110" s="18" t="s">
        <v>12</v>
      </c>
      <c r="K110" s="20"/>
      <c r="L110" s="20"/>
      <c r="M110" s="20"/>
      <c r="N110" s="20">
        <v>1</v>
      </c>
      <c r="O110" s="20" t="s">
        <v>9</v>
      </c>
      <c r="P110" s="20">
        <v>120</v>
      </c>
      <c r="Q110" s="20" t="s">
        <v>19</v>
      </c>
    </row>
    <row r="111" spans="1:17" s="18" customFormat="1" x14ac:dyDescent="0.3">
      <c r="A111" s="20">
        <v>1</v>
      </c>
      <c r="B111" s="20" t="s">
        <v>13</v>
      </c>
      <c r="C111" s="20">
        <v>80</v>
      </c>
      <c r="D111" s="20" t="s">
        <v>29</v>
      </c>
      <c r="E111" s="20" t="s">
        <v>20</v>
      </c>
      <c r="F111" s="20" t="s">
        <v>147</v>
      </c>
      <c r="G111" s="21"/>
      <c r="H111" s="18" t="s">
        <v>12</v>
      </c>
      <c r="K111" s="20"/>
      <c r="L111" s="20"/>
      <c r="M111" s="20"/>
      <c r="N111" s="20">
        <v>1</v>
      </c>
      <c r="O111" s="20" t="s">
        <v>9</v>
      </c>
      <c r="P111" s="20">
        <v>100</v>
      </c>
      <c r="Q111" s="20" t="s">
        <v>19</v>
      </c>
    </row>
    <row r="112" spans="1:17" s="18" customFormat="1" x14ac:dyDescent="0.3">
      <c r="A112" s="20">
        <v>1</v>
      </c>
      <c r="B112" s="20" t="s">
        <v>34</v>
      </c>
      <c r="C112" s="20">
        <v>150</v>
      </c>
      <c r="D112" s="20" t="s">
        <v>29</v>
      </c>
      <c r="E112" s="20" t="s">
        <v>20</v>
      </c>
      <c r="F112" s="20" t="s">
        <v>22</v>
      </c>
      <c r="G112" s="21"/>
      <c r="H112" s="18" t="s">
        <v>21</v>
      </c>
      <c r="K112" s="20"/>
      <c r="L112" s="20"/>
      <c r="M112" s="20"/>
      <c r="N112" s="20">
        <v>1</v>
      </c>
      <c r="O112" s="20" t="s">
        <v>9</v>
      </c>
      <c r="P112" s="20">
        <v>100</v>
      </c>
      <c r="Q112" s="20" t="s">
        <v>19</v>
      </c>
    </row>
    <row r="113" spans="1:17" s="18" customFormat="1" x14ac:dyDescent="0.3">
      <c r="A113" s="20">
        <v>1</v>
      </c>
      <c r="B113" s="20" t="s">
        <v>9</v>
      </c>
      <c r="C113" s="20">
        <v>100</v>
      </c>
      <c r="D113" s="20" t="s">
        <v>29</v>
      </c>
      <c r="E113" s="20" t="s">
        <v>20</v>
      </c>
      <c r="F113" s="20" t="s">
        <v>22</v>
      </c>
      <c r="G113" s="21"/>
      <c r="H113" s="18" t="s">
        <v>21</v>
      </c>
      <c r="K113" s="20"/>
      <c r="L113" s="20"/>
      <c r="M113" s="20"/>
      <c r="N113" s="20">
        <v>1</v>
      </c>
      <c r="O113" s="20" t="s">
        <v>9</v>
      </c>
      <c r="P113" s="20">
        <v>50</v>
      </c>
      <c r="Q113" s="20" t="s">
        <v>19</v>
      </c>
    </row>
    <row r="114" spans="1:17" s="18" customFormat="1" x14ac:dyDescent="0.3">
      <c r="A114" s="20">
        <v>2</v>
      </c>
      <c r="B114" s="20" t="s">
        <v>13</v>
      </c>
      <c r="C114" s="20">
        <v>60</v>
      </c>
      <c r="D114" s="20" t="s">
        <v>29</v>
      </c>
      <c r="E114" s="20" t="s">
        <v>20</v>
      </c>
      <c r="F114" s="20"/>
      <c r="G114" s="21"/>
      <c r="H114" s="18" t="s">
        <v>12</v>
      </c>
      <c r="K114" s="20"/>
      <c r="L114" s="20"/>
      <c r="M114" s="20"/>
      <c r="N114" s="20">
        <v>3</v>
      </c>
      <c r="O114" s="20" t="s">
        <v>9</v>
      </c>
      <c r="P114" s="20">
        <v>30</v>
      </c>
      <c r="Q114" s="20" t="s">
        <v>19</v>
      </c>
    </row>
    <row r="115" spans="1:17" s="18" customFormat="1" x14ac:dyDescent="0.3">
      <c r="A115" s="20">
        <v>1</v>
      </c>
      <c r="B115" s="20" t="s">
        <v>13</v>
      </c>
      <c r="C115" s="20">
        <v>40</v>
      </c>
      <c r="D115" s="20" t="s">
        <v>29</v>
      </c>
      <c r="E115" s="20" t="s">
        <v>20</v>
      </c>
      <c r="F115" s="20"/>
      <c r="G115" s="21"/>
      <c r="H115" s="18" t="s">
        <v>12</v>
      </c>
      <c r="K115" s="20"/>
      <c r="L115" s="20"/>
      <c r="M115" s="20"/>
      <c r="N115" s="20">
        <v>1</v>
      </c>
      <c r="O115" s="20" t="s">
        <v>9</v>
      </c>
      <c r="P115" s="20">
        <v>90</v>
      </c>
      <c r="Q115" s="20" t="s">
        <v>19</v>
      </c>
    </row>
    <row r="116" spans="1:17" s="18" customFormat="1" x14ac:dyDescent="0.3">
      <c r="A116" s="20">
        <v>1</v>
      </c>
      <c r="B116" s="20" t="s">
        <v>24</v>
      </c>
      <c r="C116" s="20">
        <v>300</v>
      </c>
      <c r="D116" s="20" t="s">
        <v>29</v>
      </c>
      <c r="E116" s="20" t="s">
        <v>20</v>
      </c>
      <c r="F116" s="20" t="s">
        <v>22</v>
      </c>
      <c r="G116" s="21"/>
      <c r="H116" s="18" t="s">
        <v>21</v>
      </c>
      <c r="K116" s="20"/>
      <c r="L116" s="20"/>
      <c r="M116" s="20"/>
      <c r="N116" s="20">
        <v>3</v>
      </c>
      <c r="O116" s="20" t="s">
        <v>9</v>
      </c>
      <c r="P116" s="20">
        <v>40</v>
      </c>
      <c r="Q116" s="20" t="s">
        <v>19</v>
      </c>
    </row>
    <row r="117" spans="1:17" s="18" customFormat="1" x14ac:dyDescent="0.3">
      <c r="A117" s="20">
        <v>1</v>
      </c>
      <c r="B117" s="20" t="s">
        <v>34</v>
      </c>
      <c r="C117" s="20">
        <v>200</v>
      </c>
      <c r="D117" s="20" t="s">
        <v>29</v>
      </c>
      <c r="E117" s="20" t="s">
        <v>20</v>
      </c>
      <c r="F117" s="20" t="s">
        <v>22</v>
      </c>
      <c r="G117" s="21"/>
      <c r="H117" s="18" t="s">
        <v>21</v>
      </c>
      <c r="K117" s="20"/>
      <c r="L117" s="20"/>
      <c r="M117" s="20"/>
      <c r="N117" s="20">
        <v>3</v>
      </c>
      <c r="O117" s="20" t="s">
        <v>9</v>
      </c>
      <c r="P117" s="20">
        <v>30</v>
      </c>
      <c r="Q117" s="20" t="s">
        <v>19</v>
      </c>
    </row>
    <row r="118" spans="1:17" s="18" customFormat="1" x14ac:dyDescent="0.3">
      <c r="A118" s="20">
        <v>1</v>
      </c>
      <c r="B118" s="20" t="s">
        <v>13</v>
      </c>
      <c r="C118" s="20">
        <v>50</v>
      </c>
      <c r="D118" s="20" t="s">
        <v>29</v>
      </c>
      <c r="E118" s="20" t="s">
        <v>20</v>
      </c>
      <c r="F118" s="20" t="s">
        <v>27</v>
      </c>
      <c r="G118" s="21"/>
      <c r="H118" s="18" t="s">
        <v>15</v>
      </c>
      <c r="K118" s="20"/>
      <c r="L118" s="20"/>
      <c r="M118" s="20"/>
      <c r="N118" s="20">
        <v>1</v>
      </c>
      <c r="O118" s="20" t="s">
        <v>9</v>
      </c>
      <c r="P118" s="20">
        <v>20</v>
      </c>
      <c r="Q118" s="20" t="s">
        <v>19</v>
      </c>
    </row>
    <row r="119" spans="1:17" s="18" customFormat="1" x14ac:dyDescent="0.3">
      <c r="A119" s="20">
        <v>10</v>
      </c>
      <c r="B119" s="20" t="s">
        <v>13</v>
      </c>
      <c r="C119" s="20">
        <v>60</v>
      </c>
      <c r="D119" s="20" t="s">
        <v>29</v>
      </c>
      <c r="E119" s="20" t="s">
        <v>20</v>
      </c>
      <c r="F119" s="20" t="s">
        <v>27</v>
      </c>
      <c r="G119" s="21"/>
      <c r="H119" s="18" t="s">
        <v>15</v>
      </c>
      <c r="K119" s="20"/>
      <c r="L119" s="20"/>
      <c r="M119" s="20"/>
      <c r="N119" s="20">
        <v>1</v>
      </c>
      <c r="O119" s="20" t="s">
        <v>9</v>
      </c>
      <c r="P119" s="20">
        <v>300</v>
      </c>
      <c r="Q119" s="20" t="s">
        <v>19</v>
      </c>
    </row>
    <row r="120" spans="1:17" s="18" customFormat="1" x14ac:dyDescent="0.3">
      <c r="A120" s="20">
        <v>2</v>
      </c>
      <c r="B120" s="20" t="s">
        <v>9</v>
      </c>
      <c r="C120" s="20">
        <v>100</v>
      </c>
      <c r="D120" s="20" t="s">
        <v>29</v>
      </c>
      <c r="E120" s="20" t="s">
        <v>20</v>
      </c>
      <c r="F120" s="20" t="s">
        <v>27</v>
      </c>
      <c r="G120" s="21"/>
      <c r="H120" s="18" t="s">
        <v>15</v>
      </c>
      <c r="K120" s="20"/>
      <c r="L120" s="20"/>
      <c r="M120" s="20"/>
      <c r="N120" s="20">
        <v>2</v>
      </c>
      <c r="O120" s="20" t="s">
        <v>9</v>
      </c>
      <c r="P120" s="20">
        <v>100</v>
      </c>
      <c r="Q120" s="20" t="s">
        <v>19</v>
      </c>
    </row>
    <row r="121" spans="1:17" s="18" customFormat="1" x14ac:dyDescent="0.3">
      <c r="A121" s="20">
        <v>1</v>
      </c>
      <c r="B121" s="20" t="s">
        <v>9</v>
      </c>
      <c r="C121" s="20">
        <v>60</v>
      </c>
      <c r="D121" s="20" t="s">
        <v>29</v>
      </c>
      <c r="E121" s="20" t="s">
        <v>20</v>
      </c>
      <c r="F121" s="20" t="s">
        <v>22</v>
      </c>
      <c r="G121" s="21"/>
      <c r="H121" s="18" t="s">
        <v>21</v>
      </c>
      <c r="K121" s="20"/>
      <c r="L121" s="20"/>
      <c r="M121" s="20"/>
      <c r="N121" s="20">
        <v>1</v>
      </c>
      <c r="O121" s="20" t="s">
        <v>9</v>
      </c>
      <c r="P121" s="20">
        <v>100</v>
      </c>
      <c r="Q121" s="20" t="s">
        <v>19</v>
      </c>
    </row>
    <row r="122" spans="1:17" s="18" customFormat="1" x14ac:dyDescent="0.3">
      <c r="A122" s="20">
        <v>1</v>
      </c>
      <c r="B122" s="20" t="s">
        <v>9</v>
      </c>
      <c r="C122" s="20">
        <v>90</v>
      </c>
      <c r="D122" s="20" t="s">
        <v>29</v>
      </c>
      <c r="E122" s="20" t="s">
        <v>20</v>
      </c>
      <c r="F122" s="20" t="s">
        <v>22</v>
      </c>
      <c r="G122" s="21"/>
      <c r="H122" s="18" t="s">
        <v>15</v>
      </c>
      <c r="K122" s="20"/>
      <c r="L122" s="20"/>
      <c r="M122" s="20"/>
      <c r="N122" s="20">
        <v>1</v>
      </c>
      <c r="O122" s="20" t="s">
        <v>9</v>
      </c>
      <c r="P122" s="20">
        <v>20</v>
      </c>
      <c r="Q122" s="20" t="s">
        <v>29</v>
      </c>
    </row>
    <row r="123" spans="1:17" s="18" customFormat="1" x14ac:dyDescent="0.3">
      <c r="A123" s="20">
        <v>1</v>
      </c>
      <c r="B123" s="20" t="s">
        <v>23</v>
      </c>
      <c r="C123" s="20">
        <v>60</v>
      </c>
      <c r="D123" s="20" t="s">
        <v>29</v>
      </c>
      <c r="E123" s="20" t="s">
        <v>20</v>
      </c>
      <c r="F123" s="20" t="s">
        <v>26</v>
      </c>
      <c r="G123" s="21"/>
      <c r="H123" s="18" t="s">
        <v>15</v>
      </c>
      <c r="K123" s="20"/>
      <c r="L123" s="20"/>
      <c r="M123" s="20"/>
      <c r="N123" s="20">
        <v>1</v>
      </c>
      <c r="O123" s="20" t="s">
        <v>9</v>
      </c>
      <c r="P123" s="20">
        <v>120</v>
      </c>
      <c r="Q123" s="20" t="s">
        <v>29</v>
      </c>
    </row>
    <row r="124" spans="1:17" s="18" customFormat="1" x14ac:dyDescent="0.3">
      <c r="A124" s="20">
        <v>1</v>
      </c>
      <c r="B124" s="20" t="s">
        <v>9</v>
      </c>
      <c r="C124" s="20">
        <v>60</v>
      </c>
      <c r="D124" s="20" t="s">
        <v>29</v>
      </c>
      <c r="E124" s="20" t="s">
        <v>20</v>
      </c>
      <c r="F124" s="20" t="s">
        <v>17</v>
      </c>
      <c r="G124" s="21"/>
      <c r="H124" s="18" t="s">
        <v>15</v>
      </c>
      <c r="K124" s="20"/>
      <c r="L124" s="20"/>
      <c r="M124" s="20"/>
      <c r="N124" s="20">
        <v>1</v>
      </c>
      <c r="O124" s="20" t="s">
        <v>9</v>
      </c>
      <c r="P124" s="20">
        <v>100</v>
      </c>
      <c r="Q124" s="20" t="s">
        <v>29</v>
      </c>
    </row>
    <row r="125" spans="1:17" s="18" customFormat="1" x14ac:dyDescent="0.3">
      <c r="A125" s="20">
        <v>1</v>
      </c>
      <c r="B125" s="20" t="s">
        <v>9</v>
      </c>
      <c r="C125" s="20">
        <v>30</v>
      </c>
      <c r="D125" s="20" t="s">
        <v>31</v>
      </c>
      <c r="E125" s="20" t="s">
        <v>20</v>
      </c>
      <c r="F125" s="20" t="s">
        <v>17</v>
      </c>
      <c r="G125" s="21">
        <v>0.52569444444444446</v>
      </c>
      <c r="H125" s="18" t="s">
        <v>14</v>
      </c>
      <c r="I125" s="18" t="s">
        <v>175</v>
      </c>
      <c r="K125" s="20"/>
      <c r="L125" s="20"/>
      <c r="M125" s="20"/>
      <c r="N125" s="20">
        <v>1</v>
      </c>
      <c r="O125" s="20" t="s">
        <v>9</v>
      </c>
      <c r="P125" s="20">
        <v>120</v>
      </c>
      <c r="Q125" s="20" t="s">
        <v>29</v>
      </c>
    </row>
    <row r="126" spans="1:17" s="18" customFormat="1" x14ac:dyDescent="0.3">
      <c r="A126" s="20">
        <v>1</v>
      </c>
      <c r="B126" s="20" t="s">
        <v>13</v>
      </c>
      <c r="C126" s="20">
        <v>30</v>
      </c>
      <c r="D126" s="20" t="s">
        <v>31</v>
      </c>
      <c r="E126" s="20" t="s">
        <v>20</v>
      </c>
      <c r="F126" s="20" t="s">
        <v>17</v>
      </c>
      <c r="G126" s="21"/>
      <c r="H126" s="18" t="s">
        <v>14</v>
      </c>
      <c r="K126" s="20"/>
      <c r="L126" s="20"/>
      <c r="M126" s="20"/>
      <c r="N126" s="20">
        <v>2</v>
      </c>
      <c r="O126" s="20" t="s">
        <v>9</v>
      </c>
      <c r="P126" s="20">
        <v>120</v>
      </c>
      <c r="Q126" s="20" t="s">
        <v>29</v>
      </c>
    </row>
    <row r="127" spans="1:17" s="18" customFormat="1" x14ac:dyDescent="0.3">
      <c r="A127" s="20">
        <v>2</v>
      </c>
      <c r="B127" s="20" t="s">
        <v>9</v>
      </c>
      <c r="C127" s="20">
        <v>20</v>
      </c>
      <c r="D127" s="20" t="s">
        <v>31</v>
      </c>
      <c r="E127" s="20" t="s">
        <v>20</v>
      </c>
      <c r="F127" s="20" t="s">
        <v>16</v>
      </c>
      <c r="G127" s="21"/>
      <c r="H127" s="18" t="s">
        <v>7</v>
      </c>
      <c r="K127" s="20"/>
      <c r="L127" s="20"/>
      <c r="M127" s="20"/>
      <c r="N127" s="20">
        <v>1</v>
      </c>
      <c r="O127" s="20" t="s">
        <v>9</v>
      </c>
      <c r="P127" s="20">
        <v>30</v>
      </c>
      <c r="Q127" s="20" t="s">
        <v>29</v>
      </c>
    </row>
    <row r="128" spans="1:17" s="18" customFormat="1" x14ac:dyDescent="0.3">
      <c r="A128" s="20">
        <v>3</v>
      </c>
      <c r="B128" s="20" t="s">
        <v>13</v>
      </c>
      <c r="C128" s="20">
        <v>50</v>
      </c>
      <c r="D128" s="20" t="s">
        <v>31</v>
      </c>
      <c r="E128" s="20" t="s">
        <v>20</v>
      </c>
      <c r="F128" s="20"/>
      <c r="G128" s="21"/>
      <c r="H128" s="18" t="s">
        <v>12</v>
      </c>
      <c r="K128" s="20"/>
      <c r="L128" s="20"/>
      <c r="M128" s="20"/>
      <c r="N128" s="20">
        <v>1</v>
      </c>
      <c r="O128" s="20" t="s">
        <v>9</v>
      </c>
      <c r="P128" s="20">
        <v>20</v>
      </c>
      <c r="Q128" s="20" t="s">
        <v>29</v>
      </c>
    </row>
    <row r="129" spans="1:17" s="18" customFormat="1" x14ac:dyDescent="0.3">
      <c r="A129" s="20">
        <v>1</v>
      </c>
      <c r="B129" s="20" t="s">
        <v>13</v>
      </c>
      <c r="C129" s="20">
        <v>40</v>
      </c>
      <c r="D129" s="20" t="s">
        <v>51</v>
      </c>
      <c r="E129" s="20" t="s">
        <v>11</v>
      </c>
      <c r="F129" s="20"/>
      <c r="G129" s="21">
        <v>0.52777777777777779</v>
      </c>
      <c r="H129" s="18" t="s">
        <v>14</v>
      </c>
      <c r="K129" s="20"/>
      <c r="L129" s="20"/>
      <c r="M129" s="20"/>
      <c r="N129" s="20">
        <v>1</v>
      </c>
      <c r="O129" s="20" t="s">
        <v>9</v>
      </c>
      <c r="P129" s="20">
        <v>20</v>
      </c>
      <c r="Q129" s="20" t="s">
        <v>29</v>
      </c>
    </row>
    <row r="130" spans="1:17" s="18" customFormat="1" x14ac:dyDescent="0.3">
      <c r="A130" s="20">
        <v>10</v>
      </c>
      <c r="B130" s="20" t="s">
        <v>9</v>
      </c>
      <c r="C130" s="20">
        <v>30</v>
      </c>
      <c r="D130" s="20" t="s">
        <v>51</v>
      </c>
      <c r="E130" s="20" t="s">
        <v>11</v>
      </c>
      <c r="F130" s="20" t="s">
        <v>17</v>
      </c>
      <c r="G130" s="21"/>
      <c r="H130" s="18" t="s">
        <v>14</v>
      </c>
      <c r="K130" s="20"/>
      <c r="L130" s="20"/>
      <c r="M130" s="20"/>
      <c r="N130" s="20">
        <v>1</v>
      </c>
      <c r="O130" s="20" t="s">
        <v>9</v>
      </c>
      <c r="P130" s="20">
        <v>40</v>
      </c>
      <c r="Q130" s="20" t="s">
        <v>29</v>
      </c>
    </row>
    <row r="131" spans="1:17" s="18" customFormat="1" x14ac:dyDescent="0.3">
      <c r="A131" s="20">
        <v>2</v>
      </c>
      <c r="B131" s="20" t="s">
        <v>13</v>
      </c>
      <c r="C131" s="20">
        <v>70</v>
      </c>
      <c r="D131" s="20" t="s">
        <v>51</v>
      </c>
      <c r="E131" s="20" t="s">
        <v>11</v>
      </c>
      <c r="F131" s="20" t="s">
        <v>17</v>
      </c>
      <c r="G131" s="21"/>
      <c r="H131" s="18" t="s">
        <v>12</v>
      </c>
      <c r="K131" s="20"/>
      <c r="L131" s="20"/>
      <c r="M131" s="20"/>
      <c r="N131" s="20">
        <v>1</v>
      </c>
      <c r="O131" s="20" t="s">
        <v>9</v>
      </c>
      <c r="P131" s="20">
        <v>30</v>
      </c>
      <c r="Q131" s="20" t="s">
        <v>29</v>
      </c>
    </row>
    <row r="132" spans="1:17" s="18" customFormat="1" x14ac:dyDescent="0.3">
      <c r="A132" s="20">
        <v>5</v>
      </c>
      <c r="B132" s="20" t="s">
        <v>13</v>
      </c>
      <c r="C132" s="20">
        <v>50</v>
      </c>
      <c r="D132" s="20" t="s">
        <v>51</v>
      </c>
      <c r="E132" s="20" t="s">
        <v>11</v>
      </c>
      <c r="F132" s="20" t="s">
        <v>17</v>
      </c>
      <c r="G132" s="21"/>
      <c r="H132" s="18" t="s">
        <v>12</v>
      </c>
      <c r="K132" s="20"/>
      <c r="L132" s="20"/>
      <c r="M132" s="20"/>
      <c r="N132" s="20">
        <v>1</v>
      </c>
      <c r="O132" s="20" t="s">
        <v>9</v>
      </c>
      <c r="P132" s="20">
        <v>40</v>
      </c>
      <c r="Q132" s="20" t="s">
        <v>29</v>
      </c>
    </row>
    <row r="133" spans="1:17" s="18" customFormat="1" x14ac:dyDescent="0.3">
      <c r="A133" s="20">
        <v>3</v>
      </c>
      <c r="B133" s="20" t="s">
        <v>13</v>
      </c>
      <c r="C133" s="20">
        <v>30</v>
      </c>
      <c r="D133" s="20" t="s">
        <v>51</v>
      </c>
      <c r="E133" s="20" t="s">
        <v>11</v>
      </c>
      <c r="F133" s="20" t="s">
        <v>17</v>
      </c>
      <c r="G133" s="21"/>
      <c r="H133" s="18" t="s">
        <v>12</v>
      </c>
      <c r="K133" s="20"/>
      <c r="L133" s="20"/>
      <c r="M133" s="20"/>
      <c r="N133" s="20">
        <v>1</v>
      </c>
      <c r="O133" s="20" t="s">
        <v>9</v>
      </c>
      <c r="P133" s="20">
        <v>100</v>
      </c>
      <c r="Q133" s="20" t="s">
        <v>29</v>
      </c>
    </row>
    <row r="134" spans="1:17" s="18" customFormat="1" x14ac:dyDescent="0.3">
      <c r="A134" s="20">
        <v>1</v>
      </c>
      <c r="B134" s="20" t="s">
        <v>13</v>
      </c>
      <c r="C134" s="20">
        <v>50</v>
      </c>
      <c r="D134" s="20" t="s">
        <v>52</v>
      </c>
      <c r="E134" s="20" t="s">
        <v>20</v>
      </c>
      <c r="F134" s="20" t="s">
        <v>17</v>
      </c>
      <c r="G134" s="21">
        <v>0.53125</v>
      </c>
      <c r="H134" s="18" t="s">
        <v>14</v>
      </c>
      <c r="K134" s="20"/>
      <c r="L134" s="20"/>
      <c r="M134" s="20"/>
      <c r="N134" s="20">
        <v>2</v>
      </c>
      <c r="O134" s="20" t="s">
        <v>9</v>
      </c>
      <c r="P134" s="20">
        <v>100</v>
      </c>
      <c r="Q134" s="20" t="s">
        <v>29</v>
      </c>
    </row>
    <row r="135" spans="1:17" s="18" customFormat="1" x14ac:dyDescent="0.3">
      <c r="A135" s="20">
        <v>1</v>
      </c>
      <c r="B135" s="20" t="s">
        <v>9</v>
      </c>
      <c r="C135" s="20">
        <v>40</v>
      </c>
      <c r="D135" s="20" t="s">
        <v>52</v>
      </c>
      <c r="E135" s="20" t="s">
        <v>20</v>
      </c>
      <c r="F135" s="20" t="s">
        <v>17</v>
      </c>
      <c r="G135" s="21"/>
      <c r="H135" s="18" t="s">
        <v>14</v>
      </c>
      <c r="K135" s="20"/>
      <c r="L135" s="20"/>
      <c r="M135" s="20"/>
      <c r="N135" s="20">
        <v>1</v>
      </c>
      <c r="O135" s="20" t="s">
        <v>9</v>
      </c>
      <c r="P135" s="20">
        <v>60</v>
      </c>
      <c r="Q135" s="20" t="s">
        <v>29</v>
      </c>
    </row>
    <row r="136" spans="1:17" s="18" customFormat="1" x14ac:dyDescent="0.3">
      <c r="A136" s="20">
        <v>1</v>
      </c>
      <c r="B136" s="20" t="s">
        <v>13</v>
      </c>
      <c r="C136" s="20">
        <v>30</v>
      </c>
      <c r="D136" s="20" t="s">
        <v>52</v>
      </c>
      <c r="E136" s="20" t="s">
        <v>20</v>
      </c>
      <c r="F136" s="20" t="s">
        <v>17</v>
      </c>
      <c r="G136" s="21"/>
      <c r="H136" s="18" t="s">
        <v>14</v>
      </c>
      <c r="K136" s="20"/>
      <c r="L136" s="20"/>
      <c r="M136" s="20"/>
      <c r="N136" s="20">
        <v>1</v>
      </c>
      <c r="O136" s="20" t="s">
        <v>9</v>
      </c>
      <c r="P136" s="20">
        <v>90</v>
      </c>
      <c r="Q136" s="20" t="s">
        <v>29</v>
      </c>
    </row>
    <row r="137" spans="1:17" s="18" customFormat="1" x14ac:dyDescent="0.3">
      <c r="A137" s="20">
        <v>1</v>
      </c>
      <c r="B137" s="20" t="s">
        <v>9</v>
      </c>
      <c r="C137" s="20">
        <v>30</v>
      </c>
      <c r="D137" s="20" t="s">
        <v>55</v>
      </c>
      <c r="E137" s="20" t="s">
        <v>11</v>
      </c>
      <c r="F137" s="20" t="s">
        <v>17</v>
      </c>
      <c r="G137" s="21">
        <v>0.53263888888888888</v>
      </c>
      <c r="H137" s="18" t="s">
        <v>14</v>
      </c>
      <c r="K137" s="20"/>
      <c r="L137" s="20"/>
      <c r="M137" s="20"/>
      <c r="N137" s="20">
        <v>1</v>
      </c>
      <c r="O137" s="20" t="s">
        <v>9</v>
      </c>
      <c r="P137" s="20">
        <v>60</v>
      </c>
      <c r="Q137" s="20" t="s">
        <v>29</v>
      </c>
    </row>
    <row r="138" spans="1:17" s="18" customFormat="1" x14ac:dyDescent="0.3">
      <c r="A138" s="20">
        <v>4</v>
      </c>
      <c r="B138" s="20" t="s">
        <v>13</v>
      </c>
      <c r="C138" s="20">
        <v>50</v>
      </c>
      <c r="D138" s="20" t="s">
        <v>55</v>
      </c>
      <c r="E138" s="20" t="s">
        <v>11</v>
      </c>
      <c r="F138" s="20"/>
      <c r="G138" s="21"/>
      <c r="H138" s="18" t="s">
        <v>14</v>
      </c>
      <c r="K138" s="20"/>
      <c r="L138" s="20"/>
      <c r="M138" s="20"/>
      <c r="N138" s="20">
        <v>1</v>
      </c>
      <c r="O138" s="20" t="s">
        <v>9</v>
      </c>
      <c r="P138" s="20">
        <v>30</v>
      </c>
      <c r="Q138" s="20" t="s">
        <v>31</v>
      </c>
    </row>
    <row r="139" spans="1:17" s="18" customFormat="1" x14ac:dyDescent="0.3">
      <c r="A139" s="20">
        <v>3</v>
      </c>
      <c r="B139" s="20" t="s">
        <v>13</v>
      </c>
      <c r="C139" s="20">
        <v>30</v>
      </c>
      <c r="D139" s="20" t="s">
        <v>55</v>
      </c>
      <c r="E139" s="20" t="s">
        <v>11</v>
      </c>
      <c r="F139" s="20"/>
      <c r="G139" s="21"/>
      <c r="H139" s="18" t="s">
        <v>14</v>
      </c>
      <c r="K139" s="20"/>
      <c r="L139" s="20"/>
      <c r="M139" s="20"/>
      <c r="N139" s="20">
        <v>2</v>
      </c>
      <c r="O139" s="20" t="s">
        <v>9</v>
      </c>
      <c r="P139" s="20">
        <v>20</v>
      </c>
      <c r="Q139" s="20" t="s">
        <v>31</v>
      </c>
    </row>
    <row r="140" spans="1:17" s="18" customFormat="1" x14ac:dyDescent="0.3">
      <c r="A140" s="20">
        <v>1</v>
      </c>
      <c r="B140" s="20" t="s">
        <v>9</v>
      </c>
      <c r="C140" s="20">
        <v>30</v>
      </c>
      <c r="D140" s="20" t="s">
        <v>55</v>
      </c>
      <c r="E140" s="20" t="s">
        <v>11</v>
      </c>
      <c r="F140" s="20" t="s">
        <v>26</v>
      </c>
      <c r="G140" s="21"/>
      <c r="H140" s="18" t="s">
        <v>14</v>
      </c>
      <c r="K140" s="20"/>
      <c r="L140" s="20"/>
      <c r="M140" s="20"/>
      <c r="N140" s="20">
        <v>10</v>
      </c>
      <c r="O140" s="20" t="s">
        <v>9</v>
      </c>
      <c r="P140" s="20">
        <v>30</v>
      </c>
      <c r="Q140" s="20" t="s">
        <v>51</v>
      </c>
    </row>
    <row r="141" spans="1:17" s="18" customFormat="1" x14ac:dyDescent="0.3">
      <c r="A141" s="20">
        <v>1</v>
      </c>
      <c r="B141" s="20" t="s">
        <v>9</v>
      </c>
      <c r="C141" s="20">
        <v>30</v>
      </c>
      <c r="D141" s="20" t="s">
        <v>56</v>
      </c>
      <c r="E141" s="20" t="s">
        <v>20</v>
      </c>
      <c r="F141" s="20" t="s">
        <v>16</v>
      </c>
      <c r="G141" s="21">
        <v>0.53472222222222221</v>
      </c>
      <c r="H141" s="18" t="s">
        <v>12</v>
      </c>
      <c r="K141" s="20"/>
      <c r="L141" s="20"/>
      <c r="M141" s="20"/>
      <c r="N141" s="20">
        <v>1</v>
      </c>
      <c r="O141" s="20" t="s">
        <v>9</v>
      </c>
      <c r="P141" s="20">
        <v>40</v>
      </c>
      <c r="Q141" s="20" t="s">
        <v>52</v>
      </c>
    </row>
    <row r="142" spans="1:17" s="18" customFormat="1" x14ac:dyDescent="0.3">
      <c r="A142" s="20">
        <v>2</v>
      </c>
      <c r="B142" s="20" t="s">
        <v>13</v>
      </c>
      <c r="C142" s="20">
        <v>40</v>
      </c>
      <c r="D142" s="20" t="s">
        <v>58</v>
      </c>
      <c r="E142" s="20" t="s">
        <v>11</v>
      </c>
      <c r="F142" s="20"/>
      <c r="G142" s="21">
        <v>0.53749999999999998</v>
      </c>
      <c r="H142" s="18" t="s">
        <v>12</v>
      </c>
      <c r="K142" s="2"/>
      <c r="L142" s="2"/>
      <c r="M142" s="2"/>
      <c r="N142" s="20">
        <v>1</v>
      </c>
      <c r="O142" s="20" t="s">
        <v>9</v>
      </c>
      <c r="P142" s="20">
        <v>30</v>
      </c>
      <c r="Q142" s="20" t="s">
        <v>55</v>
      </c>
    </row>
    <row r="143" spans="1:17" s="18" customFormat="1" x14ac:dyDescent="0.3">
      <c r="A143" s="20">
        <v>1</v>
      </c>
      <c r="B143" s="20" t="s">
        <v>9</v>
      </c>
      <c r="C143" s="20">
        <v>30</v>
      </c>
      <c r="D143" s="20" t="s">
        <v>58</v>
      </c>
      <c r="E143" s="20" t="s">
        <v>11</v>
      </c>
      <c r="F143" s="20" t="s">
        <v>16</v>
      </c>
      <c r="G143" s="21"/>
      <c r="H143" s="18" t="s">
        <v>21</v>
      </c>
      <c r="K143" s="2"/>
      <c r="L143" s="2"/>
      <c r="M143" s="2"/>
      <c r="N143" s="20">
        <v>1</v>
      </c>
      <c r="O143" s="20" t="s">
        <v>9</v>
      </c>
      <c r="P143" s="20">
        <v>30</v>
      </c>
      <c r="Q143" s="20" t="s">
        <v>55</v>
      </c>
    </row>
    <row r="144" spans="1:17" s="18" customFormat="1" x14ac:dyDescent="0.3">
      <c r="A144" s="20">
        <v>8</v>
      </c>
      <c r="B144" s="20" t="s">
        <v>13</v>
      </c>
      <c r="C144" s="20">
        <v>50</v>
      </c>
      <c r="D144" s="20" t="s">
        <v>58</v>
      </c>
      <c r="E144" s="20" t="s">
        <v>11</v>
      </c>
      <c r="F144" s="20" t="s">
        <v>17</v>
      </c>
      <c r="G144" s="21">
        <v>0.53819444444444442</v>
      </c>
      <c r="H144" s="18" t="s">
        <v>12</v>
      </c>
      <c r="I144" s="18" t="s">
        <v>177</v>
      </c>
      <c r="K144" s="2"/>
      <c r="L144" s="2"/>
      <c r="M144" s="2"/>
      <c r="N144" s="20">
        <v>1</v>
      </c>
      <c r="O144" s="20" t="s">
        <v>9</v>
      </c>
      <c r="P144" s="20">
        <v>30</v>
      </c>
      <c r="Q144" s="20" t="s">
        <v>56</v>
      </c>
    </row>
    <row r="145" spans="1:17" s="18" customFormat="1" x14ac:dyDescent="0.3">
      <c r="A145" s="20">
        <v>2</v>
      </c>
      <c r="B145" s="20" t="s">
        <v>9</v>
      </c>
      <c r="C145" s="20">
        <v>30</v>
      </c>
      <c r="D145" s="20" t="s">
        <v>58</v>
      </c>
      <c r="E145" s="20" t="s">
        <v>11</v>
      </c>
      <c r="F145" s="20" t="s">
        <v>17</v>
      </c>
      <c r="G145" s="21"/>
      <c r="H145" s="18" t="s">
        <v>14</v>
      </c>
      <c r="K145" s="2"/>
      <c r="L145" s="2"/>
      <c r="M145" s="2"/>
      <c r="N145" s="20">
        <v>1</v>
      </c>
      <c r="O145" s="20" t="s">
        <v>9</v>
      </c>
      <c r="P145" s="20">
        <v>30</v>
      </c>
      <c r="Q145" s="20" t="s">
        <v>58</v>
      </c>
    </row>
    <row r="146" spans="1:17" s="18" customFormat="1" x14ac:dyDescent="0.3">
      <c r="A146" s="20">
        <v>1</v>
      </c>
      <c r="B146" s="20" t="s">
        <v>9</v>
      </c>
      <c r="C146" s="20">
        <v>100</v>
      </c>
      <c r="D146" s="20" t="s">
        <v>58</v>
      </c>
      <c r="E146" s="20" t="s">
        <v>11</v>
      </c>
      <c r="F146" s="20" t="s">
        <v>17</v>
      </c>
      <c r="G146" s="21"/>
      <c r="H146" s="18" t="s">
        <v>12</v>
      </c>
      <c r="K146" s="2"/>
      <c r="L146" s="2"/>
      <c r="M146" s="2"/>
      <c r="N146" s="20">
        <v>2</v>
      </c>
      <c r="O146" s="20" t="s">
        <v>9</v>
      </c>
      <c r="P146" s="20">
        <v>30</v>
      </c>
      <c r="Q146" s="20" t="s">
        <v>58</v>
      </c>
    </row>
    <row r="147" spans="1:17" s="18" customFormat="1" x14ac:dyDescent="0.3">
      <c r="A147" s="20">
        <v>1</v>
      </c>
      <c r="B147" s="20" t="s">
        <v>9</v>
      </c>
      <c r="C147" s="20">
        <v>30</v>
      </c>
      <c r="D147" s="20" t="s">
        <v>58</v>
      </c>
      <c r="E147" s="20" t="s">
        <v>11</v>
      </c>
      <c r="F147" s="20" t="s">
        <v>16</v>
      </c>
      <c r="G147" s="21"/>
      <c r="H147" s="18" t="s">
        <v>14</v>
      </c>
      <c r="K147" s="2"/>
      <c r="L147" s="2"/>
      <c r="M147" s="2"/>
      <c r="N147" s="20">
        <v>1</v>
      </c>
      <c r="O147" s="20" t="s">
        <v>9</v>
      </c>
      <c r="P147" s="20">
        <v>100</v>
      </c>
      <c r="Q147" s="20" t="s">
        <v>58</v>
      </c>
    </row>
    <row r="148" spans="1:17" s="18" customFormat="1" x14ac:dyDescent="0.3">
      <c r="A148" s="20">
        <v>1</v>
      </c>
      <c r="B148" s="20" t="s">
        <v>9</v>
      </c>
      <c r="C148" s="20">
        <v>40</v>
      </c>
      <c r="D148" s="20" t="s">
        <v>58</v>
      </c>
      <c r="E148" s="20" t="s">
        <v>11</v>
      </c>
      <c r="F148" s="20" t="s">
        <v>16</v>
      </c>
      <c r="G148" s="21"/>
      <c r="H148" s="18" t="s">
        <v>14</v>
      </c>
      <c r="K148" s="2"/>
      <c r="L148" s="2"/>
      <c r="M148" s="2"/>
      <c r="N148" s="20">
        <v>1</v>
      </c>
      <c r="O148" s="20" t="s">
        <v>9</v>
      </c>
      <c r="P148" s="20">
        <v>30</v>
      </c>
      <c r="Q148" s="20" t="s">
        <v>58</v>
      </c>
    </row>
    <row r="149" spans="1:17" s="18" customFormat="1" x14ac:dyDescent="0.3">
      <c r="A149" s="20">
        <v>20</v>
      </c>
      <c r="B149" s="20" t="s">
        <v>13</v>
      </c>
      <c r="C149" s="20">
        <v>40</v>
      </c>
      <c r="D149" s="20" t="s">
        <v>58</v>
      </c>
      <c r="E149" s="20" t="s">
        <v>11</v>
      </c>
      <c r="F149" s="20" t="s">
        <v>27</v>
      </c>
      <c r="G149" s="21"/>
      <c r="H149" s="18" t="s">
        <v>12</v>
      </c>
      <c r="K149" s="2"/>
      <c r="L149" s="2"/>
      <c r="M149" s="2"/>
      <c r="N149" s="20">
        <v>1</v>
      </c>
      <c r="O149" s="20" t="s">
        <v>9</v>
      </c>
      <c r="P149" s="20">
        <v>40</v>
      </c>
      <c r="Q149" s="20" t="s">
        <v>58</v>
      </c>
    </row>
    <row r="150" spans="1:17" s="18" customFormat="1" x14ac:dyDescent="0.3">
      <c r="A150" s="20">
        <v>2</v>
      </c>
      <c r="B150" s="20" t="s">
        <v>9</v>
      </c>
      <c r="C150" s="20">
        <v>40</v>
      </c>
      <c r="D150" s="20" t="s">
        <v>58</v>
      </c>
      <c r="E150" s="20" t="s">
        <v>11</v>
      </c>
      <c r="F150" s="20" t="s">
        <v>17</v>
      </c>
      <c r="G150" s="21"/>
      <c r="H150" s="18" t="s">
        <v>14</v>
      </c>
      <c r="K150" s="2"/>
      <c r="L150" s="2"/>
      <c r="M150" s="2"/>
      <c r="N150" s="20">
        <v>2</v>
      </c>
      <c r="O150" s="20" t="s">
        <v>9</v>
      </c>
      <c r="P150" s="20">
        <v>40</v>
      </c>
      <c r="Q150" s="20" t="s">
        <v>58</v>
      </c>
    </row>
    <row r="151" spans="1:17" s="18" customFormat="1" x14ac:dyDescent="0.3">
      <c r="A151" s="20">
        <v>3</v>
      </c>
      <c r="B151" s="20" t="s">
        <v>9</v>
      </c>
      <c r="C151" s="20">
        <v>30</v>
      </c>
      <c r="D151" s="20" t="s">
        <v>58</v>
      </c>
      <c r="E151" s="20" t="s">
        <v>11</v>
      </c>
      <c r="F151" s="20" t="s">
        <v>17</v>
      </c>
      <c r="G151" s="21"/>
      <c r="H151" s="18" t="s">
        <v>14</v>
      </c>
      <c r="K151" s="2"/>
      <c r="L151" s="2"/>
      <c r="M151" s="2"/>
      <c r="N151" s="20">
        <v>3</v>
      </c>
      <c r="O151" s="20" t="s">
        <v>9</v>
      </c>
      <c r="P151" s="20">
        <v>30</v>
      </c>
      <c r="Q151" s="20" t="s">
        <v>58</v>
      </c>
    </row>
    <row r="152" spans="1:17" s="18" customFormat="1" x14ac:dyDescent="0.3">
      <c r="A152" s="20">
        <v>1</v>
      </c>
      <c r="B152" s="20" t="s">
        <v>9</v>
      </c>
      <c r="C152" s="20">
        <v>150</v>
      </c>
      <c r="D152" s="20" t="s">
        <v>58</v>
      </c>
      <c r="E152" s="20" t="s">
        <v>11</v>
      </c>
      <c r="F152" s="20" t="s">
        <v>41</v>
      </c>
      <c r="G152" s="21"/>
      <c r="H152" s="18" t="s">
        <v>12</v>
      </c>
      <c r="K152" s="2"/>
      <c r="L152" s="2"/>
      <c r="M152" s="2"/>
      <c r="N152" s="20">
        <v>1</v>
      </c>
      <c r="O152" s="20" t="s">
        <v>9</v>
      </c>
      <c r="P152" s="20">
        <v>150</v>
      </c>
      <c r="Q152" s="20" t="s">
        <v>58</v>
      </c>
    </row>
    <row r="153" spans="1:17" s="18" customFormat="1" x14ac:dyDescent="0.3">
      <c r="A153" s="20">
        <v>1</v>
      </c>
      <c r="B153" s="20" t="s">
        <v>13</v>
      </c>
      <c r="C153" s="20">
        <v>50</v>
      </c>
      <c r="D153" s="20" t="s">
        <v>58</v>
      </c>
      <c r="E153" s="20" t="s">
        <v>11</v>
      </c>
      <c r="F153" s="20" t="s">
        <v>17</v>
      </c>
      <c r="G153" s="21"/>
      <c r="H153" s="18" t="s">
        <v>14</v>
      </c>
      <c r="K153" s="2"/>
      <c r="L153" s="2"/>
      <c r="M153" s="2"/>
      <c r="N153" s="20">
        <v>1</v>
      </c>
      <c r="O153" s="20" t="s">
        <v>9</v>
      </c>
      <c r="P153" s="20">
        <v>30</v>
      </c>
      <c r="Q153" s="20" t="s">
        <v>63</v>
      </c>
    </row>
    <row r="154" spans="1:17" s="18" customFormat="1" x14ac:dyDescent="0.3">
      <c r="A154" s="20">
        <v>2</v>
      </c>
      <c r="B154" s="20" t="s">
        <v>13</v>
      </c>
      <c r="C154" s="20">
        <v>40</v>
      </c>
      <c r="D154" s="20" t="s">
        <v>58</v>
      </c>
      <c r="E154" s="20" t="s">
        <v>11</v>
      </c>
      <c r="F154" s="20" t="s">
        <v>17</v>
      </c>
      <c r="G154" s="21"/>
      <c r="H154" s="18" t="s">
        <v>14</v>
      </c>
      <c r="K154" s="2"/>
      <c r="L154" s="2"/>
      <c r="M154" s="2"/>
      <c r="N154" s="20">
        <v>2</v>
      </c>
      <c r="O154" s="20" t="s">
        <v>9</v>
      </c>
      <c r="P154" s="20">
        <v>30</v>
      </c>
      <c r="Q154" s="20" t="s">
        <v>63</v>
      </c>
    </row>
    <row r="155" spans="1:17" s="18" customFormat="1" x14ac:dyDescent="0.3">
      <c r="A155" s="20">
        <v>2</v>
      </c>
      <c r="B155" s="20" t="s">
        <v>13</v>
      </c>
      <c r="C155" s="20">
        <v>30</v>
      </c>
      <c r="D155" s="20" t="s">
        <v>58</v>
      </c>
      <c r="E155" s="20" t="s">
        <v>11</v>
      </c>
      <c r="F155" s="20" t="s">
        <v>17</v>
      </c>
      <c r="G155" s="21"/>
      <c r="H155" s="18" t="s">
        <v>14</v>
      </c>
      <c r="K155" s="2"/>
      <c r="L155" s="2"/>
      <c r="M155" s="2"/>
      <c r="N155" s="20">
        <v>15</v>
      </c>
      <c r="O155" s="20" t="s">
        <v>9</v>
      </c>
      <c r="P155" s="20">
        <v>20</v>
      </c>
      <c r="Q155" s="20" t="s">
        <v>30</v>
      </c>
    </row>
    <row r="156" spans="1:17" s="18" customFormat="1" x14ac:dyDescent="0.3">
      <c r="A156" s="20">
        <v>1</v>
      </c>
      <c r="B156" s="20" t="s">
        <v>9</v>
      </c>
      <c r="C156" s="20">
        <v>30</v>
      </c>
      <c r="D156" s="20" t="s">
        <v>63</v>
      </c>
      <c r="E156" s="20" t="s">
        <v>20</v>
      </c>
      <c r="F156" s="20" t="s">
        <v>22</v>
      </c>
      <c r="G156" s="21">
        <v>0.54236111111111118</v>
      </c>
      <c r="H156" s="18" t="s">
        <v>14</v>
      </c>
      <c r="I156" s="18" t="s">
        <v>139</v>
      </c>
      <c r="K156" s="2"/>
      <c r="L156" s="2"/>
      <c r="M156" s="2"/>
      <c r="N156" s="20">
        <v>1</v>
      </c>
      <c r="O156" s="20" t="s">
        <v>9</v>
      </c>
      <c r="P156" s="20">
        <v>120</v>
      </c>
      <c r="Q156" s="20" t="s">
        <v>30</v>
      </c>
    </row>
    <row r="157" spans="1:17" s="18" customFormat="1" x14ac:dyDescent="0.3">
      <c r="A157" s="20">
        <v>2</v>
      </c>
      <c r="B157" s="20" t="s">
        <v>9</v>
      </c>
      <c r="C157" s="20">
        <v>30</v>
      </c>
      <c r="D157" s="20" t="s">
        <v>63</v>
      </c>
      <c r="E157" s="20" t="s">
        <v>20</v>
      </c>
      <c r="F157" s="20" t="s">
        <v>46</v>
      </c>
      <c r="G157" s="21"/>
      <c r="H157" s="18" t="s">
        <v>14</v>
      </c>
      <c r="K157" s="2"/>
      <c r="L157" s="2"/>
      <c r="M157" s="2"/>
      <c r="N157" s="20">
        <v>21</v>
      </c>
      <c r="O157" s="20" t="s">
        <v>9</v>
      </c>
      <c r="P157" s="20">
        <v>20</v>
      </c>
      <c r="Q157" s="20" t="s">
        <v>30</v>
      </c>
    </row>
    <row r="158" spans="1:17" s="18" customFormat="1" x14ac:dyDescent="0.3">
      <c r="A158" s="20">
        <v>15</v>
      </c>
      <c r="B158" s="20" t="s">
        <v>9</v>
      </c>
      <c r="C158" s="20">
        <v>20</v>
      </c>
      <c r="D158" s="20" t="s">
        <v>30</v>
      </c>
      <c r="E158" s="20" t="s">
        <v>11</v>
      </c>
      <c r="F158" s="20" t="s">
        <v>16</v>
      </c>
      <c r="G158" s="21">
        <v>0.54583333333333328</v>
      </c>
      <c r="H158" s="18" t="s">
        <v>12</v>
      </c>
      <c r="I158" s="18" t="s">
        <v>176</v>
      </c>
      <c r="K158" s="2"/>
      <c r="L158" s="2"/>
      <c r="M158" s="2"/>
      <c r="N158" s="20">
        <v>1</v>
      </c>
      <c r="O158" s="20" t="s">
        <v>9</v>
      </c>
      <c r="P158" s="20">
        <v>60</v>
      </c>
      <c r="Q158" s="20" t="s">
        <v>30</v>
      </c>
    </row>
    <row r="159" spans="1:17" s="18" customFormat="1" x14ac:dyDescent="0.3">
      <c r="A159" s="20">
        <v>1</v>
      </c>
      <c r="B159" s="20" t="s">
        <v>13</v>
      </c>
      <c r="C159" s="20">
        <v>40</v>
      </c>
      <c r="D159" s="20" t="s">
        <v>30</v>
      </c>
      <c r="E159" s="20" t="s">
        <v>11</v>
      </c>
      <c r="F159" s="20" t="s">
        <v>17</v>
      </c>
      <c r="G159" s="21"/>
      <c r="H159" s="18" t="s">
        <v>12</v>
      </c>
      <c r="K159" s="2"/>
      <c r="L159" s="2"/>
      <c r="M159" s="2"/>
      <c r="N159" s="20">
        <v>8</v>
      </c>
      <c r="O159" s="20" t="s">
        <v>9</v>
      </c>
      <c r="P159" s="20">
        <v>20</v>
      </c>
      <c r="Q159" s="20" t="s">
        <v>30</v>
      </c>
    </row>
    <row r="160" spans="1:17" s="18" customFormat="1" x14ac:dyDescent="0.3">
      <c r="A160" s="20">
        <v>5</v>
      </c>
      <c r="B160" s="20" t="s">
        <v>13</v>
      </c>
      <c r="C160" s="20">
        <v>80</v>
      </c>
      <c r="D160" s="20" t="s">
        <v>30</v>
      </c>
      <c r="E160" s="20" t="s">
        <v>11</v>
      </c>
      <c r="F160" s="20" t="s">
        <v>26</v>
      </c>
      <c r="G160" s="21"/>
      <c r="H160" s="18" t="s">
        <v>21</v>
      </c>
      <c r="K160" s="2"/>
      <c r="L160" s="2"/>
      <c r="M160" s="2"/>
      <c r="N160" s="20">
        <v>1</v>
      </c>
      <c r="O160" s="20" t="s">
        <v>9</v>
      </c>
      <c r="P160" s="20">
        <v>40</v>
      </c>
      <c r="Q160" s="20" t="s">
        <v>30</v>
      </c>
    </row>
    <row r="161" spans="1:17" s="18" customFormat="1" x14ac:dyDescent="0.3">
      <c r="A161" s="20">
        <v>3</v>
      </c>
      <c r="B161" s="20" t="s">
        <v>13</v>
      </c>
      <c r="C161" s="20">
        <v>30</v>
      </c>
      <c r="D161" s="20" t="s">
        <v>30</v>
      </c>
      <c r="E161" s="20" t="s">
        <v>11</v>
      </c>
      <c r="F161" s="20" t="s">
        <v>26</v>
      </c>
      <c r="G161" s="21"/>
      <c r="H161" s="18" t="s">
        <v>21</v>
      </c>
      <c r="K161" s="2"/>
      <c r="L161" s="2"/>
      <c r="M161" s="2"/>
      <c r="N161" s="20">
        <v>5</v>
      </c>
      <c r="O161" s="20" t="s">
        <v>9</v>
      </c>
      <c r="P161" s="20">
        <v>20</v>
      </c>
      <c r="Q161" s="20" t="s">
        <v>30</v>
      </c>
    </row>
    <row r="162" spans="1:17" s="18" customFormat="1" x14ac:dyDescent="0.3">
      <c r="A162" s="20">
        <v>1</v>
      </c>
      <c r="B162" s="20" t="s">
        <v>9</v>
      </c>
      <c r="C162" s="20">
        <v>120</v>
      </c>
      <c r="D162" s="20" t="s">
        <v>30</v>
      </c>
      <c r="E162" s="20" t="s">
        <v>11</v>
      </c>
      <c r="F162" s="20" t="s">
        <v>27</v>
      </c>
      <c r="G162" s="21"/>
      <c r="H162" s="18" t="s">
        <v>21</v>
      </c>
      <c r="K162" s="2"/>
      <c r="L162" s="2"/>
      <c r="M162" s="2"/>
      <c r="N162" s="4">
        <f>SUM(N97:N161)</f>
        <v>143</v>
      </c>
      <c r="O162" s="2"/>
      <c r="P162" s="2"/>
      <c r="Q162" s="2"/>
    </row>
    <row r="163" spans="1:17" s="18" customFormat="1" x14ac:dyDescent="0.3">
      <c r="A163" s="20">
        <v>5</v>
      </c>
      <c r="B163" s="20" t="s">
        <v>13</v>
      </c>
      <c r="C163" s="20">
        <v>80</v>
      </c>
      <c r="D163" s="20" t="s">
        <v>30</v>
      </c>
      <c r="E163" s="20" t="s">
        <v>11</v>
      </c>
      <c r="F163" s="20" t="s">
        <v>26</v>
      </c>
      <c r="G163" s="21"/>
      <c r="H163" s="18" t="s">
        <v>21</v>
      </c>
      <c r="K163" s="2"/>
      <c r="L163" s="2"/>
      <c r="M163" s="2"/>
      <c r="N163" s="2"/>
      <c r="O163" s="2"/>
      <c r="P163" s="2"/>
      <c r="Q163" s="2"/>
    </row>
    <row r="164" spans="1:17" s="18" customFormat="1" x14ac:dyDescent="0.3">
      <c r="A164" s="20">
        <v>5</v>
      </c>
      <c r="B164" s="20" t="s">
        <v>13</v>
      </c>
      <c r="C164" s="20">
        <v>30</v>
      </c>
      <c r="D164" s="20" t="s">
        <v>30</v>
      </c>
      <c r="E164" s="20" t="s">
        <v>11</v>
      </c>
      <c r="F164" s="20" t="s">
        <v>46</v>
      </c>
      <c r="G164" s="21"/>
      <c r="H164" s="18" t="s">
        <v>12</v>
      </c>
      <c r="K164" s="2"/>
      <c r="L164" s="2"/>
      <c r="M164" s="2"/>
      <c r="N164" s="2"/>
      <c r="O164" s="2"/>
      <c r="P164" s="2"/>
      <c r="Q164" s="2"/>
    </row>
    <row r="165" spans="1:17" s="18" customFormat="1" x14ac:dyDescent="0.3">
      <c r="A165" s="20">
        <v>5</v>
      </c>
      <c r="B165" s="20" t="s">
        <v>13</v>
      </c>
      <c r="C165" s="20">
        <v>40</v>
      </c>
      <c r="D165" s="20" t="s">
        <v>30</v>
      </c>
      <c r="E165" s="20" t="s">
        <v>11</v>
      </c>
      <c r="F165" s="20" t="s">
        <v>46</v>
      </c>
      <c r="G165" s="21"/>
      <c r="H165" s="18" t="s">
        <v>12</v>
      </c>
      <c r="K165" s="2"/>
      <c r="L165" s="2"/>
      <c r="M165" s="2"/>
      <c r="N165" s="2"/>
      <c r="O165" s="2"/>
      <c r="P165" s="2"/>
      <c r="Q165" s="2"/>
    </row>
    <row r="166" spans="1:17" s="18" customFormat="1" x14ac:dyDescent="0.3">
      <c r="A166" s="20">
        <v>21</v>
      </c>
      <c r="B166" s="20" t="s">
        <v>9</v>
      </c>
      <c r="C166" s="20">
        <v>20</v>
      </c>
      <c r="D166" s="20" t="s">
        <v>30</v>
      </c>
      <c r="E166" s="20" t="s">
        <v>11</v>
      </c>
      <c r="F166" s="20" t="s">
        <v>32</v>
      </c>
      <c r="G166" s="21"/>
      <c r="H166" s="18" t="s">
        <v>15</v>
      </c>
      <c r="K166" s="2"/>
      <c r="L166" s="2"/>
      <c r="M166" s="2"/>
      <c r="N166" s="2"/>
      <c r="O166" s="2"/>
      <c r="P166" s="2"/>
      <c r="Q166" s="2"/>
    </row>
    <row r="167" spans="1:17" s="18" customFormat="1" x14ac:dyDescent="0.3">
      <c r="A167" s="20">
        <v>1</v>
      </c>
      <c r="B167" s="20" t="s">
        <v>9</v>
      </c>
      <c r="C167" s="20">
        <v>60</v>
      </c>
      <c r="D167" s="20" t="s">
        <v>30</v>
      </c>
      <c r="E167" s="20" t="s">
        <v>11</v>
      </c>
      <c r="F167" s="20" t="s">
        <v>17</v>
      </c>
      <c r="G167" s="21"/>
      <c r="H167" s="18" t="s">
        <v>21</v>
      </c>
      <c r="K167" s="2"/>
      <c r="L167" s="2"/>
      <c r="M167" s="2"/>
      <c r="N167" s="2"/>
      <c r="O167" s="2"/>
      <c r="P167" s="2"/>
      <c r="Q167" s="2"/>
    </row>
    <row r="168" spans="1:17" s="18" customFormat="1" x14ac:dyDescent="0.3">
      <c r="A168" s="20">
        <v>8</v>
      </c>
      <c r="B168" s="20" t="s">
        <v>9</v>
      </c>
      <c r="C168" s="20">
        <v>20</v>
      </c>
      <c r="D168" s="20" t="s">
        <v>30</v>
      </c>
      <c r="E168" s="20" t="s">
        <v>11</v>
      </c>
      <c r="F168" s="20" t="s">
        <v>16</v>
      </c>
      <c r="G168" s="21"/>
      <c r="H168" s="18" t="s">
        <v>15</v>
      </c>
      <c r="K168" s="2"/>
      <c r="L168" s="2"/>
      <c r="M168" s="2"/>
      <c r="N168" s="2"/>
      <c r="O168" s="2"/>
      <c r="P168" s="2"/>
      <c r="Q168" s="2"/>
    </row>
    <row r="169" spans="1:17" s="18" customFormat="1" x14ac:dyDescent="0.3">
      <c r="A169" s="20">
        <v>16</v>
      </c>
      <c r="B169" s="20" t="s">
        <v>13</v>
      </c>
      <c r="C169" s="20">
        <v>40</v>
      </c>
      <c r="D169" s="20" t="s">
        <v>30</v>
      </c>
      <c r="E169" s="20" t="s">
        <v>11</v>
      </c>
      <c r="F169" s="20" t="s">
        <v>16</v>
      </c>
      <c r="G169" s="21"/>
      <c r="H169" s="18" t="s">
        <v>15</v>
      </c>
      <c r="K169" s="2"/>
      <c r="L169" s="2"/>
      <c r="M169" s="2"/>
      <c r="N169" s="2"/>
      <c r="O169" s="2"/>
      <c r="P169" s="2"/>
      <c r="Q169" s="2"/>
    </row>
    <row r="170" spans="1:17" s="18" customFormat="1" x14ac:dyDescent="0.3">
      <c r="A170" s="20">
        <v>1</v>
      </c>
      <c r="B170" s="20" t="s">
        <v>9</v>
      </c>
      <c r="C170" s="20">
        <v>40</v>
      </c>
      <c r="D170" s="20" t="s">
        <v>30</v>
      </c>
      <c r="E170" s="20" t="s">
        <v>11</v>
      </c>
      <c r="F170" s="20" t="s">
        <v>17</v>
      </c>
      <c r="G170" s="21"/>
      <c r="H170" s="18" t="s">
        <v>12</v>
      </c>
      <c r="K170" s="2"/>
      <c r="L170" s="2"/>
      <c r="M170" s="2"/>
      <c r="N170" s="2"/>
      <c r="O170" s="2"/>
      <c r="P170" s="2"/>
      <c r="Q170" s="2"/>
    </row>
    <row r="171" spans="1:17" s="18" customFormat="1" x14ac:dyDescent="0.3">
      <c r="A171" s="20">
        <v>1</v>
      </c>
      <c r="B171" s="20" t="s">
        <v>13</v>
      </c>
      <c r="C171" s="20">
        <v>80</v>
      </c>
      <c r="D171" s="20" t="s">
        <v>30</v>
      </c>
      <c r="E171" s="20" t="s">
        <v>11</v>
      </c>
      <c r="F171" s="20" t="s">
        <v>26</v>
      </c>
      <c r="G171" s="21"/>
      <c r="H171" s="18" t="s">
        <v>21</v>
      </c>
      <c r="K171" s="2"/>
      <c r="L171" s="2"/>
      <c r="M171" s="2"/>
      <c r="N171" s="2"/>
      <c r="O171" s="2"/>
      <c r="P171" s="2"/>
      <c r="Q171" s="2"/>
    </row>
    <row r="172" spans="1:17" s="18" customFormat="1" x14ac:dyDescent="0.3">
      <c r="A172" s="20">
        <v>10</v>
      </c>
      <c r="B172" s="20" t="s">
        <v>13</v>
      </c>
      <c r="C172" s="20">
        <v>60</v>
      </c>
      <c r="D172" s="20" t="s">
        <v>30</v>
      </c>
      <c r="E172" s="20" t="s">
        <v>11</v>
      </c>
      <c r="F172" s="20" t="s">
        <v>161</v>
      </c>
      <c r="G172" s="21"/>
      <c r="H172" s="18" t="s">
        <v>15</v>
      </c>
      <c r="K172" s="2"/>
      <c r="L172" s="2"/>
      <c r="M172" s="2"/>
      <c r="N172" s="2"/>
      <c r="O172" s="2"/>
      <c r="P172" s="2"/>
      <c r="Q172" s="2"/>
    </row>
    <row r="173" spans="1:17" s="18" customFormat="1" x14ac:dyDescent="0.3">
      <c r="A173" s="20">
        <v>5</v>
      </c>
      <c r="B173" s="20" t="s">
        <v>9</v>
      </c>
      <c r="C173" s="20">
        <v>20</v>
      </c>
      <c r="D173" s="20" t="s">
        <v>30</v>
      </c>
      <c r="E173" s="20" t="s">
        <v>11</v>
      </c>
      <c r="F173" s="20" t="s">
        <v>16</v>
      </c>
      <c r="G173" s="21"/>
      <c r="H173" s="18" t="s">
        <v>15</v>
      </c>
      <c r="K173" s="2"/>
      <c r="L173" s="2"/>
      <c r="M173" s="2"/>
      <c r="N173" s="2"/>
      <c r="O173" s="2"/>
      <c r="P173" s="2"/>
      <c r="Q173" s="2"/>
    </row>
    <row r="174" spans="1:17" s="18" customFormat="1" x14ac:dyDescent="0.3">
      <c r="A174" s="20"/>
      <c r="B174" s="20"/>
      <c r="C174" s="20"/>
      <c r="D174" s="20"/>
      <c r="E174" s="20"/>
      <c r="F174" s="20"/>
      <c r="G174" s="21">
        <v>0.55138888888888882</v>
      </c>
      <c r="I174" s="18" t="s">
        <v>105</v>
      </c>
      <c r="K174" s="2"/>
      <c r="L174" s="2"/>
      <c r="M174" s="2"/>
      <c r="N174" s="2"/>
      <c r="O174" s="2"/>
      <c r="P174" s="2"/>
      <c r="Q174" s="2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I175" s="18" t="s">
        <v>139</v>
      </c>
      <c r="K175" s="2"/>
      <c r="L175" s="2"/>
      <c r="M175" s="2"/>
      <c r="N175" s="2"/>
      <c r="O175" s="2"/>
      <c r="P175" s="2"/>
      <c r="Q175" s="2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"/>
      <c r="O176" s="2"/>
      <c r="P176" s="2"/>
      <c r="Q176" s="2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"/>
      <c r="O177" s="2"/>
      <c r="P177" s="2"/>
      <c r="Q177" s="2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"/>
      <c r="O178" s="2"/>
      <c r="P178" s="2"/>
      <c r="Q178" s="2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"/>
      <c r="O179" s="2"/>
      <c r="P179" s="2"/>
      <c r="Q179" s="2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"/>
      <c r="O180" s="2"/>
      <c r="P180" s="2"/>
      <c r="Q180" s="2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"/>
      <c r="O181" s="2"/>
      <c r="P181" s="2"/>
      <c r="Q181" s="2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"/>
      <c r="O182" s="2"/>
      <c r="P182" s="2"/>
      <c r="Q182" s="2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"/>
      <c r="O183" s="2"/>
      <c r="P183" s="2"/>
      <c r="Q183" s="2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"/>
      <c r="O184" s="2"/>
      <c r="P184" s="2"/>
      <c r="Q184" s="2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"/>
      <c r="O185" s="2"/>
      <c r="P185" s="2"/>
      <c r="Q185" s="2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"/>
      <c r="O186" s="2"/>
      <c r="P186" s="2"/>
      <c r="Q186" s="2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"/>
      <c r="O187" s="2"/>
      <c r="P187" s="2"/>
      <c r="Q187" s="2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"/>
      <c r="O188" s="2"/>
      <c r="P188" s="2"/>
      <c r="Q188" s="2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"/>
      <c r="O189" s="2"/>
      <c r="P189" s="2"/>
      <c r="Q189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89"/>
  <sheetViews>
    <sheetView workbookViewId="0">
      <selection activeCell="F6" sqref="F6"/>
    </sheetView>
  </sheetViews>
  <sheetFormatPr defaultColWidth="8.88671875" defaultRowHeight="14.4" x14ac:dyDescent="0.3"/>
  <cols>
    <col min="1" max="1" width="10.88671875" style="2" customWidth="1"/>
    <col min="2" max="2" width="9.33203125" style="2" customWidth="1"/>
    <col min="3" max="3" width="8.88671875" style="2"/>
    <col min="4" max="4" width="7.33203125" style="2" customWidth="1"/>
    <col min="5" max="5" width="11.88671875" style="2" customWidth="1"/>
    <col min="6" max="6" width="21.33203125" style="2" customWidth="1"/>
    <col min="7" max="7" width="8.109375" style="7" customWidth="1"/>
    <col min="9" max="9" width="10.6640625" customWidth="1"/>
    <col min="11" max="17" width="8.88671875" style="2"/>
    <col min="251" max="251" width="14.33203125" customWidth="1"/>
    <col min="252" max="252" width="15" customWidth="1"/>
    <col min="254" max="254" width="12.88671875" customWidth="1"/>
    <col min="255" max="255" width="12.33203125" customWidth="1"/>
    <col min="507" max="507" width="14.33203125" customWidth="1"/>
    <col min="508" max="508" width="15" customWidth="1"/>
    <col min="510" max="510" width="12.88671875" customWidth="1"/>
    <col min="511" max="511" width="12.33203125" customWidth="1"/>
    <col min="763" max="763" width="14.33203125" customWidth="1"/>
    <col min="764" max="764" width="15" customWidth="1"/>
    <col min="766" max="766" width="12.88671875" customWidth="1"/>
    <col min="767" max="767" width="12.33203125" customWidth="1"/>
    <col min="1019" max="1019" width="14.33203125" customWidth="1"/>
    <col min="1020" max="1020" width="15" customWidth="1"/>
    <col min="1022" max="1022" width="12.88671875" customWidth="1"/>
    <col min="1023" max="1023" width="12.33203125" customWidth="1"/>
    <col min="1275" max="1275" width="14.33203125" customWidth="1"/>
    <col min="1276" max="1276" width="15" customWidth="1"/>
    <col min="1278" max="1278" width="12.88671875" customWidth="1"/>
    <col min="1279" max="1279" width="12.33203125" customWidth="1"/>
    <col min="1531" max="1531" width="14.33203125" customWidth="1"/>
    <col min="1532" max="1532" width="15" customWidth="1"/>
    <col min="1534" max="1534" width="12.88671875" customWidth="1"/>
    <col min="1535" max="1535" width="12.33203125" customWidth="1"/>
    <col min="1787" max="1787" width="14.33203125" customWidth="1"/>
    <col min="1788" max="1788" width="15" customWidth="1"/>
    <col min="1790" max="1790" width="12.88671875" customWidth="1"/>
    <col min="1791" max="1791" width="12.33203125" customWidth="1"/>
    <col min="2043" max="2043" width="14.33203125" customWidth="1"/>
    <col min="2044" max="2044" width="15" customWidth="1"/>
    <col min="2046" max="2046" width="12.88671875" customWidth="1"/>
    <col min="2047" max="2047" width="12.33203125" customWidth="1"/>
    <col min="2299" max="2299" width="14.33203125" customWidth="1"/>
    <col min="2300" max="2300" width="15" customWidth="1"/>
    <col min="2302" max="2302" width="12.88671875" customWidth="1"/>
    <col min="2303" max="2303" width="12.33203125" customWidth="1"/>
    <col min="2555" max="2555" width="14.33203125" customWidth="1"/>
    <col min="2556" max="2556" width="15" customWidth="1"/>
    <col min="2558" max="2558" width="12.88671875" customWidth="1"/>
    <col min="2559" max="2559" width="12.33203125" customWidth="1"/>
    <col min="2811" max="2811" width="14.33203125" customWidth="1"/>
    <col min="2812" max="2812" width="15" customWidth="1"/>
    <col min="2814" max="2814" width="12.88671875" customWidth="1"/>
    <col min="2815" max="2815" width="12.33203125" customWidth="1"/>
    <col min="3067" max="3067" width="14.33203125" customWidth="1"/>
    <col min="3068" max="3068" width="15" customWidth="1"/>
    <col min="3070" max="3070" width="12.88671875" customWidth="1"/>
    <col min="3071" max="3071" width="12.33203125" customWidth="1"/>
    <col min="3323" max="3323" width="14.33203125" customWidth="1"/>
    <col min="3324" max="3324" width="15" customWidth="1"/>
    <col min="3326" max="3326" width="12.88671875" customWidth="1"/>
    <col min="3327" max="3327" width="12.33203125" customWidth="1"/>
    <col min="3579" max="3579" width="14.33203125" customWidth="1"/>
    <col min="3580" max="3580" width="15" customWidth="1"/>
    <col min="3582" max="3582" width="12.88671875" customWidth="1"/>
    <col min="3583" max="3583" width="12.33203125" customWidth="1"/>
    <col min="3835" max="3835" width="14.33203125" customWidth="1"/>
    <col min="3836" max="3836" width="15" customWidth="1"/>
    <col min="3838" max="3838" width="12.88671875" customWidth="1"/>
    <col min="3839" max="3839" width="12.33203125" customWidth="1"/>
    <col min="4091" max="4091" width="14.33203125" customWidth="1"/>
    <col min="4092" max="4092" width="15" customWidth="1"/>
    <col min="4094" max="4094" width="12.88671875" customWidth="1"/>
    <col min="4095" max="4095" width="12.33203125" customWidth="1"/>
    <col min="4347" max="4347" width="14.33203125" customWidth="1"/>
    <col min="4348" max="4348" width="15" customWidth="1"/>
    <col min="4350" max="4350" width="12.88671875" customWidth="1"/>
    <col min="4351" max="4351" width="12.33203125" customWidth="1"/>
    <col min="4603" max="4603" width="14.33203125" customWidth="1"/>
    <col min="4604" max="4604" width="15" customWidth="1"/>
    <col min="4606" max="4606" width="12.88671875" customWidth="1"/>
    <col min="4607" max="4607" width="12.33203125" customWidth="1"/>
    <col min="4859" max="4859" width="14.33203125" customWidth="1"/>
    <col min="4860" max="4860" width="15" customWidth="1"/>
    <col min="4862" max="4862" width="12.88671875" customWidth="1"/>
    <col min="4863" max="4863" width="12.33203125" customWidth="1"/>
    <col min="5115" max="5115" width="14.33203125" customWidth="1"/>
    <col min="5116" max="5116" width="15" customWidth="1"/>
    <col min="5118" max="5118" width="12.88671875" customWidth="1"/>
    <col min="5119" max="5119" width="12.33203125" customWidth="1"/>
    <col min="5371" max="5371" width="14.33203125" customWidth="1"/>
    <col min="5372" max="5372" width="15" customWidth="1"/>
    <col min="5374" max="5374" width="12.88671875" customWidth="1"/>
    <col min="5375" max="5375" width="12.33203125" customWidth="1"/>
    <col min="5627" max="5627" width="14.33203125" customWidth="1"/>
    <col min="5628" max="5628" width="15" customWidth="1"/>
    <col min="5630" max="5630" width="12.88671875" customWidth="1"/>
    <col min="5631" max="5631" width="12.33203125" customWidth="1"/>
    <col min="5883" max="5883" width="14.33203125" customWidth="1"/>
    <col min="5884" max="5884" width="15" customWidth="1"/>
    <col min="5886" max="5886" width="12.88671875" customWidth="1"/>
    <col min="5887" max="5887" width="12.33203125" customWidth="1"/>
    <col min="6139" max="6139" width="14.33203125" customWidth="1"/>
    <col min="6140" max="6140" width="15" customWidth="1"/>
    <col min="6142" max="6142" width="12.88671875" customWidth="1"/>
    <col min="6143" max="6143" width="12.33203125" customWidth="1"/>
    <col min="6395" max="6395" width="14.33203125" customWidth="1"/>
    <col min="6396" max="6396" width="15" customWidth="1"/>
    <col min="6398" max="6398" width="12.88671875" customWidth="1"/>
    <col min="6399" max="6399" width="12.33203125" customWidth="1"/>
    <col min="6651" max="6651" width="14.33203125" customWidth="1"/>
    <col min="6652" max="6652" width="15" customWidth="1"/>
    <col min="6654" max="6654" width="12.88671875" customWidth="1"/>
    <col min="6655" max="6655" width="12.33203125" customWidth="1"/>
    <col min="6907" max="6907" width="14.33203125" customWidth="1"/>
    <col min="6908" max="6908" width="15" customWidth="1"/>
    <col min="6910" max="6910" width="12.88671875" customWidth="1"/>
    <col min="6911" max="6911" width="12.33203125" customWidth="1"/>
    <col min="7163" max="7163" width="14.33203125" customWidth="1"/>
    <col min="7164" max="7164" width="15" customWidth="1"/>
    <col min="7166" max="7166" width="12.88671875" customWidth="1"/>
    <col min="7167" max="7167" width="12.33203125" customWidth="1"/>
    <col min="7419" max="7419" width="14.33203125" customWidth="1"/>
    <col min="7420" max="7420" width="15" customWidth="1"/>
    <col min="7422" max="7422" width="12.88671875" customWidth="1"/>
    <col min="7423" max="7423" width="12.33203125" customWidth="1"/>
    <col min="7675" max="7675" width="14.33203125" customWidth="1"/>
    <col min="7676" max="7676" width="15" customWidth="1"/>
    <col min="7678" max="7678" width="12.88671875" customWidth="1"/>
    <col min="7679" max="7679" width="12.33203125" customWidth="1"/>
    <col min="7931" max="7931" width="14.33203125" customWidth="1"/>
    <col min="7932" max="7932" width="15" customWidth="1"/>
    <col min="7934" max="7934" width="12.88671875" customWidth="1"/>
    <col min="7935" max="7935" width="12.33203125" customWidth="1"/>
    <col min="8187" max="8187" width="14.33203125" customWidth="1"/>
    <col min="8188" max="8188" width="15" customWidth="1"/>
    <col min="8190" max="8190" width="12.88671875" customWidth="1"/>
    <col min="8191" max="8191" width="12.33203125" customWidth="1"/>
    <col min="8443" max="8443" width="14.33203125" customWidth="1"/>
    <col min="8444" max="8444" width="15" customWidth="1"/>
    <col min="8446" max="8446" width="12.88671875" customWidth="1"/>
    <col min="8447" max="8447" width="12.33203125" customWidth="1"/>
    <col min="8699" max="8699" width="14.33203125" customWidth="1"/>
    <col min="8700" max="8700" width="15" customWidth="1"/>
    <col min="8702" max="8702" width="12.88671875" customWidth="1"/>
    <col min="8703" max="8703" width="12.33203125" customWidth="1"/>
    <col min="8955" max="8955" width="14.33203125" customWidth="1"/>
    <col min="8956" max="8956" width="15" customWidth="1"/>
    <col min="8958" max="8958" width="12.88671875" customWidth="1"/>
    <col min="8959" max="8959" width="12.33203125" customWidth="1"/>
    <col min="9211" max="9211" width="14.33203125" customWidth="1"/>
    <col min="9212" max="9212" width="15" customWidth="1"/>
    <col min="9214" max="9214" width="12.88671875" customWidth="1"/>
    <col min="9215" max="9215" width="12.33203125" customWidth="1"/>
    <col min="9467" max="9467" width="14.33203125" customWidth="1"/>
    <col min="9468" max="9468" width="15" customWidth="1"/>
    <col min="9470" max="9470" width="12.88671875" customWidth="1"/>
    <col min="9471" max="9471" width="12.33203125" customWidth="1"/>
    <col min="9723" max="9723" width="14.33203125" customWidth="1"/>
    <col min="9724" max="9724" width="15" customWidth="1"/>
    <col min="9726" max="9726" width="12.88671875" customWidth="1"/>
    <col min="9727" max="9727" width="12.33203125" customWidth="1"/>
    <col min="9979" max="9979" width="14.33203125" customWidth="1"/>
    <col min="9980" max="9980" width="15" customWidth="1"/>
    <col min="9982" max="9982" width="12.88671875" customWidth="1"/>
    <col min="9983" max="9983" width="12.33203125" customWidth="1"/>
    <col min="10235" max="10235" width="14.33203125" customWidth="1"/>
    <col min="10236" max="10236" width="15" customWidth="1"/>
    <col min="10238" max="10238" width="12.88671875" customWidth="1"/>
    <col min="10239" max="10239" width="12.33203125" customWidth="1"/>
    <col min="10491" max="10491" width="14.33203125" customWidth="1"/>
    <col min="10492" max="10492" width="15" customWidth="1"/>
    <col min="10494" max="10494" width="12.88671875" customWidth="1"/>
    <col min="10495" max="10495" width="12.33203125" customWidth="1"/>
    <col min="10747" max="10747" width="14.33203125" customWidth="1"/>
    <col min="10748" max="10748" width="15" customWidth="1"/>
    <col min="10750" max="10750" width="12.88671875" customWidth="1"/>
    <col min="10751" max="10751" width="12.33203125" customWidth="1"/>
    <col min="11003" max="11003" width="14.33203125" customWidth="1"/>
    <col min="11004" max="11004" width="15" customWidth="1"/>
    <col min="11006" max="11006" width="12.88671875" customWidth="1"/>
    <col min="11007" max="11007" width="12.33203125" customWidth="1"/>
    <col min="11259" max="11259" width="14.33203125" customWidth="1"/>
    <col min="11260" max="11260" width="15" customWidth="1"/>
    <col min="11262" max="11262" width="12.88671875" customWidth="1"/>
    <col min="11263" max="11263" width="12.33203125" customWidth="1"/>
    <col min="11515" max="11515" width="14.33203125" customWidth="1"/>
    <col min="11516" max="11516" width="15" customWidth="1"/>
    <col min="11518" max="11518" width="12.88671875" customWidth="1"/>
    <col min="11519" max="11519" width="12.33203125" customWidth="1"/>
    <col min="11771" max="11771" width="14.33203125" customWidth="1"/>
    <col min="11772" max="11772" width="15" customWidth="1"/>
    <col min="11774" max="11774" width="12.88671875" customWidth="1"/>
    <col min="11775" max="11775" width="12.33203125" customWidth="1"/>
    <col min="12027" max="12027" width="14.33203125" customWidth="1"/>
    <col min="12028" max="12028" width="15" customWidth="1"/>
    <col min="12030" max="12030" width="12.88671875" customWidth="1"/>
    <col min="12031" max="12031" width="12.33203125" customWidth="1"/>
    <col min="12283" max="12283" width="14.33203125" customWidth="1"/>
    <col min="12284" max="12284" width="15" customWidth="1"/>
    <col min="12286" max="12286" width="12.88671875" customWidth="1"/>
    <col min="12287" max="12287" width="12.33203125" customWidth="1"/>
    <col min="12539" max="12539" width="14.33203125" customWidth="1"/>
    <col min="12540" max="12540" width="15" customWidth="1"/>
    <col min="12542" max="12542" width="12.88671875" customWidth="1"/>
    <col min="12543" max="12543" width="12.33203125" customWidth="1"/>
    <col min="12795" max="12795" width="14.33203125" customWidth="1"/>
    <col min="12796" max="12796" width="15" customWidth="1"/>
    <col min="12798" max="12798" width="12.88671875" customWidth="1"/>
    <col min="12799" max="12799" width="12.33203125" customWidth="1"/>
    <col min="13051" max="13051" width="14.33203125" customWidth="1"/>
    <col min="13052" max="13052" width="15" customWidth="1"/>
    <col min="13054" max="13054" width="12.88671875" customWidth="1"/>
    <col min="13055" max="13055" width="12.33203125" customWidth="1"/>
    <col min="13307" max="13307" width="14.33203125" customWidth="1"/>
    <col min="13308" max="13308" width="15" customWidth="1"/>
    <col min="13310" max="13310" width="12.88671875" customWidth="1"/>
    <col min="13311" max="13311" width="12.33203125" customWidth="1"/>
    <col min="13563" max="13563" width="14.33203125" customWidth="1"/>
    <col min="13564" max="13564" width="15" customWidth="1"/>
    <col min="13566" max="13566" width="12.88671875" customWidth="1"/>
    <col min="13567" max="13567" width="12.33203125" customWidth="1"/>
    <col min="13819" max="13819" width="14.33203125" customWidth="1"/>
    <col min="13820" max="13820" width="15" customWidth="1"/>
    <col min="13822" max="13822" width="12.88671875" customWidth="1"/>
    <col min="13823" max="13823" width="12.33203125" customWidth="1"/>
    <col min="14075" max="14075" width="14.33203125" customWidth="1"/>
    <col min="14076" max="14076" width="15" customWidth="1"/>
    <col min="14078" max="14078" width="12.88671875" customWidth="1"/>
    <col min="14079" max="14079" width="12.33203125" customWidth="1"/>
    <col min="14331" max="14331" width="14.33203125" customWidth="1"/>
    <col min="14332" max="14332" width="15" customWidth="1"/>
    <col min="14334" max="14334" width="12.88671875" customWidth="1"/>
    <col min="14335" max="14335" width="12.33203125" customWidth="1"/>
    <col min="14587" max="14587" width="14.33203125" customWidth="1"/>
    <col min="14588" max="14588" width="15" customWidth="1"/>
    <col min="14590" max="14590" width="12.88671875" customWidth="1"/>
    <col min="14591" max="14591" width="12.33203125" customWidth="1"/>
    <col min="14843" max="14843" width="14.33203125" customWidth="1"/>
    <col min="14844" max="14844" width="15" customWidth="1"/>
    <col min="14846" max="14846" width="12.88671875" customWidth="1"/>
    <col min="14847" max="14847" width="12.33203125" customWidth="1"/>
    <col min="15099" max="15099" width="14.33203125" customWidth="1"/>
    <col min="15100" max="15100" width="15" customWidth="1"/>
    <col min="15102" max="15102" width="12.88671875" customWidth="1"/>
    <col min="15103" max="15103" width="12.33203125" customWidth="1"/>
    <col min="15355" max="15355" width="14.33203125" customWidth="1"/>
    <col min="15356" max="15356" width="15" customWidth="1"/>
    <col min="15358" max="15358" width="12.88671875" customWidth="1"/>
    <col min="15359" max="15359" width="12.33203125" customWidth="1"/>
    <col min="15611" max="15611" width="14.33203125" customWidth="1"/>
    <col min="15612" max="15612" width="15" customWidth="1"/>
    <col min="15614" max="15614" width="12.88671875" customWidth="1"/>
    <col min="15615" max="15615" width="12.33203125" customWidth="1"/>
    <col min="15867" max="15867" width="14.33203125" customWidth="1"/>
    <col min="15868" max="15868" width="15" customWidth="1"/>
    <col min="15870" max="15870" width="12.88671875" customWidth="1"/>
    <col min="15871" max="15871" width="12.33203125" customWidth="1"/>
    <col min="16123" max="16123" width="14.33203125" customWidth="1"/>
    <col min="16124" max="16124" width="15" customWidth="1"/>
    <col min="16126" max="16126" width="12.88671875" customWidth="1"/>
    <col min="16127" max="16127" width="12.33203125" customWidth="1"/>
  </cols>
  <sheetData>
    <row r="1" spans="1:17" x14ac:dyDescent="0.3">
      <c r="A1" s="5" t="s">
        <v>354</v>
      </c>
      <c r="B1" s="6"/>
      <c r="E1" s="4"/>
    </row>
    <row r="2" spans="1:17" x14ac:dyDescent="0.3">
      <c r="A2" s="8" t="s">
        <v>345</v>
      </c>
      <c r="B2" s="9" t="s">
        <v>180</v>
      </c>
      <c r="E2" s="4"/>
    </row>
    <row r="3" spans="1:17" x14ac:dyDescent="0.3">
      <c r="A3" s="11" t="s">
        <v>350</v>
      </c>
      <c r="B3" s="23">
        <v>3</v>
      </c>
    </row>
    <row r="4" spans="1:17" x14ac:dyDescent="0.3">
      <c r="A4" s="8" t="s">
        <v>346</v>
      </c>
      <c r="B4" s="9" t="s">
        <v>456</v>
      </c>
      <c r="E4" s="4"/>
    </row>
    <row r="5" spans="1:17" x14ac:dyDescent="0.3">
      <c r="A5" s="8" t="s">
        <v>347</v>
      </c>
      <c r="B5" s="10">
        <v>42214</v>
      </c>
      <c r="E5" s="4"/>
    </row>
    <row r="6" spans="1:17" x14ac:dyDescent="0.3">
      <c r="A6" s="8" t="s">
        <v>348</v>
      </c>
      <c r="B6" s="9" t="s">
        <v>185</v>
      </c>
    </row>
    <row r="7" spans="1:17" x14ac:dyDescent="0.3">
      <c r="A7" s="11" t="s">
        <v>349</v>
      </c>
      <c r="B7" s="3">
        <v>1</v>
      </c>
    </row>
    <row r="8" spans="1:17" x14ac:dyDescent="0.3">
      <c r="A8" s="11" t="s">
        <v>351</v>
      </c>
      <c r="B8" s="41" t="s">
        <v>495</v>
      </c>
      <c r="K8" s="4" t="s">
        <v>356</v>
      </c>
      <c r="N8" s="4" t="s">
        <v>356</v>
      </c>
    </row>
    <row r="9" spans="1:17" x14ac:dyDescent="0.3">
      <c r="A9" s="12" t="s">
        <v>0</v>
      </c>
      <c r="B9" s="13" t="s">
        <v>1</v>
      </c>
      <c r="C9" s="12" t="s">
        <v>2</v>
      </c>
      <c r="D9" s="13" t="s">
        <v>3</v>
      </c>
      <c r="E9" s="12" t="s">
        <v>4</v>
      </c>
      <c r="F9" s="12" t="s">
        <v>5</v>
      </c>
      <c r="G9" s="14" t="s">
        <v>352</v>
      </c>
      <c r="H9" s="1" t="s">
        <v>6</v>
      </c>
      <c r="I9" s="1" t="s">
        <v>353</v>
      </c>
      <c r="K9" s="4" t="s">
        <v>0</v>
      </c>
      <c r="L9" s="4" t="s">
        <v>208</v>
      </c>
      <c r="M9" s="4" t="s">
        <v>3</v>
      </c>
      <c r="N9" s="4" t="s">
        <v>0</v>
      </c>
      <c r="O9" s="4" t="s">
        <v>208</v>
      </c>
      <c r="P9" s="4" t="s">
        <v>2</v>
      </c>
      <c r="Q9" s="4" t="s">
        <v>3</v>
      </c>
    </row>
    <row r="10" spans="1:17" s="18" customFormat="1" x14ac:dyDescent="0.3">
      <c r="A10" s="15">
        <v>1</v>
      </c>
      <c r="B10" s="15" t="s">
        <v>9</v>
      </c>
      <c r="C10" s="15">
        <v>120</v>
      </c>
      <c r="D10" s="15" t="s">
        <v>10</v>
      </c>
      <c r="E10" s="15" t="s">
        <v>50</v>
      </c>
      <c r="F10" s="15" t="s">
        <v>17</v>
      </c>
      <c r="G10" s="16">
        <v>0.44791666666666669</v>
      </c>
      <c r="H10" s="17" t="s">
        <v>14</v>
      </c>
      <c r="I10" s="17"/>
      <c r="K10" s="25">
        <f>SUMIFS($A$10:$A$400,$B$10:$B$400,"CH",$D$10:$D$400,"U1")</f>
        <v>0</v>
      </c>
      <c r="L10" s="25" t="s">
        <v>13</v>
      </c>
      <c r="M10" s="25" t="s">
        <v>10</v>
      </c>
      <c r="N10" s="20">
        <v>1</v>
      </c>
      <c r="O10" s="20" t="s">
        <v>9</v>
      </c>
      <c r="P10" s="20">
        <v>120</v>
      </c>
      <c r="Q10" s="20" t="s">
        <v>10</v>
      </c>
    </row>
    <row r="11" spans="1:17" s="18" customFormat="1" x14ac:dyDescent="0.3">
      <c r="A11" s="15"/>
      <c r="B11" s="15"/>
      <c r="C11" s="15"/>
      <c r="D11" s="15" t="s">
        <v>19</v>
      </c>
      <c r="E11" s="15" t="s">
        <v>20</v>
      </c>
      <c r="F11" s="15"/>
      <c r="G11" s="16"/>
      <c r="H11" s="17" t="s">
        <v>14</v>
      </c>
      <c r="I11" s="17" t="s">
        <v>186</v>
      </c>
      <c r="K11" s="25">
        <f>SUMIFS($A$10:$A$400,$B$10:$B$400,"CH",$D$10:$D$400,"U2")</f>
        <v>0</v>
      </c>
      <c r="L11" s="25" t="s">
        <v>13</v>
      </c>
      <c r="M11" s="25" t="s">
        <v>19</v>
      </c>
      <c r="N11" s="20">
        <v>1</v>
      </c>
      <c r="O11" s="20" t="s">
        <v>9</v>
      </c>
      <c r="P11" s="20">
        <v>200</v>
      </c>
      <c r="Q11" s="20" t="s">
        <v>28</v>
      </c>
    </row>
    <row r="12" spans="1:17" s="18" customFormat="1" x14ac:dyDescent="0.3">
      <c r="A12" s="15">
        <v>1</v>
      </c>
      <c r="B12" s="15" t="s">
        <v>9</v>
      </c>
      <c r="C12" s="15">
        <v>200</v>
      </c>
      <c r="D12" s="15" t="s">
        <v>28</v>
      </c>
      <c r="E12" s="15"/>
      <c r="F12" s="15"/>
      <c r="G12" s="16"/>
      <c r="H12" s="17" t="s">
        <v>14</v>
      </c>
      <c r="I12" s="17"/>
      <c r="K12" s="25">
        <f>SUMIFS($A$10:$A$400,$B$10:$B$400,"CH",$D$10:$D$400,"U3")</f>
        <v>0</v>
      </c>
      <c r="L12" s="25" t="s">
        <v>13</v>
      </c>
      <c r="M12" s="25" t="s">
        <v>28</v>
      </c>
      <c r="N12" s="20">
        <v>1</v>
      </c>
      <c r="O12" s="20" t="s">
        <v>9</v>
      </c>
      <c r="P12" s="20">
        <v>100</v>
      </c>
      <c r="Q12" s="20" t="s">
        <v>31</v>
      </c>
    </row>
    <row r="13" spans="1:17" s="18" customFormat="1" x14ac:dyDescent="0.3">
      <c r="A13" s="15"/>
      <c r="B13" s="15"/>
      <c r="C13" s="15"/>
      <c r="D13" s="15" t="s">
        <v>29</v>
      </c>
      <c r="E13" s="15" t="s">
        <v>20</v>
      </c>
      <c r="F13" s="15"/>
      <c r="G13" s="16"/>
      <c r="H13" s="17" t="s">
        <v>14</v>
      </c>
      <c r="I13" s="17" t="s">
        <v>186</v>
      </c>
      <c r="K13" s="25">
        <f>SUMIFS($A$10:$A$400,$B$10:$B$400,"CH",$D$10:$D$400,"U4")</f>
        <v>0</v>
      </c>
      <c r="L13" s="25" t="s">
        <v>13</v>
      </c>
      <c r="M13" s="25" t="s">
        <v>29</v>
      </c>
      <c r="N13" s="20">
        <v>1</v>
      </c>
      <c r="O13" s="20" t="s">
        <v>9</v>
      </c>
      <c r="P13" s="20">
        <v>100</v>
      </c>
      <c r="Q13" s="20" t="s">
        <v>51</v>
      </c>
    </row>
    <row r="14" spans="1:17" s="18" customFormat="1" x14ac:dyDescent="0.3">
      <c r="A14" s="15"/>
      <c r="B14" s="15"/>
      <c r="C14" s="15"/>
      <c r="D14" s="15" t="s">
        <v>30</v>
      </c>
      <c r="E14" s="15" t="s">
        <v>60</v>
      </c>
      <c r="F14" s="15"/>
      <c r="G14" s="16"/>
      <c r="H14" s="17" t="s">
        <v>14</v>
      </c>
      <c r="I14" s="17" t="s">
        <v>186</v>
      </c>
      <c r="K14" s="25">
        <f>SUMIFS($A$10:$A$400,$B$10:$B$400,"CH",$D$10:$D$400,"U5")</f>
        <v>0</v>
      </c>
      <c r="L14" s="25" t="s">
        <v>13</v>
      </c>
      <c r="M14" s="25" t="s">
        <v>30</v>
      </c>
      <c r="N14" s="54">
        <v>1</v>
      </c>
      <c r="O14" s="54" t="s">
        <v>9</v>
      </c>
      <c r="P14" s="54">
        <v>150</v>
      </c>
      <c r="Q14" s="54" t="s">
        <v>63</v>
      </c>
    </row>
    <row r="15" spans="1:17" s="18" customFormat="1" x14ac:dyDescent="0.3">
      <c r="A15" s="15">
        <v>1</v>
      </c>
      <c r="B15" s="15" t="s">
        <v>9</v>
      </c>
      <c r="C15" s="15">
        <v>100</v>
      </c>
      <c r="D15" s="15" t="s">
        <v>31</v>
      </c>
      <c r="E15" s="15" t="s">
        <v>60</v>
      </c>
      <c r="F15" s="15"/>
      <c r="G15" s="16"/>
      <c r="H15" s="17" t="s">
        <v>14</v>
      </c>
      <c r="I15" s="17"/>
      <c r="K15" s="25">
        <f>SUMIFS($A$10:$A$400,$B$10:$B$400,"CH",$D$10:$D$400,"U6")</f>
        <v>0</v>
      </c>
      <c r="L15" s="25" t="s">
        <v>13</v>
      </c>
      <c r="M15" s="25" t="s">
        <v>31</v>
      </c>
      <c r="N15" s="20"/>
      <c r="O15" s="20"/>
      <c r="P15" s="20"/>
      <c r="Q15" s="20"/>
    </row>
    <row r="16" spans="1:17" s="18" customFormat="1" x14ac:dyDescent="0.3">
      <c r="A16" s="15">
        <v>1</v>
      </c>
      <c r="B16" s="15" t="s">
        <v>9</v>
      </c>
      <c r="C16" s="15">
        <v>100</v>
      </c>
      <c r="D16" s="15" t="s">
        <v>51</v>
      </c>
      <c r="E16" s="15" t="s">
        <v>60</v>
      </c>
      <c r="F16" s="15"/>
      <c r="G16" s="16"/>
      <c r="H16" s="17" t="s">
        <v>14</v>
      </c>
      <c r="I16" s="17"/>
      <c r="K16" s="25">
        <f>SUMIFS($A$10:$A$400,$B$10:$B$400,"CH",$D$10:$D$400,"U7")</f>
        <v>0</v>
      </c>
      <c r="L16" s="25" t="s">
        <v>13</v>
      </c>
      <c r="M16" s="25" t="s">
        <v>51</v>
      </c>
      <c r="N16" s="20"/>
      <c r="O16" s="20"/>
      <c r="P16" s="20"/>
      <c r="Q16" s="20"/>
    </row>
    <row r="17" spans="1:17" s="18" customFormat="1" x14ac:dyDescent="0.3">
      <c r="A17" s="15"/>
      <c r="B17" s="15"/>
      <c r="C17" s="15"/>
      <c r="D17" s="15" t="s">
        <v>52</v>
      </c>
      <c r="E17" s="15" t="s">
        <v>20</v>
      </c>
      <c r="F17" s="15"/>
      <c r="G17" s="16"/>
      <c r="H17" s="17" t="s">
        <v>14</v>
      </c>
      <c r="I17" s="17" t="s">
        <v>186</v>
      </c>
      <c r="K17" s="25">
        <f>SUMIFS($A$10:$A$400,$B$10:$B$400,"CH",$D$10:$D$400,"U8")</f>
        <v>0</v>
      </c>
      <c r="L17" s="25" t="s">
        <v>13</v>
      </c>
      <c r="M17" s="25" t="s">
        <v>52</v>
      </c>
      <c r="N17" s="20"/>
      <c r="O17" s="20"/>
      <c r="P17" s="20"/>
      <c r="Q17" s="20"/>
    </row>
    <row r="18" spans="1:17" s="18" customFormat="1" x14ac:dyDescent="0.3">
      <c r="A18" s="15"/>
      <c r="B18" s="15"/>
      <c r="C18" s="15"/>
      <c r="D18" s="15" t="s">
        <v>55</v>
      </c>
      <c r="E18" s="15" t="s">
        <v>20</v>
      </c>
      <c r="F18" s="15"/>
      <c r="G18" s="16"/>
      <c r="H18" s="17" t="s">
        <v>14</v>
      </c>
      <c r="I18" s="17" t="s">
        <v>186</v>
      </c>
      <c r="K18" s="25">
        <f>SUMIFS($A$10:$A$400,$B$10:$B$400,"CH",$D$10:$D$400,"U9")</f>
        <v>0</v>
      </c>
      <c r="L18" s="25" t="s">
        <v>13</v>
      </c>
      <c r="M18" s="25" t="s">
        <v>55</v>
      </c>
      <c r="N18" s="20"/>
      <c r="O18" s="20"/>
      <c r="P18" s="20"/>
      <c r="Q18" s="20"/>
    </row>
    <row r="19" spans="1:17" s="18" customFormat="1" x14ac:dyDescent="0.3">
      <c r="A19" s="15"/>
      <c r="B19" s="15"/>
      <c r="C19" s="15"/>
      <c r="D19" s="15" t="s">
        <v>56</v>
      </c>
      <c r="E19" s="15" t="s">
        <v>20</v>
      </c>
      <c r="F19" s="15"/>
      <c r="G19" s="16"/>
      <c r="H19" s="17" t="s">
        <v>14</v>
      </c>
      <c r="I19" s="17" t="s">
        <v>186</v>
      </c>
      <c r="K19" s="25">
        <f>SUMIFS($A$10:$A$400,$B$10:$B$400,"CH",$D$10:$D$400,"U10")</f>
        <v>0</v>
      </c>
      <c r="L19" s="25" t="s">
        <v>13</v>
      </c>
      <c r="M19" s="25" t="s">
        <v>56</v>
      </c>
      <c r="N19" s="20"/>
      <c r="O19" s="20"/>
      <c r="P19" s="20"/>
      <c r="Q19" s="20"/>
    </row>
    <row r="20" spans="1:17" s="18" customFormat="1" x14ac:dyDescent="0.3">
      <c r="A20" s="15"/>
      <c r="B20" s="15"/>
      <c r="C20" s="15"/>
      <c r="D20" s="15" t="s">
        <v>58</v>
      </c>
      <c r="E20" s="15" t="s">
        <v>20</v>
      </c>
      <c r="F20" s="15"/>
      <c r="G20" s="16"/>
      <c r="H20" s="17" t="s">
        <v>14</v>
      </c>
      <c r="I20" s="17" t="s">
        <v>186</v>
      </c>
      <c r="K20" s="25">
        <f>SUMIFS($A$10:$A$400,$B$10:$B$400,"CH",$D$10:$D$400,"U11")</f>
        <v>0</v>
      </c>
      <c r="L20" s="25" t="s">
        <v>13</v>
      </c>
      <c r="M20" s="25" t="s">
        <v>58</v>
      </c>
      <c r="N20" s="20"/>
      <c r="O20" s="20"/>
      <c r="P20" s="20"/>
      <c r="Q20" s="20"/>
    </row>
    <row r="21" spans="1:17" s="18" customFormat="1" x14ac:dyDescent="0.3">
      <c r="A21" s="51">
        <v>1</v>
      </c>
      <c r="B21" s="51" t="s">
        <v>9</v>
      </c>
      <c r="C21" s="51">
        <v>150</v>
      </c>
      <c r="D21" s="51" t="s">
        <v>63</v>
      </c>
      <c r="E21" s="51" t="s">
        <v>60</v>
      </c>
      <c r="F21" s="51"/>
      <c r="G21" s="52"/>
      <c r="H21" s="53" t="s">
        <v>14</v>
      </c>
      <c r="I21" s="53"/>
      <c r="K21" s="55">
        <f>SUMIFS($A$10:$A$400,$B$10:$B$400,"CH",$D$10:$D$400,"U12")</f>
        <v>0</v>
      </c>
      <c r="L21" s="55" t="s">
        <v>13</v>
      </c>
      <c r="M21" s="55" t="s">
        <v>63</v>
      </c>
      <c r="N21" s="20"/>
      <c r="O21" s="20"/>
      <c r="P21" s="20"/>
      <c r="Q21" s="20"/>
    </row>
    <row r="22" spans="1:17" s="18" customFormat="1" x14ac:dyDescent="0.3">
      <c r="A22" s="15"/>
      <c r="B22" s="15"/>
      <c r="C22" s="15"/>
      <c r="D22" s="15"/>
      <c r="E22" s="15"/>
      <c r="F22" s="15"/>
      <c r="G22" s="16"/>
      <c r="H22" s="17"/>
      <c r="I22" s="17" t="s">
        <v>105</v>
      </c>
      <c r="K22" s="25">
        <f>SUM(K10:K21)</f>
        <v>0</v>
      </c>
      <c r="L22" s="25"/>
      <c r="M22" s="25"/>
      <c r="N22" s="20"/>
      <c r="O22" s="20"/>
      <c r="P22" s="20"/>
      <c r="Q22" s="20"/>
    </row>
    <row r="23" spans="1:17" s="18" customFormat="1" x14ac:dyDescent="0.3">
      <c r="A23" s="15"/>
      <c r="B23" s="15"/>
      <c r="C23" s="15"/>
      <c r="D23" s="15"/>
      <c r="E23" s="15"/>
      <c r="F23" s="15"/>
      <c r="G23" s="16"/>
      <c r="H23" s="17"/>
      <c r="I23" s="17"/>
      <c r="K23" s="25"/>
      <c r="L23" s="25"/>
      <c r="M23" s="25"/>
      <c r="N23" s="20"/>
      <c r="O23" s="20"/>
      <c r="P23" s="20"/>
      <c r="Q23" s="20"/>
    </row>
    <row r="24" spans="1:17" s="18" customFormat="1" x14ac:dyDescent="0.3">
      <c r="A24" s="15"/>
      <c r="B24" s="15"/>
      <c r="C24" s="15"/>
      <c r="D24" s="15"/>
      <c r="E24" s="15"/>
      <c r="F24" s="15"/>
      <c r="G24" s="16"/>
      <c r="H24" s="17"/>
      <c r="I24" s="17"/>
      <c r="K24" s="25">
        <f>SUMIFS($A$10:$A$400,$B$10:$B$400,"RT",$D$10:$D$400,"U1")</f>
        <v>1</v>
      </c>
      <c r="L24" s="25" t="s">
        <v>9</v>
      </c>
      <c r="M24" s="25" t="s">
        <v>10</v>
      </c>
      <c r="N24" s="20"/>
      <c r="O24" s="20"/>
      <c r="P24" s="20"/>
      <c r="Q24" s="20"/>
    </row>
    <row r="25" spans="1:17" s="18" customFormat="1" x14ac:dyDescent="0.3">
      <c r="A25" s="15"/>
      <c r="B25" s="15"/>
      <c r="C25" s="15"/>
      <c r="D25" s="15"/>
      <c r="E25" s="15"/>
      <c r="F25" s="15"/>
      <c r="G25" s="16"/>
      <c r="H25" s="17"/>
      <c r="I25" s="17"/>
      <c r="K25" s="25">
        <f>SUMIFS($A$10:$A$400,$B$10:$B$400,"RT",$D$10:$D$400,"U2")</f>
        <v>0</v>
      </c>
      <c r="L25" s="25" t="s">
        <v>9</v>
      </c>
      <c r="M25" s="25" t="s">
        <v>19</v>
      </c>
      <c r="N25" s="20"/>
      <c r="O25" s="20"/>
      <c r="P25" s="20"/>
      <c r="Q25" s="20"/>
    </row>
    <row r="26" spans="1:17" s="18" customFormat="1" x14ac:dyDescent="0.3">
      <c r="A26" s="15"/>
      <c r="B26" s="15"/>
      <c r="C26" s="15"/>
      <c r="D26" s="15"/>
      <c r="E26" s="15"/>
      <c r="F26" s="15"/>
      <c r="G26" s="16"/>
      <c r="H26" s="17"/>
      <c r="I26" s="17"/>
      <c r="K26" s="25">
        <f>SUMIFS($A$10:$A$400,$B$10:$B$400,"RT",$D$10:$D$400,"U3")</f>
        <v>1</v>
      </c>
      <c r="L26" s="25" t="s">
        <v>9</v>
      </c>
      <c r="M26" s="25" t="s">
        <v>28</v>
      </c>
      <c r="N26" s="20"/>
      <c r="O26" s="20"/>
      <c r="P26" s="20"/>
      <c r="Q26" s="20"/>
    </row>
    <row r="27" spans="1:17" s="18" customFormat="1" x14ac:dyDescent="0.3">
      <c r="A27" s="15"/>
      <c r="B27" s="15"/>
      <c r="C27" s="15"/>
      <c r="D27" s="15"/>
      <c r="E27" s="15"/>
      <c r="F27" s="15"/>
      <c r="G27" s="16"/>
      <c r="H27" s="17"/>
      <c r="I27" s="17"/>
      <c r="K27" s="25">
        <f>SUMIFS($A$10:$A$400,$B$10:$B$400,"RT",$D$10:$D$400,"U4")</f>
        <v>0</v>
      </c>
      <c r="L27" s="25" t="s">
        <v>9</v>
      </c>
      <c r="M27" s="25" t="s">
        <v>29</v>
      </c>
      <c r="N27" s="20"/>
      <c r="O27" s="20"/>
      <c r="P27" s="20"/>
      <c r="Q27" s="20"/>
    </row>
    <row r="28" spans="1:17" s="18" customFormat="1" x14ac:dyDescent="0.3">
      <c r="A28" s="15"/>
      <c r="B28" s="15"/>
      <c r="C28" s="15"/>
      <c r="D28" s="15"/>
      <c r="E28" s="15"/>
      <c r="F28" s="15"/>
      <c r="G28" s="16"/>
      <c r="H28" s="17"/>
      <c r="I28" s="17"/>
      <c r="K28" s="25">
        <f>SUMIFS($A$10:$A$400,$B$10:$B$400,"RT",$D$10:$D$400,"U5")</f>
        <v>0</v>
      </c>
      <c r="L28" s="25" t="s">
        <v>9</v>
      </c>
      <c r="M28" s="25" t="s">
        <v>30</v>
      </c>
      <c r="N28" s="20"/>
      <c r="O28" s="20"/>
      <c r="P28" s="20"/>
      <c r="Q28" s="20"/>
    </row>
    <row r="29" spans="1:17" s="18" customFormat="1" x14ac:dyDescent="0.3">
      <c r="A29" s="15"/>
      <c r="B29" s="15"/>
      <c r="C29" s="15"/>
      <c r="D29" s="15"/>
      <c r="E29" s="15"/>
      <c r="F29" s="15"/>
      <c r="G29" s="16"/>
      <c r="H29" s="17"/>
      <c r="I29" s="17"/>
      <c r="K29" s="25">
        <f>SUMIFS($A$10:$A$400,$B$10:$B$400,"RT",$D$10:$D$400,"U6")</f>
        <v>1</v>
      </c>
      <c r="L29" s="25" t="s">
        <v>9</v>
      </c>
      <c r="M29" s="25" t="s">
        <v>31</v>
      </c>
      <c r="N29" s="20"/>
      <c r="O29" s="20"/>
      <c r="P29" s="20"/>
      <c r="Q29" s="20"/>
    </row>
    <row r="30" spans="1:17" s="18" customFormat="1" x14ac:dyDescent="0.3">
      <c r="A30" s="15"/>
      <c r="B30" s="15"/>
      <c r="C30" s="15"/>
      <c r="D30" s="15"/>
      <c r="E30" s="15"/>
      <c r="F30" s="15"/>
      <c r="G30" s="16"/>
      <c r="H30" s="17"/>
      <c r="I30" s="17"/>
      <c r="K30" s="25">
        <f>SUMIFS($A$10:$A$400,$B$10:$B$400,"RT",$D$10:$D$400,"U7")</f>
        <v>1</v>
      </c>
      <c r="L30" s="25" t="s">
        <v>9</v>
      </c>
      <c r="M30" s="25" t="s">
        <v>51</v>
      </c>
      <c r="N30" s="20"/>
      <c r="O30" s="20"/>
      <c r="P30" s="20"/>
      <c r="Q30" s="20"/>
    </row>
    <row r="31" spans="1:17" s="18" customFormat="1" x14ac:dyDescent="0.3">
      <c r="A31" s="15"/>
      <c r="B31" s="15"/>
      <c r="C31" s="15"/>
      <c r="D31" s="15"/>
      <c r="E31" s="15"/>
      <c r="F31" s="15"/>
      <c r="G31" s="16"/>
      <c r="H31" s="17"/>
      <c r="I31" s="17"/>
      <c r="K31" s="25">
        <f>SUMIFS($A$10:$A$400,$B$10:$B$400,"RT",$D$10:$D$400,"U8")</f>
        <v>0</v>
      </c>
      <c r="L31" s="25" t="s">
        <v>9</v>
      </c>
      <c r="M31" s="25" t="s">
        <v>52</v>
      </c>
      <c r="N31" s="20"/>
      <c r="O31" s="20"/>
      <c r="P31" s="20"/>
      <c r="Q31" s="20"/>
    </row>
    <row r="32" spans="1:17" s="18" customFormat="1" x14ac:dyDescent="0.3">
      <c r="A32" s="15"/>
      <c r="B32" s="15"/>
      <c r="C32" s="15"/>
      <c r="D32" s="15"/>
      <c r="E32" s="15"/>
      <c r="F32" s="15"/>
      <c r="G32" s="16"/>
      <c r="H32" s="17"/>
      <c r="I32" s="17"/>
      <c r="K32" s="25">
        <f>SUMIFS($A$10:$A$400,$B$10:$B$400,"RT",$D$10:$D$400,"U9")</f>
        <v>0</v>
      </c>
      <c r="L32" s="25" t="s">
        <v>9</v>
      </c>
      <c r="M32" s="25" t="s">
        <v>55</v>
      </c>
      <c r="N32" s="20"/>
      <c r="O32" s="20"/>
      <c r="P32" s="20"/>
      <c r="Q32" s="20"/>
    </row>
    <row r="33" spans="1:17" s="18" customFormat="1" x14ac:dyDescent="0.3">
      <c r="A33" s="15"/>
      <c r="B33" s="15"/>
      <c r="C33" s="15"/>
      <c r="D33" s="15"/>
      <c r="E33" s="15"/>
      <c r="F33" s="15"/>
      <c r="G33" s="16"/>
      <c r="H33" s="17"/>
      <c r="I33" s="17"/>
      <c r="K33" s="25">
        <f>SUMIFS($A$10:$A$400,$B$10:$B$400,"RT",$D$10:$D$400,"U10")</f>
        <v>0</v>
      </c>
      <c r="L33" s="25" t="s">
        <v>9</v>
      </c>
      <c r="M33" s="25" t="s">
        <v>56</v>
      </c>
      <c r="N33" s="20"/>
      <c r="O33" s="20"/>
      <c r="P33" s="20"/>
      <c r="Q33" s="20"/>
    </row>
    <row r="34" spans="1:17" s="18" customFormat="1" x14ac:dyDescent="0.3">
      <c r="A34" s="15"/>
      <c r="B34" s="15"/>
      <c r="C34" s="15"/>
      <c r="D34" s="15"/>
      <c r="E34" s="15"/>
      <c r="F34" s="15"/>
      <c r="G34" s="16"/>
      <c r="H34" s="17"/>
      <c r="I34" s="17"/>
      <c r="K34" s="25">
        <f>SUMIFS($A$10:$A$400,$B$10:$B$400,"RT",$D$10:$D$400,"U11")</f>
        <v>0</v>
      </c>
      <c r="L34" s="25" t="s">
        <v>9</v>
      </c>
      <c r="M34" s="25" t="s">
        <v>58</v>
      </c>
      <c r="N34" s="20"/>
      <c r="O34" s="20"/>
      <c r="P34" s="20"/>
      <c r="Q34" s="20"/>
    </row>
    <row r="35" spans="1:17" s="18" customFormat="1" x14ac:dyDescent="0.3">
      <c r="A35" s="15"/>
      <c r="B35" s="15"/>
      <c r="C35" s="15"/>
      <c r="D35" s="15"/>
      <c r="E35" s="15"/>
      <c r="F35" s="15"/>
      <c r="G35" s="16"/>
      <c r="H35" s="17"/>
      <c r="I35" s="17"/>
      <c r="K35" s="55">
        <f>SUMIFS($A$10:$A$400,$B$10:$B$400,"RT",$D$10:$D$400,"U12")</f>
        <v>1</v>
      </c>
      <c r="L35" s="55" t="s">
        <v>9</v>
      </c>
      <c r="M35" s="55" t="s">
        <v>63</v>
      </c>
      <c r="N35" s="20"/>
      <c r="O35" s="20"/>
      <c r="P35" s="20"/>
      <c r="Q35" s="20"/>
    </row>
    <row r="36" spans="1:17" s="18" customFormat="1" x14ac:dyDescent="0.3">
      <c r="A36" s="15"/>
      <c r="B36" s="15"/>
      <c r="C36" s="15"/>
      <c r="D36" s="15"/>
      <c r="E36" s="15"/>
      <c r="F36" s="15"/>
      <c r="G36" s="16"/>
      <c r="H36" s="17"/>
      <c r="I36" s="17"/>
      <c r="K36" s="25">
        <f>SUM(K24:K35)</f>
        <v>5</v>
      </c>
      <c r="L36" s="20"/>
      <c r="M36" s="20"/>
      <c r="N36" s="20"/>
      <c r="O36" s="20"/>
      <c r="P36" s="20"/>
      <c r="Q36" s="20"/>
    </row>
    <row r="37" spans="1:17" s="18" customFormat="1" x14ac:dyDescent="0.3">
      <c r="A37" s="15"/>
      <c r="B37" s="15"/>
      <c r="C37" s="15"/>
      <c r="D37" s="15"/>
      <c r="E37" s="15"/>
      <c r="F37" s="15"/>
      <c r="G37" s="16"/>
      <c r="H37" s="17"/>
      <c r="I37" s="17"/>
      <c r="K37" s="20"/>
      <c r="L37" s="20"/>
      <c r="M37" s="20"/>
      <c r="N37" s="20"/>
      <c r="O37" s="20"/>
      <c r="P37" s="20"/>
      <c r="Q37" s="20"/>
    </row>
    <row r="38" spans="1:17" s="18" customFormat="1" x14ac:dyDescent="0.3">
      <c r="A38" s="15"/>
      <c r="B38" s="15"/>
      <c r="C38" s="15"/>
      <c r="D38" s="15"/>
      <c r="E38" s="15"/>
      <c r="F38" s="15"/>
      <c r="G38" s="16"/>
      <c r="H38" s="17"/>
      <c r="I38" s="17"/>
      <c r="K38" s="20"/>
      <c r="L38" s="20"/>
      <c r="M38" s="20"/>
      <c r="N38" s="20"/>
      <c r="O38" s="20"/>
      <c r="P38" s="20"/>
      <c r="Q38" s="20"/>
    </row>
    <row r="39" spans="1:17" s="18" customFormat="1" x14ac:dyDescent="0.3">
      <c r="A39" s="15"/>
      <c r="B39" s="15"/>
      <c r="C39" s="15"/>
      <c r="D39" s="15"/>
      <c r="E39" s="15"/>
      <c r="F39" s="15"/>
      <c r="G39" s="16"/>
      <c r="H39" s="17"/>
      <c r="I39" s="17"/>
      <c r="K39" s="20"/>
      <c r="L39" s="20"/>
      <c r="M39" s="20"/>
      <c r="N39" s="20"/>
      <c r="O39" s="20"/>
      <c r="P39" s="20"/>
      <c r="Q39" s="20"/>
    </row>
    <row r="40" spans="1:17" s="18" customFormat="1" x14ac:dyDescent="0.3">
      <c r="A40" s="15"/>
      <c r="B40" s="15"/>
      <c r="C40" s="15"/>
      <c r="D40" s="15"/>
      <c r="E40" s="15"/>
      <c r="F40" s="15"/>
      <c r="G40" s="16"/>
      <c r="H40" s="17"/>
      <c r="I40" s="17"/>
      <c r="K40" s="20"/>
      <c r="L40" s="20"/>
      <c r="M40" s="20"/>
      <c r="N40" s="20"/>
      <c r="O40" s="20"/>
      <c r="P40" s="20"/>
      <c r="Q40" s="20"/>
    </row>
    <row r="41" spans="1:17" s="18" customFormat="1" x14ac:dyDescent="0.3">
      <c r="A41" s="15"/>
      <c r="B41" s="15"/>
      <c r="C41" s="15"/>
      <c r="D41" s="15"/>
      <c r="E41" s="15"/>
      <c r="F41" s="15"/>
      <c r="G41" s="16"/>
      <c r="H41" s="17"/>
      <c r="I41" s="17"/>
      <c r="K41" s="20"/>
      <c r="L41" s="20"/>
      <c r="M41" s="20"/>
      <c r="N41" s="20"/>
      <c r="O41" s="20"/>
      <c r="P41" s="20"/>
      <c r="Q41" s="20"/>
    </row>
    <row r="42" spans="1:17" s="18" customFormat="1" x14ac:dyDescent="0.3">
      <c r="A42" s="15"/>
      <c r="B42" s="15"/>
      <c r="C42" s="15"/>
      <c r="D42" s="15"/>
      <c r="E42" s="15"/>
      <c r="F42" s="15"/>
      <c r="G42" s="16"/>
      <c r="H42" s="17"/>
      <c r="I42" s="17"/>
      <c r="K42" s="20"/>
      <c r="L42" s="20"/>
      <c r="M42" s="20"/>
      <c r="N42" s="20"/>
      <c r="O42" s="20"/>
      <c r="P42" s="20"/>
      <c r="Q42" s="20"/>
    </row>
    <row r="43" spans="1:17" s="18" customFormat="1" x14ac:dyDescent="0.3">
      <c r="A43" s="15"/>
      <c r="B43" s="15"/>
      <c r="C43" s="15"/>
      <c r="D43" s="15"/>
      <c r="E43" s="15"/>
      <c r="F43" s="15"/>
      <c r="G43" s="16"/>
      <c r="H43" s="17"/>
      <c r="I43" s="17"/>
      <c r="K43" s="20"/>
      <c r="L43" s="20"/>
      <c r="M43" s="20"/>
      <c r="N43" s="20"/>
      <c r="O43" s="20"/>
      <c r="P43" s="20"/>
      <c r="Q43" s="20"/>
    </row>
    <row r="44" spans="1:17" s="18" customFormat="1" x14ac:dyDescent="0.3">
      <c r="A44" s="15"/>
      <c r="B44" s="15"/>
      <c r="C44" s="15"/>
      <c r="D44" s="15"/>
      <c r="E44" s="15"/>
      <c r="F44" s="15"/>
      <c r="G44" s="16"/>
      <c r="H44" s="17"/>
      <c r="I44" s="17"/>
      <c r="K44" s="20"/>
      <c r="L44" s="20"/>
      <c r="M44" s="20"/>
      <c r="N44" s="20"/>
      <c r="O44" s="20"/>
      <c r="P44" s="20"/>
      <c r="Q44" s="20"/>
    </row>
    <row r="45" spans="1:17" s="18" customFormat="1" x14ac:dyDescent="0.3">
      <c r="A45" s="15"/>
      <c r="B45" s="15"/>
      <c r="C45" s="15"/>
      <c r="D45" s="15"/>
      <c r="E45" s="15"/>
      <c r="F45" s="15"/>
      <c r="G45" s="16"/>
      <c r="H45" s="17"/>
      <c r="I45" s="17"/>
      <c r="K45" s="20"/>
      <c r="L45" s="20"/>
      <c r="M45" s="20"/>
      <c r="N45" s="20"/>
      <c r="O45" s="20"/>
      <c r="P45" s="20"/>
      <c r="Q45" s="20"/>
    </row>
    <row r="46" spans="1:17" s="18" customFormat="1" x14ac:dyDescent="0.3">
      <c r="A46" s="15"/>
      <c r="B46" s="15"/>
      <c r="C46" s="15"/>
      <c r="D46" s="15"/>
      <c r="E46" s="15"/>
      <c r="F46" s="15"/>
      <c r="G46" s="16"/>
      <c r="H46" s="17"/>
      <c r="I46" s="17"/>
      <c r="K46" s="20"/>
      <c r="L46" s="20"/>
      <c r="M46" s="20"/>
      <c r="N46" s="20"/>
      <c r="O46" s="20"/>
      <c r="P46" s="20"/>
      <c r="Q46" s="20"/>
    </row>
    <row r="47" spans="1:17" s="18" customFormat="1" x14ac:dyDescent="0.3">
      <c r="A47" s="15"/>
      <c r="B47" s="15"/>
      <c r="C47" s="15"/>
      <c r="D47" s="15"/>
      <c r="E47" s="15"/>
      <c r="F47" s="15"/>
      <c r="G47" s="16"/>
      <c r="H47" s="17"/>
      <c r="I47" s="17"/>
      <c r="K47" s="20"/>
      <c r="L47" s="20"/>
      <c r="M47" s="20"/>
      <c r="N47" s="20"/>
      <c r="O47" s="20"/>
      <c r="P47" s="20"/>
      <c r="Q47" s="20"/>
    </row>
    <row r="48" spans="1:17" s="18" customFormat="1" x14ac:dyDescent="0.3">
      <c r="A48" s="15"/>
      <c r="B48" s="15"/>
      <c r="C48" s="15"/>
      <c r="D48" s="15"/>
      <c r="E48" s="15"/>
      <c r="F48" s="15"/>
      <c r="G48" s="16"/>
      <c r="H48" s="17"/>
      <c r="I48" s="17"/>
      <c r="K48" s="20"/>
      <c r="L48" s="20"/>
      <c r="M48" s="20"/>
      <c r="N48" s="20"/>
      <c r="O48" s="20"/>
      <c r="P48" s="20"/>
      <c r="Q48" s="20"/>
    </row>
    <row r="49" spans="1:17" s="18" customFormat="1" x14ac:dyDescent="0.3">
      <c r="A49" s="15"/>
      <c r="B49" s="15"/>
      <c r="C49" s="15"/>
      <c r="D49" s="15"/>
      <c r="E49" s="15"/>
      <c r="F49" s="15"/>
      <c r="G49" s="16"/>
      <c r="H49" s="17"/>
      <c r="I49" s="17"/>
      <c r="K49" s="20"/>
      <c r="L49" s="20"/>
      <c r="M49" s="20"/>
      <c r="N49" s="20"/>
      <c r="O49" s="20"/>
      <c r="P49" s="20"/>
      <c r="Q49" s="20"/>
    </row>
    <row r="50" spans="1:17" s="18" customFormat="1" x14ac:dyDescent="0.3">
      <c r="A50" s="15"/>
      <c r="B50" s="15"/>
      <c r="C50" s="15"/>
      <c r="D50" s="15"/>
      <c r="E50" s="15"/>
      <c r="F50" s="15"/>
      <c r="G50" s="16"/>
      <c r="H50" s="17"/>
      <c r="I50" s="17"/>
      <c r="K50" s="20"/>
      <c r="L50" s="20"/>
      <c r="M50" s="20"/>
      <c r="N50" s="20"/>
      <c r="O50" s="20"/>
      <c r="P50" s="20"/>
      <c r="Q50" s="20"/>
    </row>
    <row r="51" spans="1:17" s="18" customFormat="1" x14ac:dyDescent="0.3">
      <c r="A51" s="15"/>
      <c r="B51" s="15"/>
      <c r="C51" s="15"/>
      <c r="D51" s="15"/>
      <c r="E51" s="15"/>
      <c r="F51" s="15"/>
      <c r="G51" s="16"/>
      <c r="H51" s="17"/>
      <c r="I51" s="17"/>
      <c r="K51" s="20"/>
      <c r="L51" s="20"/>
      <c r="M51" s="20"/>
      <c r="N51" s="20"/>
      <c r="O51" s="20"/>
      <c r="P51" s="20"/>
      <c r="Q51" s="20"/>
    </row>
    <row r="52" spans="1:17" s="18" customFormat="1" x14ac:dyDescent="0.3">
      <c r="A52" s="15"/>
      <c r="B52" s="15"/>
      <c r="C52" s="15"/>
      <c r="D52" s="15"/>
      <c r="E52" s="15"/>
      <c r="F52" s="15"/>
      <c r="G52" s="16"/>
      <c r="H52" s="17"/>
      <c r="I52" s="17"/>
      <c r="K52" s="20"/>
      <c r="L52" s="20"/>
      <c r="M52" s="20"/>
      <c r="N52" s="20"/>
      <c r="O52" s="20"/>
      <c r="P52" s="20"/>
      <c r="Q52" s="20"/>
    </row>
    <row r="53" spans="1:17" s="18" customFormat="1" x14ac:dyDescent="0.3">
      <c r="A53" s="15"/>
      <c r="B53" s="15"/>
      <c r="C53" s="15"/>
      <c r="D53" s="15"/>
      <c r="E53" s="15"/>
      <c r="F53" s="15"/>
      <c r="G53" s="16"/>
      <c r="H53" s="17"/>
      <c r="I53" s="17"/>
      <c r="K53" s="20"/>
      <c r="L53" s="20"/>
      <c r="M53" s="20"/>
      <c r="N53" s="20"/>
      <c r="O53" s="20"/>
      <c r="P53" s="20"/>
      <c r="Q53" s="20"/>
    </row>
    <row r="54" spans="1:17" s="18" customFormat="1" x14ac:dyDescent="0.3">
      <c r="A54" s="15"/>
      <c r="B54" s="15"/>
      <c r="C54" s="15"/>
      <c r="D54" s="15"/>
      <c r="E54" s="15"/>
      <c r="F54" s="15"/>
      <c r="G54" s="16"/>
      <c r="H54" s="17"/>
      <c r="I54" s="17"/>
      <c r="K54" s="20"/>
      <c r="L54" s="20"/>
      <c r="M54" s="20"/>
      <c r="N54" s="20"/>
      <c r="O54" s="20"/>
      <c r="P54" s="20"/>
      <c r="Q54" s="20"/>
    </row>
    <row r="55" spans="1:17" s="18" customFormat="1" x14ac:dyDescent="0.3">
      <c r="A55" s="15"/>
      <c r="B55" s="15"/>
      <c r="C55" s="15"/>
      <c r="D55" s="15"/>
      <c r="E55" s="15"/>
      <c r="F55" s="15"/>
      <c r="G55" s="16"/>
      <c r="H55" s="17"/>
      <c r="I55" s="17"/>
      <c r="K55" s="20"/>
      <c r="L55" s="20"/>
      <c r="M55" s="20"/>
      <c r="N55" s="20"/>
      <c r="O55" s="20"/>
      <c r="P55" s="20"/>
      <c r="Q55" s="20"/>
    </row>
    <row r="56" spans="1:17" s="18" customFormat="1" x14ac:dyDescent="0.3">
      <c r="A56" s="15"/>
      <c r="B56" s="15"/>
      <c r="C56" s="15"/>
      <c r="D56" s="15"/>
      <c r="E56" s="15"/>
      <c r="F56" s="15"/>
      <c r="G56" s="16"/>
      <c r="H56" s="17"/>
      <c r="I56" s="17"/>
      <c r="K56" s="20"/>
      <c r="L56" s="20"/>
      <c r="M56" s="20"/>
      <c r="N56" s="20"/>
      <c r="O56" s="20"/>
      <c r="P56" s="20"/>
      <c r="Q56" s="20"/>
    </row>
    <row r="57" spans="1:17" s="18" customFormat="1" x14ac:dyDescent="0.3">
      <c r="A57" s="15"/>
      <c r="B57" s="15"/>
      <c r="C57" s="15"/>
      <c r="D57" s="15"/>
      <c r="E57" s="15"/>
      <c r="F57" s="15"/>
      <c r="G57" s="16"/>
      <c r="H57" s="17"/>
      <c r="I57" s="17"/>
      <c r="K57" s="20"/>
      <c r="L57" s="20"/>
      <c r="M57" s="20"/>
      <c r="N57" s="20"/>
      <c r="O57" s="20"/>
      <c r="P57" s="20"/>
      <c r="Q57" s="20"/>
    </row>
    <row r="58" spans="1:17" s="18" customFormat="1" x14ac:dyDescent="0.3">
      <c r="A58" s="15"/>
      <c r="B58" s="15"/>
      <c r="C58" s="15"/>
      <c r="D58" s="15"/>
      <c r="E58" s="15"/>
      <c r="F58" s="15"/>
      <c r="G58" s="16"/>
      <c r="H58" s="17"/>
      <c r="I58" s="17"/>
      <c r="K58" s="20"/>
      <c r="L58" s="20"/>
      <c r="M58" s="20"/>
      <c r="N58" s="20"/>
      <c r="O58" s="20"/>
      <c r="P58" s="20"/>
      <c r="Q58" s="20"/>
    </row>
    <row r="59" spans="1:17" s="18" customFormat="1" x14ac:dyDescent="0.3">
      <c r="A59" s="15"/>
      <c r="B59" s="15"/>
      <c r="C59" s="15"/>
      <c r="D59" s="15"/>
      <c r="E59" s="15"/>
      <c r="F59" s="15"/>
      <c r="G59" s="16"/>
      <c r="H59" s="17"/>
      <c r="I59" s="17"/>
      <c r="K59" s="20"/>
      <c r="L59" s="20"/>
      <c r="M59" s="20"/>
      <c r="N59" s="20"/>
      <c r="O59" s="20"/>
      <c r="P59" s="20"/>
      <c r="Q59" s="20"/>
    </row>
    <row r="60" spans="1:17" s="18" customFormat="1" x14ac:dyDescent="0.3">
      <c r="A60" s="15"/>
      <c r="B60" s="15"/>
      <c r="C60" s="15"/>
      <c r="D60" s="15"/>
      <c r="E60" s="15"/>
      <c r="F60" s="15"/>
      <c r="G60" s="16"/>
      <c r="H60" s="17"/>
      <c r="I60" s="17"/>
      <c r="K60" s="20"/>
      <c r="L60" s="20"/>
      <c r="M60" s="20"/>
      <c r="N60" s="20"/>
      <c r="O60" s="20"/>
      <c r="P60" s="20"/>
      <c r="Q60" s="20"/>
    </row>
    <row r="61" spans="1:17" s="18" customFormat="1" x14ac:dyDescent="0.3">
      <c r="A61" s="15"/>
      <c r="B61" s="15"/>
      <c r="C61" s="15"/>
      <c r="D61" s="15"/>
      <c r="E61" s="15"/>
      <c r="F61" s="15"/>
      <c r="G61" s="16"/>
      <c r="H61" s="17"/>
      <c r="I61" s="17"/>
      <c r="K61" s="20"/>
      <c r="L61" s="20"/>
      <c r="M61" s="20"/>
      <c r="N61" s="20"/>
      <c r="O61" s="20"/>
      <c r="P61" s="20"/>
      <c r="Q61" s="20"/>
    </row>
    <row r="62" spans="1:17" s="18" customFormat="1" x14ac:dyDescent="0.3">
      <c r="A62" s="15"/>
      <c r="B62" s="15"/>
      <c r="C62" s="15"/>
      <c r="D62" s="15"/>
      <c r="E62" s="15"/>
      <c r="F62" s="15"/>
      <c r="G62" s="16"/>
      <c r="H62" s="17"/>
      <c r="I62" s="17"/>
      <c r="K62" s="20"/>
      <c r="L62" s="20"/>
      <c r="M62" s="20"/>
      <c r="N62" s="20"/>
      <c r="O62" s="20"/>
      <c r="P62" s="20"/>
      <c r="Q62" s="20"/>
    </row>
    <row r="63" spans="1:17" s="18" customFormat="1" x14ac:dyDescent="0.3">
      <c r="A63" s="15"/>
      <c r="B63" s="15"/>
      <c r="C63" s="15"/>
      <c r="D63" s="15"/>
      <c r="E63" s="15"/>
      <c r="F63" s="15"/>
      <c r="G63" s="16"/>
      <c r="H63" s="17"/>
      <c r="I63" s="17"/>
      <c r="K63" s="20"/>
      <c r="L63" s="20"/>
      <c r="M63" s="20"/>
      <c r="N63" s="20"/>
      <c r="O63" s="20"/>
      <c r="P63" s="20"/>
      <c r="Q63" s="20"/>
    </row>
    <row r="64" spans="1:17" s="18" customFormat="1" x14ac:dyDescent="0.3">
      <c r="A64" s="15"/>
      <c r="B64" s="15"/>
      <c r="C64" s="15"/>
      <c r="D64" s="15"/>
      <c r="E64" s="15"/>
      <c r="F64" s="15"/>
      <c r="G64" s="16"/>
      <c r="H64" s="17"/>
      <c r="I64" s="17"/>
      <c r="K64" s="20"/>
      <c r="L64" s="20"/>
      <c r="M64" s="20"/>
      <c r="N64" s="20"/>
      <c r="O64" s="20"/>
      <c r="P64" s="20"/>
      <c r="Q64" s="20"/>
    </row>
    <row r="65" spans="1:17" s="18" customFormat="1" x14ac:dyDescent="0.3">
      <c r="A65" s="15"/>
      <c r="B65" s="15"/>
      <c r="C65" s="15"/>
      <c r="D65" s="15"/>
      <c r="E65" s="15"/>
      <c r="F65" s="15"/>
      <c r="G65" s="16"/>
      <c r="H65" s="17"/>
      <c r="I65" s="17"/>
      <c r="K65" s="20"/>
      <c r="L65" s="20"/>
      <c r="M65" s="20"/>
      <c r="N65" s="20"/>
      <c r="O65" s="20"/>
      <c r="P65" s="20"/>
      <c r="Q65" s="20"/>
    </row>
    <row r="66" spans="1:17" s="18" customFormat="1" x14ac:dyDescent="0.3">
      <c r="A66" s="15"/>
      <c r="B66" s="15"/>
      <c r="C66" s="15"/>
      <c r="D66" s="15"/>
      <c r="E66" s="15"/>
      <c r="F66" s="15"/>
      <c r="G66" s="16"/>
      <c r="H66" s="17"/>
      <c r="I66" s="17"/>
      <c r="K66" s="20"/>
      <c r="L66" s="20"/>
      <c r="M66" s="20"/>
      <c r="N66" s="20"/>
      <c r="O66" s="20"/>
      <c r="P66" s="20"/>
      <c r="Q66" s="20"/>
    </row>
    <row r="67" spans="1:17" s="18" customFormat="1" x14ac:dyDescent="0.3">
      <c r="A67" s="15"/>
      <c r="B67" s="15"/>
      <c r="C67" s="15"/>
      <c r="D67" s="15"/>
      <c r="E67" s="15"/>
      <c r="F67" s="15"/>
      <c r="G67" s="16"/>
      <c r="H67" s="17"/>
      <c r="I67" s="17"/>
      <c r="K67" s="20"/>
      <c r="L67" s="20"/>
      <c r="M67" s="20"/>
      <c r="N67" s="20"/>
      <c r="O67" s="20"/>
      <c r="P67" s="20"/>
      <c r="Q67" s="20"/>
    </row>
    <row r="68" spans="1:17" s="18" customFormat="1" x14ac:dyDescent="0.3">
      <c r="A68" s="15"/>
      <c r="B68" s="15"/>
      <c r="C68" s="15"/>
      <c r="D68" s="15"/>
      <c r="E68" s="15"/>
      <c r="F68" s="15"/>
      <c r="G68" s="16"/>
      <c r="H68" s="17"/>
      <c r="I68" s="17"/>
      <c r="K68" s="20"/>
      <c r="L68" s="20"/>
      <c r="M68" s="20"/>
      <c r="N68" s="20"/>
      <c r="O68" s="20"/>
      <c r="P68" s="20"/>
      <c r="Q68" s="20"/>
    </row>
    <row r="69" spans="1:17" s="18" customFormat="1" x14ac:dyDescent="0.3">
      <c r="A69" s="15"/>
      <c r="B69" s="15"/>
      <c r="C69" s="15"/>
      <c r="D69" s="15"/>
      <c r="E69" s="15"/>
      <c r="F69" s="15"/>
      <c r="G69" s="16"/>
      <c r="H69" s="17"/>
      <c r="I69" s="17"/>
      <c r="K69" s="20"/>
      <c r="L69" s="20"/>
      <c r="M69" s="20"/>
      <c r="N69" s="20"/>
      <c r="O69" s="20"/>
      <c r="P69" s="20"/>
      <c r="Q69" s="20"/>
    </row>
    <row r="70" spans="1:17" s="18" customFormat="1" x14ac:dyDescent="0.3">
      <c r="A70" s="15"/>
      <c r="B70" s="15"/>
      <c r="C70" s="15"/>
      <c r="D70" s="15"/>
      <c r="E70" s="15"/>
      <c r="F70" s="15"/>
      <c r="G70" s="16"/>
      <c r="H70" s="17"/>
      <c r="I70" s="17"/>
      <c r="K70" s="20"/>
      <c r="L70" s="20"/>
      <c r="M70" s="20"/>
      <c r="N70" s="20"/>
      <c r="O70" s="20"/>
      <c r="P70" s="20"/>
      <c r="Q70" s="20"/>
    </row>
    <row r="71" spans="1:17" s="18" customFormat="1" x14ac:dyDescent="0.3">
      <c r="A71" s="15"/>
      <c r="B71" s="15"/>
      <c r="C71" s="15"/>
      <c r="D71" s="15"/>
      <c r="E71" s="15"/>
      <c r="F71" s="15"/>
      <c r="G71" s="16"/>
      <c r="H71" s="17"/>
      <c r="I71" s="17"/>
      <c r="K71" s="20"/>
      <c r="L71" s="20"/>
      <c r="M71" s="20"/>
      <c r="N71" s="20"/>
      <c r="O71" s="20"/>
      <c r="P71" s="20"/>
      <c r="Q71" s="20"/>
    </row>
    <row r="72" spans="1:17" s="18" customFormat="1" x14ac:dyDescent="0.3">
      <c r="A72" s="15"/>
      <c r="B72" s="15"/>
      <c r="C72" s="15"/>
      <c r="D72" s="15"/>
      <c r="E72" s="15"/>
      <c r="F72" s="15"/>
      <c r="G72" s="16"/>
      <c r="H72" s="17"/>
      <c r="I72" s="17"/>
      <c r="K72" s="20"/>
      <c r="L72" s="20"/>
      <c r="M72" s="20"/>
      <c r="N72" s="20"/>
      <c r="O72" s="20"/>
      <c r="P72" s="20"/>
      <c r="Q72" s="20"/>
    </row>
    <row r="73" spans="1:17" s="18" customFormat="1" x14ac:dyDescent="0.3">
      <c r="A73" s="15"/>
      <c r="B73" s="15"/>
      <c r="C73" s="15"/>
      <c r="D73" s="15"/>
      <c r="E73" s="15"/>
      <c r="F73" s="15"/>
      <c r="G73" s="16"/>
      <c r="H73" s="17"/>
      <c r="I73" s="17"/>
      <c r="K73" s="20"/>
      <c r="L73" s="20"/>
      <c r="M73" s="20"/>
      <c r="N73" s="20"/>
      <c r="O73" s="20"/>
      <c r="P73" s="20"/>
      <c r="Q73" s="20"/>
    </row>
    <row r="74" spans="1:17" s="18" customFormat="1" x14ac:dyDescent="0.3">
      <c r="A74" s="15"/>
      <c r="B74" s="15"/>
      <c r="C74" s="15"/>
      <c r="D74" s="15"/>
      <c r="E74" s="15"/>
      <c r="F74" s="15"/>
      <c r="G74" s="16"/>
      <c r="H74" s="17"/>
      <c r="I74" s="17"/>
      <c r="K74" s="20"/>
      <c r="L74" s="20"/>
      <c r="M74" s="20"/>
      <c r="N74" s="20"/>
      <c r="O74" s="20"/>
      <c r="P74" s="20"/>
      <c r="Q74" s="20"/>
    </row>
    <row r="75" spans="1:17" s="18" customFormat="1" x14ac:dyDescent="0.3">
      <c r="A75" s="15"/>
      <c r="B75" s="15"/>
      <c r="C75" s="15"/>
      <c r="D75" s="15"/>
      <c r="E75" s="15"/>
      <c r="F75" s="15"/>
      <c r="G75" s="16"/>
      <c r="H75" s="17"/>
      <c r="I75" s="17"/>
      <c r="K75" s="20"/>
      <c r="L75" s="20"/>
      <c r="M75" s="20"/>
      <c r="N75" s="20"/>
      <c r="O75" s="20"/>
      <c r="P75" s="20"/>
      <c r="Q75" s="20"/>
    </row>
    <row r="76" spans="1:17" s="18" customFormat="1" x14ac:dyDescent="0.3">
      <c r="A76" s="15"/>
      <c r="B76" s="15"/>
      <c r="C76" s="15"/>
      <c r="D76" s="15"/>
      <c r="E76" s="15"/>
      <c r="F76" s="15"/>
      <c r="G76" s="16"/>
      <c r="H76" s="17"/>
      <c r="I76" s="17"/>
      <c r="K76" s="20"/>
      <c r="L76" s="20"/>
      <c r="M76" s="20"/>
      <c r="N76" s="20"/>
      <c r="O76" s="20"/>
      <c r="P76" s="20"/>
      <c r="Q76" s="20"/>
    </row>
    <row r="77" spans="1:17" s="18" customFormat="1" x14ac:dyDescent="0.3">
      <c r="A77" s="15"/>
      <c r="B77" s="15"/>
      <c r="C77" s="15"/>
      <c r="D77" s="15"/>
      <c r="E77" s="15"/>
      <c r="F77" s="15"/>
      <c r="G77" s="16"/>
      <c r="H77" s="17"/>
      <c r="I77" s="17"/>
      <c r="K77" s="20"/>
      <c r="L77" s="20"/>
      <c r="M77" s="20"/>
      <c r="N77" s="20"/>
      <c r="O77" s="20"/>
      <c r="P77" s="20"/>
      <c r="Q77" s="20"/>
    </row>
    <row r="78" spans="1:17" s="18" customFormat="1" x14ac:dyDescent="0.3">
      <c r="A78" s="15"/>
      <c r="B78" s="15"/>
      <c r="C78" s="15"/>
      <c r="D78" s="15"/>
      <c r="E78" s="15"/>
      <c r="F78" s="15"/>
      <c r="G78" s="16"/>
      <c r="H78" s="17"/>
      <c r="I78" s="17"/>
      <c r="K78" s="20"/>
      <c r="L78" s="20"/>
      <c r="M78" s="20"/>
      <c r="N78" s="20"/>
      <c r="O78" s="20"/>
      <c r="P78" s="20"/>
      <c r="Q78" s="20"/>
    </row>
    <row r="79" spans="1:17" s="18" customFormat="1" x14ac:dyDescent="0.3">
      <c r="A79" s="15"/>
      <c r="B79" s="15"/>
      <c r="C79" s="15"/>
      <c r="D79" s="15"/>
      <c r="E79" s="15"/>
      <c r="F79" s="15"/>
      <c r="G79" s="16"/>
      <c r="H79" s="17"/>
      <c r="I79" s="17"/>
      <c r="K79" s="20"/>
      <c r="L79" s="20"/>
      <c r="M79" s="20"/>
      <c r="N79" s="20"/>
      <c r="O79" s="20"/>
      <c r="P79" s="20"/>
      <c r="Q79" s="20"/>
    </row>
    <row r="80" spans="1:17" s="18" customFormat="1" x14ac:dyDescent="0.3">
      <c r="A80" s="15"/>
      <c r="B80" s="15"/>
      <c r="C80" s="15"/>
      <c r="D80" s="15"/>
      <c r="E80" s="15"/>
      <c r="F80" s="15"/>
      <c r="G80" s="16"/>
      <c r="H80" s="17"/>
      <c r="I80" s="17"/>
      <c r="K80" s="20"/>
      <c r="L80" s="20"/>
      <c r="M80" s="20"/>
      <c r="N80" s="20"/>
      <c r="O80" s="20"/>
      <c r="P80" s="20"/>
      <c r="Q80" s="20"/>
    </row>
    <row r="81" spans="1:17" s="18" customFormat="1" x14ac:dyDescent="0.3">
      <c r="A81" s="15"/>
      <c r="B81" s="15"/>
      <c r="C81" s="15"/>
      <c r="D81" s="15"/>
      <c r="E81" s="15"/>
      <c r="F81" s="15"/>
      <c r="G81" s="16"/>
      <c r="H81" s="17"/>
      <c r="I81" s="17"/>
      <c r="K81" s="20"/>
      <c r="L81" s="20"/>
      <c r="M81" s="20"/>
      <c r="N81" s="20"/>
      <c r="O81" s="20"/>
      <c r="P81" s="20"/>
      <c r="Q81" s="20"/>
    </row>
    <row r="82" spans="1:17" s="18" customFormat="1" x14ac:dyDescent="0.3">
      <c r="A82" s="15"/>
      <c r="B82" s="15"/>
      <c r="C82" s="15"/>
      <c r="D82" s="15"/>
      <c r="E82" s="15"/>
      <c r="F82" s="15"/>
      <c r="G82" s="16"/>
      <c r="H82" s="17"/>
      <c r="I82" s="17"/>
      <c r="K82" s="20"/>
      <c r="L82" s="20"/>
      <c r="M82" s="20"/>
      <c r="N82" s="20"/>
      <c r="O82" s="20"/>
      <c r="P82" s="20"/>
      <c r="Q82" s="20"/>
    </row>
    <row r="83" spans="1:17" s="18" customFormat="1" x14ac:dyDescent="0.3">
      <c r="A83" s="15"/>
      <c r="B83" s="15"/>
      <c r="C83" s="15"/>
      <c r="D83" s="15"/>
      <c r="E83" s="15"/>
      <c r="F83" s="15"/>
      <c r="G83" s="16"/>
      <c r="H83" s="17"/>
      <c r="I83" s="17"/>
      <c r="K83" s="20"/>
      <c r="L83" s="20"/>
      <c r="M83" s="20"/>
      <c r="N83" s="20"/>
      <c r="O83" s="20"/>
      <c r="P83" s="20"/>
      <c r="Q83" s="20"/>
    </row>
    <row r="84" spans="1:17" s="18" customFormat="1" x14ac:dyDescent="0.3">
      <c r="A84" s="15"/>
      <c r="B84" s="15"/>
      <c r="C84" s="15"/>
      <c r="D84" s="15"/>
      <c r="E84" s="15"/>
      <c r="F84" s="15"/>
      <c r="G84" s="16"/>
      <c r="H84" s="17"/>
      <c r="I84" s="17"/>
      <c r="K84" s="20"/>
      <c r="L84" s="20"/>
      <c r="M84" s="20"/>
      <c r="N84" s="20"/>
      <c r="O84" s="20"/>
      <c r="P84" s="20"/>
      <c r="Q84" s="20"/>
    </row>
    <row r="85" spans="1:17" s="18" customFormat="1" x14ac:dyDescent="0.3">
      <c r="A85" s="15"/>
      <c r="B85" s="15"/>
      <c r="C85" s="15"/>
      <c r="D85" s="15"/>
      <c r="E85" s="15"/>
      <c r="F85" s="15"/>
      <c r="G85" s="16"/>
      <c r="H85" s="17"/>
      <c r="I85" s="17"/>
      <c r="K85" s="20"/>
      <c r="L85" s="20"/>
      <c r="M85" s="20"/>
      <c r="N85" s="20"/>
      <c r="O85" s="20"/>
      <c r="P85" s="20"/>
      <c r="Q85" s="20"/>
    </row>
    <row r="86" spans="1:17" s="18" customFormat="1" x14ac:dyDescent="0.3">
      <c r="A86" s="15"/>
      <c r="B86" s="15"/>
      <c r="C86" s="15"/>
      <c r="D86" s="15"/>
      <c r="E86" s="15"/>
      <c r="F86" s="15"/>
      <c r="G86" s="16"/>
      <c r="H86" s="17"/>
      <c r="I86" s="17"/>
      <c r="K86" s="20"/>
      <c r="L86" s="20"/>
      <c r="M86" s="20"/>
      <c r="N86" s="20"/>
      <c r="O86" s="20"/>
      <c r="P86" s="20"/>
      <c r="Q86" s="20"/>
    </row>
    <row r="87" spans="1:17" s="18" customFormat="1" x14ac:dyDescent="0.3">
      <c r="A87" s="15"/>
      <c r="B87" s="15"/>
      <c r="C87" s="15"/>
      <c r="D87" s="15"/>
      <c r="E87" s="15"/>
      <c r="F87" s="15"/>
      <c r="G87" s="16"/>
      <c r="H87" s="17"/>
      <c r="I87" s="17"/>
      <c r="K87" s="20"/>
      <c r="L87" s="20"/>
      <c r="M87" s="20"/>
      <c r="N87" s="20"/>
      <c r="O87" s="20"/>
      <c r="P87" s="20"/>
      <c r="Q87" s="20"/>
    </row>
    <row r="88" spans="1:17" s="18" customFormat="1" x14ac:dyDescent="0.3">
      <c r="A88" s="15"/>
      <c r="B88" s="15"/>
      <c r="C88" s="15"/>
      <c r="D88" s="15"/>
      <c r="E88" s="15"/>
      <c r="F88" s="15"/>
      <c r="G88" s="16"/>
      <c r="H88" s="17"/>
      <c r="I88" s="17"/>
      <c r="K88" s="20"/>
      <c r="L88" s="20"/>
      <c r="M88" s="20"/>
      <c r="N88" s="20"/>
      <c r="O88" s="20"/>
      <c r="P88" s="20"/>
      <c r="Q88" s="20"/>
    </row>
    <row r="89" spans="1:17" s="18" customFormat="1" x14ac:dyDescent="0.3">
      <c r="A89" s="15"/>
      <c r="B89" s="15"/>
      <c r="C89" s="15"/>
      <c r="D89" s="15"/>
      <c r="E89" s="15"/>
      <c r="F89" s="15"/>
      <c r="G89" s="16"/>
      <c r="H89" s="17"/>
      <c r="I89" s="17"/>
      <c r="K89" s="20"/>
      <c r="L89" s="20"/>
      <c r="M89" s="20"/>
      <c r="N89" s="20"/>
      <c r="O89" s="20"/>
      <c r="P89" s="20"/>
      <c r="Q89" s="20"/>
    </row>
    <row r="90" spans="1:17" s="18" customFormat="1" x14ac:dyDescent="0.3">
      <c r="A90" s="15"/>
      <c r="B90" s="15"/>
      <c r="C90" s="15"/>
      <c r="D90" s="15"/>
      <c r="E90" s="15"/>
      <c r="F90" s="15"/>
      <c r="G90" s="16"/>
      <c r="H90" s="17"/>
      <c r="I90" s="17"/>
      <c r="K90" s="20"/>
      <c r="L90" s="20"/>
      <c r="M90" s="20"/>
      <c r="N90" s="20"/>
      <c r="O90" s="20"/>
      <c r="P90" s="20"/>
      <c r="Q90" s="20"/>
    </row>
    <row r="91" spans="1:17" s="18" customFormat="1" x14ac:dyDescent="0.3">
      <c r="A91" s="15"/>
      <c r="B91" s="15"/>
      <c r="C91" s="15"/>
      <c r="D91" s="15"/>
      <c r="E91" s="15"/>
      <c r="F91" s="15"/>
      <c r="G91" s="16"/>
      <c r="H91" s="17"/>
      <c r="I91" s="17"/>
      <c r="K91" s="20"/>
      <c r="L91" s="20"/>
      <c r="M91" s="20"/>
      <c r="N91" s="20"/>
      <c r="O91" s="20"/>
      <c r="P91" s="20"/>
      <c r="Q91" s="20"/>
    </row>
    <row r="92" spans="1:17" s="18" customFormat="1" x14ac:dyDescent="0.3">
      <c r="A92" s="15"/>
      <c r="B92" s="15"/>
      <c r="C92" s="15"/>
      <c r="D92" s="15"/>
      <c r="E92" s="15"/>
      <c r="F92" s="15"/>
      <c r="G92" s="16"/>
      <c r="H92" s="17"/>
      <c r="I92" s="17"/>
      <c r="K92" s="20"/>
      <c r="L92" s="20"/>
      <c r="M92" s="20"/>
      <c r="N92" s="20"/>
      <c r="O92" s="20"/>
      <c r="P92" s="20"/>
      <c r="Q92" s="20"/>
    </row>
    <row r="93" spans="1:17" s="18" customFormat="1" x14ac:dyDescent="0.3">
      <c r="A93" s="15"/>
      <c r="B93" s="15"/>
      <c r="C93" s="15"/>
      <c r="D93" s="15"/>
      <c r="E93" s="15"/>
      <c r="F93" s="15"/>
      <c r="G93" s="16"/>
      <c r="H93" s="17"/>
      <c r="I93" s="17"/>
      <c r="K93" s="20"/>
      <c r="L93" s="20"/>
      <c r="M93" s="20"/>
      <c r="N93" s="20"/>
      <c r="O93" s="20"/>
      <c r="P93" s="20"/>
      <c r="Q93" s="20"/>
    </row>
    <row r="94" spans="1:17" s="18" customFormat="1" x14ac:dyDescent="0.3">
      <c r="A94" s="15"/>
      <c r="B94" s="15"/>
      <c r="C94" s="15"/>
      <c r="D94" s="15"/>
      <c r="E94" s="15"/>
      <c r="F94" s="15"/>
      <c r="G94" s="16"/>
      <c r="H94" s="17"/>
      <c r="I94" s="17"/>
      <c r="K94" s="20"/>
      <c r="L94" s="20"/>
      <c r="M94" s="20"/>
      <c r="N94" s="20"/>
      <c r="O94" s="20"/>
      <c r="P94" s="20"/>
      <c r="Q94" s="20"/>
    </row>
    <row r="95" spans="1:17" s="18" customFormat="1" x14ac:dyDescent="0.3">
      <c r="A95" s="15"/>
      <c r="B95" s="15"/>
      <c r="C95" s="15"/>
      <c r="D95" s="15"/>
      <c r="E95" s="15"/>
      <c r="F95" s="15"/>
      <c r="G95" s="16"/>
      <c r="H95" s="17"/>
      <c r="I95" s="17"/>
      <c r="K95" s="20"/>
      <c r="L95" s="20"/>
      <c r="M95" s="20"/>
      <c r="N95" s="20"/>
      <c r="O95" s="20"/>
      <c r="P95" s="20"/>
      <c r="Q95" s="20"/>
    </row>
    <row r="96" spans="1:17" s="18" customFormat="1" x14ac:dyDescent="0.3">
      <c r="A96" s="15"/>
      <c r="B96" s="15"/>
      <c r="C96" s="15"/>
      <c r="D96" s="15"/>
      <c r="E96" s="15"/>
      <c r="F96" s="15"/>
      <c r="G96" s="16"/>
      <c r="H96" s="17"/>
      <c r="I96" s="17"/>
      <c r="K96" s="20"/>
      <c r="L96" s="20"/>
      <c r="M96" s="20"/>
      <c r="N96" s="20"/>
      <c r="O96" s="20"/>
      <c r="P96" s="20"/>
      <c r="Q96" s="20"/>
    </row>
    <row r="97" spans="1:17" s="18" customFormat="1" x14ac:dyDescent="0.3">
      <c r="A97" s="15"/>
      <c r="B97" s="15"/>
      <c r="C97" s="15"/>
      <c r="D97" s="15"/>
      <c r="E97" s="15"/>
      <c r="F97" s="15"/>
      <c r="G97" s="16"/>
      <c r="H97" s="17"/>
      <c r="I97" s="17"/>
      <c r="K97" s="20"/>
      <c r="L97" s="20"/>
      <c r="M97" s="20"/>
      <c r="N97" s="20"/>
      <c r="O97" s="20"/>
      <c r="P97" s="20"/>
      <c r="Q97" s="20"/>
    </row>
    <row r="98" spans="1:17" s="18" customFormat="1" x14ac:dyDescent="0.3">
      <c r="A98" s="15"/>
      <c r="B98" s="15"/>
      <c r="C98" s="15"/>
      <c r="D98" s="15"/>
      <c r="E98" s="15"/>
      <c r="F98" s="15"/>
      <c r="G98" s="16"/>
      <c r="H98" s="17"/>
      <c r="I98" s="17"/>
      <c r="K98" s="20"/>
      <c r="L98" s="20"/>
      <c r="M98" s="20"/>
      <c r="N98" s="20"/>
      <c r="O98" s="20"/>
      <c r="P98" s="20"/>
      <c r="Q98" s="20"/>
    </row>
    <row r="99" spans="1:17" s="18" customFormat="1" x14ac:dyDescent="0.3">
      <c r="A99" s="15"/>
      <c r="B99" s="15"/>
      <c r="C99" s="15"/>
      <c r="D99" s="15"/>
      <c r="E99" s="15"/>
      <c r="F99" s="15"/>
      <c r="G99" s="16"/>
      <c r="H99" s="17"/>
      <c r="I99" s="17"/>
      <c r="K99" s="20"/>
      <c r="L99" s="20"/>
      <c r="M99" s="20"/>
      <c r="N99" s="20"/>
      <c r="O99" s="20"/>
      <c r="P99" s="20"/>
      <c r="Q99" s="20"/>
    </row>
    <row r="100" spans="1:17" s="18" customFormat="1" x14ac:dyDescent="0.3">
      <c r="A100" s="20"/>
      <c r="B100" s="15"/>
      <c r="C100" s="20"/>
      <c r="D100" s="15"/>
      <c r="E100" s="15"/>
      <c r="F100" s="20"/>
      <c r="G100" s="21"/>
      <c r="K100" s="20"/>
      <c r="L100" s="20"/>
      <c r="M100" s="20"/>
      <c r="N100" s="20"/>
      <c r="O100" s="20"/>
      <c r="P100" s="20"/>
      <c r="Q100" s="20"/>
    </row>
    <row r="101" spans="1:17" s="18" customFormat="1" x14ac:dyDescent="0.3">
      <c r="A101" s="20"/>
      <c r="B101" s="20"/>
      <c r="C101" s="20"/>
      <c r="D101" s="20"/>
      <c r="E101" s="20"/>
      <c r="F101" s="20"/>
      <c r="G101" s="21"/>
      <c r="K101" s="20"/>
      <c r="L101" s="20"/>
      <c r="M101" s="20"/>
      <c r="N101" s="20"/>
      <c r="O101" s="20"/>
      <c r="P101" s="20"/>
      <c r="Q101" s="20"/>
    </row>
    <row r="102" spans="1:17" s="18" customFormat="1" x14ac:dyDescent="0.3">
      <c r="A102" s="20"/>
      <c r="B102" s="20"/>
      <c r="C102" s="20"/>
      <c r="D102" s="20"/>
      <c r="E102" s="20"/>
      <c r="F102" s="20"/>
      <c r="G102" s="21"/>
      <c r="K102" s="20"/>
      <c r="L102" s="20"/>
      <c r="M102" s="20"/>
      <c r="N102" s="20"/>
      <c r="O102" s="20"/>
      <c r="P102" s="20"/>
      <c r="Q102" s="20"/>
    </row>
    <row r="103" spans="1:17" s="18" customFormat="1" x14ac:dyDescent="0.3">
      <c r="A103" s="20"/>
      <c r="B103" s="20"/>
      <c r="C103" s="20"/>
      <c r="D103" s="20"/>
      <c r="E103" s="20"/>
      <c r="F103" s="20"/>
      <c r="G103" s="21"/>
      <c r="K103" s="20"/>
      <c r="L103" s="20"/>
      <c r="M103" s="20"/>
      <c r="N103" s="20"/>
      <c r="O103" s="20"/>
      <c r="P103" s="20"/>
      <c r="Q103" s="20"/>
    </row>
    <row r="104" spans="1:17" s="18" customFormat="1" x14ac:dyDescent="0.3">
      <c r="A104" s="20"/>
      <c r="B104" s="20"/>
      <c r="C104" s="20"/>
      <c r="D104" s="20"/>
      <c r="E104" s="20"/>
      <c r="F104" s="20"/>
      <c r="G104" s="21"/>
      <c r="K104" s="20"/>
      <c r="L104" s="20"/>
      <c r="M104" s="20"/>
      <c r="N104" s="20"/>
      <c r="O104" s="20"/>
      <c r="P104" s="20"/>
      <c r="Q104" s="20"/>
    </row>
    <row r="105" spans="1:17" s="18" customFormat="1" x14ac:dyDescent="0.3">
      <c r="A105" s="20"/>
      <c r="B105" s="20"/>
      <c r="C105" s="20"/>
      <c r="D105" s="20"/>
      <c r="E105" s="20"/>
      <c r="F105" s="20"/>
      <c r="G105" s="21"/>
      <c r="K105" s="20"/>
      <c r="L105" s="20"/>
      <c r="M105" s="20"/>
      <c r="N105" s="20"/>
      <c r="O105" s="20"/>
      <c r="P105" s="20"/>
      <c r="Q105" s="20"/>
    </row>
    <row r="106" spans="1:17" s="18" customFormat="1" x14ac:dyDescent="0.3">
      <c r="A106" s="20"/>
      <c r="B106" s="20"/>
      <c r="C106" s="20"/>
      <c r="D106" s="20"/>
      <c r="E106" s="20"/>
      <c r="F106" s="20"/>
      <c r="G106" s="21"/>
      <c r="K106" s="20"/>
      <c r="L106" s="20"/>
      <c r="M106" s="20"/>
      <c r="N106" s="20"/>
      <c r="O106" s="20"/>
      <c r="P106" s="20"/>
      <c r="Q106" s="20"/>
    </row>
    <row r="107" spans="1:17" s="18" customFormat="1" x14ac:dyDescent="0.3">
      <c r="A107" s="20"/>
      <c r="B107" s="20"/>
      <c r="C107" s="20"/>
      <c r="D107" s="20"/>
      <c r="E107" s="20"/>
      <c r="F107" s="20"/>
      <c r="G107" s="21"/>
      <c r="K107" s="20"/>
      <c r="L107" s="20"/>
      <c r="M107" s="20"/>
      <c r="N107" s="20"/>
      <c r="O107" s="20"/>
      <c r="P107" s="20"/>
      <c r="Q107" s="20"/>
    </row>
    <row r="108" spans="1:17" s="18" customFormat="1" x14ac:dyDescent="0.3">
      <c r="A108" s="20"/>
      <c r="B108" s="20"/>
      <c r="C108" s="20"/>
      <c r="D108" s="20"/>
      <c r="E108" s="20"/>
      <c r="F108" s="20"/>
      <c r="G108" s="21"/>
      <c r="K108" s="20"/>
      <c r="L108" s="20"/>
      <c r="M108" s="20"/>
      <c r="N108" s="20"/>
      <c r="O108" s="20"/>
      <c r="P108" s="20"/>
      <c r="Q108" s="20"/>
    </row>
    <row r="109" spans="1:17" s="18" customFormat="1" x14ac:dyDescent="0.3">
      <c r="A109" s="20"/>
      <c r="B109" s="20"/>
      <c r="C109" s="20"/>
      <c r="D109" s="20"/>
      <c r="E109" s="20"/>
      <c r="F109" s="20"/>
      <c r="G109" s="21"/>
      <c r="K109" s="20"/>
      <c r="L109" s="20"/>
      <c r="M109" s="20"/>
      <c r="N109" s="20"/>
      <c r="O109" s="20"/>
      <c r="P109" s="20"/>
      <c r="Q109" s="20"/>
    </row>
    <row r="110" spans="1:17" s="18" customFormat="1" x14ac:dyDescent="0.3">
      <c r="A110" s="20"/>
      <c r="B110" s="20"/>
      <c r="C110" s="20"/>
      <c r="D110" s="20"/>
      <c r="E110" s="20"/>
      <c r="F110" s="20"/>
      <c r="G110" s="21"/>
      <c r="K110" s="20"/>
      <c r="L110" s="20"/>
      <c r="M110" s="20"/>
      <c r="N110" s="20"/>
      <c r="O110" s="20"/>
      <c r="P110" s="20"/>
      <c r="Q110" s="20"/>
    </row>
    <row r="111" spans="1:17" s="18" customFormat="1" x14ac:dyDescent="0.3">
      <c r="A111" s="20"/>
      <c r="B111" s="20"/>
      <c r="C111" s="20"/>
      <c r="D111" s="20"/>
      <c r="E111" s="20"/>
      <c r="F111" s="20"/>
      <c r="G111" s="21"/>
      <c r="K111" s="20"/>
      <c r="L111" s="20"/>
      <c r="M111" s="20"/>
      <c r="N111" s="20"/>
      <c r="O111" s="20"/>
      <c r="P111" s="20"/>
      <c r="Q111" s="20"/>
    </row>
    <row r="112" spans="1:17" s="18" customFormat="1" x14ac:dyDescent="0.3">
      <c r="A112" s="20"/>
      <c r="B112" s="20"/>
      <c r="C112" s="20"/>
      <c r="D112" s="20"/>
      <c r="E112" s="20"/>
      <c r="F112" s="20"/>
      <c r="G112" s="21"/>
      <c r="K112" s="20"/>
      <c r="L112" s="20"/>
      <c r="M112" s="20"/>
      <c r="N112" s="20"/>
      <c r="O112" s="20"/>
      <c r="P112" s="20"/>
      <c r="Q112" s="20"/>
    </row>
    <row r="113" spans="1:17" s="18" customFormat="1" x14ac:dyDescent="0.3">
      <c r="A113" s="20"/>
      <c r="B113" s="20"/>
      <c r="C113" s="20"/>
      <c r="D113" s="20"/>
      <c r="E113" s="20"/>
      <c r="F113" s="20"/>
      <c r="G113" s="21"/>
      <c r="K113" s="20"/>
      <c r="L113" s="20"/>
      <c r="M113" s="20"/>
      <c r="N113" s="20"/>
      <c r="O113" s="20"/>
      <c r="P113" s="20"/>
      <c r="Q113" s="20"/>
    </row>
    <row r="114" spans="1:17" s="18" customFormat="1" x14ac:dyDescent="0.3">
      <c r="A114" s="20"/>
      <c r="B114" s="20"/>
      <c r="C114" s="20"/>
      <c r="D114" s="20"/>
      <c r="E114" s="20"/>
      <c r="F114" s="20"/>
      <c r="G114" s="21"/>
      <c r="K114" s="20"/>
      <c r="L114" s="20"/>
      <c r="M114" s="20"/>
      <c r="N114" s="20"/>
      <c r="O114" s="20"/>
      <c r="P114" s="20"/>
      <c r="Q114" s="20"/>
    </row>
    <row r="115" spans="1:17" s="18" customFormat="1" x14ac:dyDescent="0.3">
      <c r="A115" s="20"/>
      <c r="B115" s="20"/>
      <c r="C115" s="20"/>
      <c r="D115" s="20"/>
      <c r="E115" s="20"/>
      <c r="F115" s="20"/>
      <c r="G115" s="21"/>
      <c r="K115" s="20"/>
      <c r="L115" s="20"/>
      <c r="M115" s="20"/>
      <c r="N115" s="20"/>
      <c r="O115" s="20"/>
      <c r="P115" s="20"/>
      <c r="Q115" s="20"/>
    </row>
    <row r="116" spans="1:17" s="18" customFormat="1" x14ac:dyDescent="0.3">
      <c r="A116" s="20"/>
      <c r="B116" s="20"/>
      <c r="C116" s="20"/>
      <c r="D116" s="20"/>
      <c r="E116" s="20"/>
      <c r="F116" s="20"/>
      <c r="G116" s="21"/>
      <c r="K116" s="20"/>
      <c r="L116" s="20"/>
      <c r="M116" s="20"/>
      <c r="N116" s="20"/>
      <c r="O116" s="20"/>
      <c r="P116" s="20"/>
      <c r="Q116" s="20"/>
    </row>
    <row r="117" spans="1:17" s="18" customFormat="1" x14ac:dyDescent="0.3">
      <c r="A117" s="20"/>
      <c r="B117" s="20"/>
      <c r="C117" s="20"/>
      <c r="D117" s="20"/>
      <c r="E117" s="20"/>
      <c r="F117" s="20"/>
      <c r="G117" s="21"/>
      <c r="K117" s="20"/>
      <c r="L117" s="20"/>
      <c r="M117" s="20"/>
      <c r="N117" s="20"/>
      <c r="O117" s="20"/>
      <c r="P117" s="20"/>
      <c r="Q117" s="20"/>
    </row>
    <row r="118" spans="1:17" s="18" customFormat="1" x14ac:dyDescent="0.3">
      <c r="A118" s="20"/>
      <c r="B118" s="20"/>
      <c r="C118" s="20"/>
      <c r="D118" s="20"/>
      <c r="E118" s="20"/>
      <c r="F118" s="20"/>
      <c r="G118" s="21"/>
      <c r="K118" s="20"/>
      <c r="L118" s="20"/>
      <c r="M118" s="20"/>
      <c r="N118" s="20"/>
      <c r="O118" s="20"/>
      <c r="P118" s="20"/>
      <c r="Q118" s="20"/>
    </row>
    <row r="119" spans="1:17" s="18" customFormat="1" x14ac:dyDescent="0.3">
      <c r="A119" s="20"/>
      <c r="B119" s="20"/>
      <c r="C119" s="20"/>
      <c r="D119" s="20"/>
      <c r="E119" s="20"/>
      <c r="F119" s="20"/>
      <c r="G119" s="21"/>
      <c r="K119" s="20"/>
      <c r="L119" s="20"/>
      <c r="M119" s="20"/>
      <c r="N119" s="20"/>
      <c r="O119" s="20"/>
      <c r="P119" s="20"/>
      <c r="Q119" s="20"/>
    </row>
    <row r="120" spans="1:17" s="18" customFormat="1" x14ac:dyDescent="0.3">
      <c r="A120" s="20"/>
      <c r="B120" s="20"/>
      <c r="C120" s="20"/>
      <c r="D120" s="20"/>
      <c r="E120" s="20"/>
      <c r="F120" s="20"/>
      <c r="G120" s="21"/>
      <c r="K120" s="20"/>
      <c r="L120" s="20"/>
      <c r="M120" s="20"/>
      <c r="N120" s="20"/>
      <c r="O120" s="20"/>
      <c r="P120" s="20"/>
      <c r="Q120" s="20"/>
    </row>
    <row r="121" spans="1:17" s="18" customFormat="1" x14ac:dyDescent="0.3">
      <c r="A121" s="20"/>
      <c r="B121" s="20"/>
      <c r="C121" s="20"/>
      <c r="D121" s="20"/>
      <c r="E121" s="20"/>
      <c r="F121" s="20"/>
      <c r="G121" s="21"/>
      <c r="K121" s="20"/>
      <c r="L121" s="20"/>
      <c r="M121" s="20"/>
      <c r="N121" s="20"/>
      <c r="O121" s="20"/>
      <c r="P121" s="20"/>
      <c r="Q121" s="20"/>
    </row>
    <row r="122" spans="1:17" s="18" customFormat="1" x14ac:dyDescent="0.3">
      <c r="A122" s="20"/>
      <c r="B122" s="20"/>
      <c r="C122" s="20"/>
      <c r="D122" s="20"/>
      <c r="E122" s="20"/>
      <c r="F122" s="20"/>
      <c r="G122" s="21"/>
      <c r="K122" s="20"/>
      <c r="L122" s="20"/>
      <c r="M122" s="20"/>
      <c r="N122" s="20"/>
      <c r="O122" s="20"/>
      <c r="P122" s="20"/>
      <c r="Q122" s="20"/>
    </row>
    <row r="123" spans="1:17" s="18" customFormat="1" x14ac:dyDescent="0.3">
      <c r="A123" s="20"/>
      <c r="B123" s="20"/>
      <c r="C123" s="20"/>
      <c r="D123" s="20"/>
      <c r="E123" s="20"/>
      <c r="F123" s="20"/>
      <c r="G123" s="21"/>
      <c r="K123" s="20"/>
      <c r="L123" s="20"/>
      <c r="M123" s="20"/>
      <c r="N123" s="20"/>
      <c r="O123" s="20"/>
      <c r="P123" s="20"/>
      <c r="Q123" s="20"/>
    </row>
    <row r="124" spans="1:17" s="18" customFormat="1" x14ac:dyDescent="0.3">
      <c r="A124" s="20"/>
      <c r="B124" s="20"/>
      <c r="C124" s="20"/>
      <c r="D124" s="20"/>
      <c r="E124" s="20"/>
      <c r="F124" s="20"/>
      <c r="G124" s="21"/>
      <c r="K124" s="20"/>
      <c r="L124" s="20"/>
      <c r="M124" s="20"/>
      <c r="N124" s="20"/>
      <c r="O124" s="20"/>
      <c r="P124" s="20"/>
      <c r="Q124" s="20"/>
    </row>
    <row r="125" spans="1:17" s="18" customFormat="1" x14ac:dyDescent="0.3">
      <c r="A125" s="20"/>
      <c r="B125" s="20"/>
      <c r="C125" s="20"/>
      <c r="D125" s="20"/>
      <c r="E125" s="20"/>
      <c r="F125" s="20"/>
      <c r="G125" s="21"/>
      <c r="K125" s="20"/>
      <c r="L125" s="20"/>
      <c r="M125" s="20"/>
      <c r="N125" s="20"/>
      <c r="O125" s="20"/>
      <c r="P125" s="20"/>
      <c r="Q125" s="20"/>
    </row>
    <row r="126" spans="1:17" s="18" customFormat="1" x14ac:dyDescent="0.3">
      <c r="A126" s="20"/>
      <c r="B126" s="20"/>
      <c r="C126" s="20"/>
      <c r="D126" s="20"/>
      <c r="E126" s="20"/>
      <c r="F126" s="20"/>
      <c r="G126" s="21"/>
      <c r="K126" s="20"/>
      <c r="L126" s="20"/>
      <c r="M126" s="20"/>
      <c r="N126" s="20"/>
      <c r="O126" s="20"/>
      <c r="P126" s="20"/>
      <c r="Q126" s="20"/>
    </row>
    <row r="127" spans="1:17" s="18" customFormat="1" x14ac:dyDescent="0.3">
      <c r="A127" s="20"/>
      <c r="B127" s="20"/>
      <c r="C127" s="20"/>
      <c r="D127" s="20"/>
      <c r="E127" s="20"/>
      <c r="F127" s="20"/>
      <c r="G127" s="21"/>
      <c r="K127" s="20"/>
      <c r="L127" s="20"/>
      <c r="M127" s="20"/>
      <c r="N127" s="20"/>
      <c r="O127" s="20"/>
      <c r="P127" s="20"/>
      <c r="Q127" s="20"/>
    </row>
    <row r="128" spans="1:17" s="18" customFormat="1" x14ac:dyDescent="0.3">
      <c r="A128" s="20"/>
      <c r="B128" s="20"/>
      <c r="C128" s="20"/>
      <c r="D128" s="20"/>
      <c r="E128" s="20"/>
      <c r="F128" s="20"/>
      <c r="G128" s="21"/>
      <c r="K128" s="20"/>
      <c r="L128" s="20"/>
      <c r="M128" s="20"/>
      <c r="N128" s="20"/>
      <c r="O128" s="20"/>
      <c r="P128" s="20"/>
      <c r="Q128" s="20"/>
    </row>
    <row r="129" spans="1:17" s="18" customFormat="1" x14ac:dyDescent="0.3">
      <c r="A129" s="20"/>
      <c r="B129" s="20"/>
      <c r="C129" s="20"/>
      <c r="D129" s="20"/>
      <c r="E129" s="20"/>
      <c r="F129" s="20"/>
      <c r="G129" s="21"/>
      <c r="K129" s="20"/>
      <c r="L129" s="20"/>
      <c r="M129" s="20"/>
      <c r="N129" s="20"/>
      <c r="O129" s="20"/>
      <c r="P129" s="20"/>
      <c r="Q129" s="20"/>
    </row>
    <row r="130" spans="1:17" s="18" customFormat="1" x14ac:dyDescent="0.3">
      <c r="A130" s="20"/>
      <c r="B130" s="20"/>
      <c r="C130" s="20"/>
      <c r="D130" s="20"/>
      <c r="E130" s="20"/>
      <c r="F130" s="20"/>
      <c r="G130" s="21"/>
      <c r="K130" s="20"/>
      <c r="L130" s="20"/>
      <c r="M130" s="20"/>
      <c r="N130" s="20"/>
      <c r="O130" s="20"/>
      <c r="P130" s="20"/>
      <c r="Q130" s="20"/>
    </row>
    <row r="131" spans="1:17" s="18" customFormat="1" x14ac:dyDescent="0.3">
      <c r="A131" s="20"/>
      <c r="B131" s="20"/>
      <c r="C131" s="20"/>
      <c r="D131" s="20"/>
      <c r="E131" s="20"/>
      <c r="F131" s="20"/>
      <c r="G131" s="21"/>
      <c r="K131" s="20"/>
      <c r="L131" s="20"/>
      <c r="M131" s="20"/>
      <c r="N131" s="20"/>
      <c r="O131" s="20"/>
      <c r="P131" s="20"/>
      <c r="Q131" s="20"/>
    </row>
    <row r="132" spans="1:17" s="18" customFormat="1" x14ac:dyDescent="0.3">
      <c r="A132" s="20"/>
      <c r="B132" s="20"/>
      <c r="C132" s="20"/>
      <c r="D132" s="20"/>
      <c r="E132" s="20"/>
      <c r="F132" s="20"/>
      <c r="G132" s="21"/>
      <c r="K132" s="20"/>
      <c r="L132" s="20"/>
      <c r="M132" s="20"/>
      <c r="N132" s="20"/>
      <c r="O132" s="20"/>
      <c r="P132" s="20"/>
      <c r="Q132" s="20"/>
    </row>
    <row r="133" spans="1:17" s="18" customFormat="1" x14ac:dyDescent="0.3">
      <c r="A133" s="20"/>
      <c r="B133" s="20"/>
      <c r="C133" s="20"/>
      <c r="D133" s="20"/>
      <c r="E133" s="20"/>
      <c r="F133" s="20"/>
      <c r="G133" s="21"/>
      <c r="K133" s="20"/>
      <c r="L133" s="20"/>
      <c r="M133" s="20"/>
      <c r="N133" s="20"/>
      <c r="O133" s="20"/>
      <c r="P133" s="20"/>
      <c r="Q133" s="20"/>
    </row>
    <row r="134" spans="1:17" s="18" customFormat="1" x14ac:dyDescent="0.3">
      <c r="A134" s="20"/>
      <c r="B134" s="20"/>
      <c r="C134" s="20"/>
      <c r="D134" s="20"/>
      <c r="E134" s="20"/>
      <c r="F134" s="20"/>
      <c r="G134" s="21"/>
      <c r="K134" s="20"/>
      <c r="L134" s="20"/>
      <c r="M134" s="20"/>
      <c r="N134" s="20"/>
      <c r="O134" s="20"/>
      <c r="P134" s="20"/>
      <c r="Q134" s="20"/>
    </row>
    <row r="135" spans="1:17" s="18" customFormat="1" x14ac:dyDescent="0.3">
      <c r="A135" s="20"/>
      <c r="B135" s="20"/>
      <c r="C135" s="20"/>
      <c r="D135" s="20"/>
      <c r="E135" s="20"/>
      <c r="F135" s="20"/>
      <c r="G135" s="21"/>
      <c r="K135" s="20"/>
      <c r="L135" s="20"/>
      <c r="M135" s="20"/>
      <c r="N135" s="20"/>
      <c r="O135" s="20"/>
      <c r="P135" s="20"/>
      <c r="Q135" s="20"/>
    </row>
    <row r="136" spans="1:17" s="18" customFormat="1" x14ac:dyDescent="0.3">
      <c r="A136" s="20"/>
      <c r="B136" s="20"/>
      <c r="C136" s="20"/>
      <c r="D136" s="20"/>
      <c r="E136" s="20"/>
      <c r="F136" s="20"/>
      <c r="G136" s="21"/>
      <c r="K136" s="20"/>
      <c r="L136" s="20"/>
      <c r="M136" s="20"/>
      <c r="N136" s="20"/>
      <c r="O136" s="20"/>
      <c r="P136" s="20"/>
      <c r="Q136" s="20"/>
    </row>
    <row r="137" spans="1:17" s="18" customFormat="1" x14ac:dyDescent="0.3">
      <c r="A137" s="20"/>
      <c r="B137" s="20"/>
      <c r="C137" s="20"/>
      <c r="D137" s="20"/>
      <c r="E137" s="20"/>
      <c r="F137" s="20"/>
      <c r="G137" s="21"/>
      <c r="K137" s="20"/>
      <c r="L137" s="20"/>
      <c r="M137" s="20"/>
      <c r="N137" s="20"/>
      <c r="O137" s="20"/>
      <c r="P137" s="20"/>
      <c r="Q137" s="20"/>
    </row>
    <row r="138" spans="1:17" s="18" customFormat="1" x14ac:dyDescent="0.3">
      <c r="A138" s="20"/>
      <c r="B138" s="20"/>
      <c r="C138" s="20"/>
      <c r="D138" s="20"/>
      <c r="E138" s="20"/>
      <c r="F138" s="20"/>
      <c r="G138" s="21"/>
      <c r="K138" s="20"/>
      <c r="L138" s="20"/>
      <c r="M138" s="20"/>
      <c r="N138" s="20"/>
      <c r="O138" s="20"/>
      <c r="P138" s="20"/>
      <c r="Q138" s="20"/>
    </row>
    <row r="139" spans="1:17" s="18" customFormat="1" x14ac:dyDescent="0.3">
      <c r="A139" s="20"/>
      <c r="B139" s="20"/>
      <c r="C139" s="20"/>
      <c r="D139" s="20"/>
      <c r="E139" s="20"/>
      <c r="F139" s="20"/>
      <c r="G139" s="21"/>
      <c r="K139" s="20"/>
      <c r="L139" s="20"/>
      <c r="M139" s="20"/>
      <c r="N139" s="20"/>
      <c r="O139" s="20"/>
      <c r="P139" s="20"/>
      <c r="Q139" s="20"/>
    </row>
    <row r="140" spans="1:17" s="18" customFormat="1" x14ac:dyDescent="0.3">
      <c r="A140" s="20"/>
      <c r="B140" s="20"/>
      <c r="C140" s="20"/>
      <c r="D140" s="20"/>
      <c r="E140" s="20"/>
      <c r="F140" s="20"/>
      <c r="G140" s="21"/>
      <c r="K140" s="20"/>
      <c r="L140" s="20"/>
      <c r="M140" s="20"/>
      <c r="N140" s="20"/>
      <c r="O140" s="20"/>
      <c r="P140" s="20"/>
      <c r="Q140" s="20"/>
    </row>
    <row r="141" spans="1:17" s="18" customFormat="1" x14ac:dyDescent="0.3">
      <c r="A141" s="20"/>
      <c r="B141" s="20"/>
      <c r="C141" s="20"/>
      <c r="D141" s="20"/>
      <c r="E141" s="20"/>
      <c r="F141" s="20"/>
      <c r="G141" s="21"/>
      <c r="K141" s="20"/>
      <c r="L141" s="20"/>
      <c r="M141" s="20"/>
      <c r="N141" s="20"/>
      <c r="O141" s="20"/>
      <c r="P141" s="20"/>
      <c r="Q141" s="20"/>
    </row>
    <row r="142" spans="1:17" s="18" customFormat="1" x14ac:dyDescent="0.3">
      <c r="A142" s="20"/>
      <c r="B142" s="20"/>
      <c r="C142" s="20"/>
      <c r="D142" s="20"/>
      <c r="E142" s="20"/>
      <c r="F142" s="20"/>
      <c r="G142" s="21"/>
      <c r="K142" s="2"/>
      <c r="L142" s="2"/>
      <c r="M142" s="2"/>
      <c r="N142" s="20"/>
      <c r="O142" s="20"/>
      <c r="P142" s="20"/>
      <c r="Q142" s="20"/>
    </row>
    <row r="143" spans="1:17" s="18" customFormat="1" x14ac:dyDescent="0.3">
      <c r="A143" s="20"/>
      <c r="B143" s="20"/>
      <c r="C143" s="20"/>
      <c r="D143" s="20"/>
      <c r="E143" s="20"/>
      <c r="F143" s="20"/>
      <c r="G143" s="21"/>
      <c r="K143" s="2"/>
      <c r="L143" s="2"/>
      <c r="M143" s="2"/>
      <c r="N143" s="20"/>
      <c r="O143" s="20"/>
      <c r="P143" s="20"/>
      <c r="Q143" s="20"/>
    </row>
    <row r="144" spans="1:17" s="18" customFormat="1" x14ac:dyDescent="0.3">
      <c r="A144" s="20"/>
      <c r="B144" s="20"/>
      <c r="C144" s="20"/>
      <c r="D144" s="20"/>
      <c r="E144" s="20"/>
      <c r="F144" s="20"/>
      <c r="G144" s="21"/>
      <c r="K144" s="2"/>
      <c r="L144" s="2"/>
      <c r="M144" s="2"/>
      <c r="N144" s="20"/>
      <c r="O144" s="20"/>
      <c r="P144" s="20"/>
      <c r="Q144" s="20"/>
    </row>
    <row r="145" spans="1:17" s="18" customFormat="1" x14ac:dyDescent="0.3">
      <c r="A145" s="20"/>
      <c r="B145" s="20"/>
      <c r="C145" s="20"/>
      <c r="D145" s="20"/>
      <c r="E145" s="20"/>
      <c r="F145" s="20"/>
      <c r="G145" s="21"/>
      <c r="K145" s="2"/>
      <c r="L145" s="2"/>
      <c r="M145" s="2"/>
      <c r="N145" s="20"/>
      <c r="O145" s="20"/>
      <c r="P145" s="20"/>
      <c r="Q145" s="20"/>
    </row>
    <row r="146" spans="1:17" s="18" customFormat="1" x14ac:dyDescent="0.3">
      <c r="A146" s="20"/>
      <c r="B146" s="20"/>
      <c r="C146" s="20"/>
      <c r="D146" s="20"/>
      <c r="E146" s="20"/>
      <c r="F146" s="20"/>
      <c r="G146" s="21"/>
      <c r="K146" s="2"/>
      <c r="L146" s="2"/>
      <c r="M146" s="2"/>
      <c r="N146" s="20"/>
      <c r="O146" s="20"/>
      <c r="P146" s="20"/>
      <c r="Q146" s="20"/>
    </row>
    <row r="147" spans="1:17" s="18" customFormat="1" x14ac:dyDescent="0.3">
      <c r="A147" s="20"/>
      <c r="B147" s="20"/>
      <c r="C147" s="20"/>
      <c r="D147" s="20"/>
      <c r="E147" s="20"/>
      <c r="F147" s="20"/>
      <c r="G147" s="21"/>
      <c r="K147" s="2"/>
      <c r="L147" s="2"/>
      <c r="M147" s="2"/>
      <c r="N147" s="20"/>
      <c r="O147" s="20"/>
      <c r="P147" s="20"/>
      <c r="Q147" s="20"/>
    </row>
    <row r="148" spans="1:17" s="18" customFormat="1" x14ac:dyDescent="0.3">
      <c r="A148" s="20"/>
      <c r="B148" s="20"/>
      <c r="C148" s="20"/>
      <c r="D148" s="20"/>
      <c r="E148" s="20"/>
      <c r="F148" s="20"/>
      <c r="G148" s="21"/>
      <c r="K148" s="2"/>
      <c r="L148" s="2"/>
      <c r="M148" s="2"/>
      <c r="N148" s="20"/>
      <c r="O148" s="20"/>
      <c r="P148" s="20"/>
      <c r="Q148" s="20"/>
    </row>
    <row r="149" spans="1:17" s="18" customFormat="1" x14ac:dyDescent="0.3">
      <c r="A149" s="20"/>
      <c r="B149" s="20"/>
      <c r="C149" s="20"/>
      <c r="D149" s="20"/>
      <c r="E149" s="20"/>
      <c r="F149" s="20"/>
      <c r="G149" s="21"/>
      <c r="K149" s="2"/>
      <c r="L149" s="2"/>
      <c r="M149" s="2"/>
      <c r="N149" s="20"/>
      <c r="O149" s="20"/>
      <c r="P149" s="20"/>
      <c r="Q149" s="20"/>
    </row>
    <row r="150" spans="1:17" s="18" customFormat="1" x14ac:dyDescent="0.3">
      <c r="A150" s="20"/>
      <c r="B150" s="20"/>
      <c r="C150" s="20"/>
      <c r="D150" s="20"/>
      <c r="E150" s="20"/>
      <c r="F150" s="20"/>
      <c r="G150" s="21"/>
      <c r="K150" s="2"/>
      <c r="L150" s="2"/>
      <c r="M150" s="2"/>
      <c r="N150" s="20"/>
      <c r="O150" s="20"/>
      <c r="P150" s="20"/>
      <c r="Q150" s="20"/>
    </row>
    <row r="151" spans="1:17" s="18" customFormat="1" x14ac:dyDescent="0.3">
      <c r="A151" s="20"/>
      <c r="B151" s="20"/>
      <c r="C151" s="20"/>
      <c r="D151" s="20"/>
      <c r="E151" s="20"/>
      <c r="F151" s="20"/>
      <c r="G151" s="21"/>
      <c r="K151" s="2"/>
      <c r="L151" s="2"/>
      <c r="M151" s="2"/>
      <c r="N151" s="20"/>
      <c r="O151" s="20"/>
      <c r="P151" s="20"/>
      <c r="Q151" s="20"/>
    </row>
    <row r="152" spans="1:17" s="18" customFormat="1" x14ac:dyDescent="0.3">
      <c r="A152" s="20"/>
      <c r="B152" s="20"/>
      <c r="C152" s="20"/>
      <c r="D152" s="20"/>
      <c r="E152" s="20"/>
      <c r="F152" s="20"/>
      <c r="G152" s="21"/>
      <c r="K152" s="2"/>
      <c r="L152" s="2"/>
      <c r="M152" s="2"/>
      <c r="N152" s="20"/>
      <c r="O152" s="20"/>
      <c r="P152" s="20"/>
      <c r="Q152" s="20"/>
    </row>
    <row r="153" spans="1:17" s="18" customFormat="1" x14ac:dyDescent="0.3">
      <c r="A153" s="20"/>
      <c r="B153" s="20"/>
      <c r="C153" s="20"/>
      <c r="D153" s="20"/>
      <c r="E153" s="20"/>
      <c r="F153" s="20"/>
      <c r="G153" s="21"/>
      <c r="K153" s="2"/>
      <c r="L153" s="2"/>
      <c r="M153" s="2"/>
      <c r="N153" s="20"/>
      <c r="O153" s="20"/>
      <c r="P153" s="20"/>
      <c r="Q153" s="20"/>
    </row>
    <row r="154" spans="1:17" s="18" customFormat="1" x14ac:dyDescent="0.3">
      <c r="A154" s="20"/>
      <c r="B154" s="20"/>
      <c r="C154" s="20"/>
      <c r="D154" s="20"/>
      <c r="E154" s="20"/>
      <c r="F154" s="20"/>
      <c r="G154" s="21"/>
      <c r="K154" s="2"/>
      <c r="L154" s="2"/>
      <c r="M154" s="2"/>
      <c r="N154" s="20"/>
      <c r="O154" s="20"/>
      <c r="P154" s="20"/>
      <c r="Q154" s="20"/>
    </row>
    <row r="155" spans="1:17" s="18" customFormat="1" x14ac:dyDescent="0.3">
      <c r="A155" s="20"/>
      <c r="B155" s="20"/>
      <c r="C155" s="20"/>
      <c r="D155" s="20"/>
      <c r="E155" s="20"/>
      <c r="F155" s="20"/>
      <c r="G155" s="21"/>
      <c r="K155" s="2"/>
      <c r="L155" s="2"/>
      <c r="M155" s="2"/>
      <c r="N155" s="20"/>
      <c r="O155" s="20"/>
      <c r="P155" s="20"/>
      <c r="Q155" s="20"/>
    </row>
    <row r="156" spans="1:17" s="18" customFormat="1" x14ac:dyDescent="0.3">
      <c r="A156" s="20"/>
      <c r="B156" s="20"/>
      <c r="C156" s="20"/>
      <c r="D156" s="20"/>
      <c r="E156" s="20"/>
      <c r="F156" s="20"/>
      <c r="G156" s="21"/>
      <c r="K156" s="2"/>
      <c r="L156" s="2"/>
      <c r="M156" s="2"/>
      <c r="N156" s="20"/>
      <c r="O156" s="20"/>
      <c r="P156" s="20"/>
      <c r="Q156" s="20"/>
    </row>
    <row r="157" spans="1:17" s="18" customFormat="1" x14ac:dyDescent="0.3">
      <c r="A157" s="20"/>
      <c r="B157" s="20"/>
      <c r="C157" s="20"/>
      <c r="D157" s="20"/>
      <c r="E157" s="20"/>
      <c r="F157" s="20"/>
      <c r="G157" s="21"/>
      <c r="K157" s="2"/>
      <c r="L157" s="2"/>
      <c r="M157" s="2"/>
      <c r="N157" s="20"/>
      <c r="O157" s="20"/>
      <c r="P157" s="20"/>
      <c r="Q157" s="20"/>
    </row>
    <row r="158" spans="1:17" s="18" customFormat="1" x14ac:dyDescent="0.3">
      <c r="A158" s="20"/>
      <c r="B158" s="20"/>
      <c r="C158" s="20"/>
      <c r="D158" s="20"/>
      <c r="E158" s="20"/>
      <c r="F158" s="20"/>
      <c r="G158" s="21"/>
      <c r="K158" s="2"/>
      <c r="L158" s="2"/>
      <c r="M158" s="2"/>
      <c r="N158" s="20"/>
      <c r="O158" s="20"/>
      <c r="P158" s="20"/>
      <c r="Q158" s="20"/>
    </row>
    <row r="159" spans="1:17" s="18" customFormat="1" x14ac:dyDescent="0.3">
      <c r="A159" s="20"/>
      <c r="B159" s="20"/>
      <c r="C159" s="20"/>
      <c r="D159" s="20"/>
      <c r="E159" s="20"/>
      <c r="F159" s="20"/>
      <c r="G159" s="21"/>
      <c r="K159" s="2"/>
      <c r="L159" s="2"/>
      <c r="M159" s="2"/>
      <c r="N159" s="20"/>
      <c r="O159" s="20"/>
      <c r="P159" s="20"/>
      <c r="Q159" s="20"/>
    </row>
    <row r="160" spans="1:17" s="18" customFormat="1" x14ac:dyDescent="0.3">
      <c r="A160" s="20"/>
      <c r="B160" s="20"/>
      <c r="C160" s="20"/>
      <c r="D160" s="20"/>
      <c r="E160" s="20"/>
      <c r="F160" s="20"/>
      <c r="G160" s="21"/>
      <c r="K160" s="2"/>
      <c r="L160" s="2"/>
      <c r="M160" s="2"/>
      <c r="N160" s="20"/>
      <c r="O160" s="20"/>
      <c r="P160" s="20"/>
      <c r="Q160" s="20"/>
    </row>
    <row r="161" spans="1:17" s="18" customFormat="1" x14ac:dyDescent="0.3">
      <c r="A161" s="20"/>
      <c r="B161" s="20"/>
      <c r="C161" s="20"/>
      <c r="D161" s="20"/>
      <c r="E161" s="20"/>
      <c r="F161" s="20"/>
      <c r="G161" s="21"/>
      <c r="K161" s="2"/>
      <c r="L161" s="2"/>
      <c r="M161" s="2"/>
      <c r="N161" s="20"/>
      <c r="O161" s="20"/>
      <c r="P161" s="20"/>
      <c r="Q161" s="20"/>
    </row>
    <row r="162" spans="1:17" s="18" customFormat="1" x14ac:dyDescent="0.3">
      <c r="A162" s="20"/>
      <c r="B162" s="20"/>
      <c r="C162" s="20"/>
      <c r="D162" s="20"/>
      <c r="E162" s="20"/>
      <c r="F162" s="20"/>
      <c r="G162" s="21"/>
      <c r="K162" s="2"/>
      <c r="L162" s="2"/>
      <c r="M162" s="2"/>
      <c r="N162" s="20"/>
      <c r="O162" s="20"/>
      <c r="P162" s="20"/>
      <c r="Q162" s="20"/>
    </row>
    <row r="163" spans="1:17" s="18" customFormat="1" x14ac:dyDescent="0.3">
      <c r="A163" s="20"/>
      <c r="B163" s="20"/>
      <c r="C163" s="20"/>
      <c r="D163" s="20"/>
      <c r="E163" s="20"/>
      <c r="F163" s="20"/>
      <c r="G163" s="21"/>
      <c r="K163" s="2"/>
      <c r="L163" s="2"/>
      <c r="M163" s="2"/>
      <c r="N163" s="20"/>
      <c r="O163" s="20"/>
      <c r="P163" s="20"/>
      <c r="Q163" s="20"/>
    </row>
    <row r="164" spans="1:17" s="18" customFormat="1" x14ac:dyDescent="0.3">
      <c r="A164" s="20"/>
      <c r="B164" s="20"/>
      <c r="C164" s="20"/>
      <c r="D164" s="20"/>
      <c r="E164" s="20"/>
      <c r="F164" s="20"/>
      <c r="G164" s="21"/>
      <c r="K164" s="2"/>
      <c r="L164" s="2"/>
      <c r="M164" s="2"/>
      <c r="N164" s="20"/>
      <c r="O164" s="20"/>
      <c r="P164" s="20"/>
      <c r="Q164" s="20"/>
    </row>
    <row r="165" spans="1:17" s="18" customFormat="1" x14ac:dyDescent="0.3">
      <c r="A165" s="20"/>
      <c r="B165" s="20"/>
      <c r="C165" s="20"/>
      <c r="D165" s="20"/>
      <c r="E165" s="20"/>
      <c r="F165" s="20"/>
      <c r="G165" s="21"/>
      <c r="K165" s="2"/>
      <c r="L165" s="2"/>
      <c r="M165" s="2"/>
      <c r="N165" s="20"/>
      <c r="O165" s="20"/>
      <c r="P165" s="20"/>
      <c r="Q165" s="20"/>
    </row>
    <row r="166" spans="1:17" s="18" customFormat="1" x14ac:dyDescent="0.3">
      <c r="A166" s="20"/>
      <c r="B166" s="20"/>
      <c r="C166" s="20"/>
      <c r="D166" s="20"/>
      <c r="E166" s="20"/>
      <c r="F166" s="20"/>
      <c r="G166" s="21"/>
      <c r="K166" s="2"/>
      <c r="L166" s="2"/>
      <c r="M166" s="2"/>
      <c r="N166" s="20"/>
      <c r="O166" s="20"/>
      <c r="P166" s="20"/>
      <c r="Q166" s="20"/>
    </row>
    <row r="167" spans="1:17" s="18" customFormat="1" x14ac:dyDescent="0.3">
      <c r="A167" s="20"/>
      <c r="B167" s="20"/>
      <c r="C167" s="20"/>
      <c r="D167" s="20"/>
      <c r="E167" s="20"/>
      <c r="F167" s="20"/>
      <c r="G167" s="21"/>
      <c r="K167" s="2"/>
      <c r="L167" s="2"/>
      <c r="M167" s="2"/>
      <c r="N167" s="20"/>
      <c r="O167" s="20"/>
      <c r="P167" s="20"/>
      <c r="Q167" s="20"/>
    </row>
    <row r="168" spans="1:17" s="18" customFormat="1" x14ac:dyDescent="0.3">
      <c r="A168" s="20"/>
      <c r="B168" s="20"/>
      <c r="C168" s="20"/>
      <c r="D168" s="20"/>
      <c r="E168" s="20"/>
      <c r="F168" s="20"/>
      <c r="G168" s="21"/>
      <c r="K168" s="2"/>
      <c r="L168" s="2"/>
      <c r="M168" s="2"/>
      <c r="N168" s="20"/>
      <c r="O168" s="20"/>
      <c r="P168" s="20"/>
      <c r="Q168" s="20"/>
    </row>
    <row r="169" spans="1:17" s="18" customFormat="1" x14ac:dyDescent="0.3">
      <c r="A169" s="20"/>
      <c r="B169" s="20"/>
      <c r="C169" s="20"/>
      <c r="D169" s="20"/>
      <c r="E169" s="20"/>
      <c r="F169" s="20"/>
      <c r="G169" s="21"/>
      <c r="K169" s="2"/>
      <c r="L169" s="2"/>
      <c r="M169" s="2"/>
      <c r="N169" s="20"/>
      <c r="O169" s="20"/>
      <c r="P169" s="20"/>
      <c r="Q169" s="20"/>
    </row>
    <row r="170" spans="1:17" s="18" customFormat="1" x14ac:dyDescent="0.3">
      <c r="A170" s="20"/>
      <c r="B170" s="20"/>
      <c r="C170" s="20"/>
      <c r="D170" s="20"/>
      <c r="E170" s="20"/>
      <c r="F170" s="20"/>
      <c r="G170" s="21"/>
      <c r="K170" s="2"/>
      <c r="L170" s="2"/>
      <c r="M170" s="2"/>
      <c r="N170" s="20"/>
      <c r="O170" s="20"/>
      <c r="P170" s="20"/>
      <c r="Q170" s="20"/>
    </row>
    <row r="171" spans="1:17" s="18" customFormat="1" x14ac:dyDescent="0.3">
      <c r="A171" s="20"/>
      <c r="B171" s="20"/>
      <c r="C171" s="20"/>
      <c r="D171" s="20"/>
      <c r="E171" s="20"/>
      <c r="F171" s="20"/>
      <c r="G171" s="21"/>
      <c r="K171" s="2"/>
      <c r="L171" s="2"/>
      <c r="M171" s="2"/>
      <c r="N171" s="20"/>
      <c r="O171" s="20"/>
      <c r="P171" s="20"/>
      <c r="Q171" s="20"/>
    </row>
    <row r="172" spans="1:17" s="18" customFormat="1" x14ac:dyDescent="0.3">
      <c r="A172" s="20"/>
      <c r="B172" s="20"/>
      <c r="C172" s="20"/>
      <c r="D172" s="20"/>
      <c r="E172" s="20"/>
      <c r="F172" s="20"/>
      <c r="G172" s="21"/>
      <c r="K172" s="2"/>
      <c r="L172" s="2"/>
      <c r="M172" s="2"/>
      <c r="N172" s="20"/>
      <c r="O172" s="20"/>
      <c r="P172" s="20"/>
      <c r="Q172" s="20"/>
    </row>
    <row r="173" spans="1:17" s="18" customFormat="1" x14ac:dyDescent="0.3">
      <c r="A173" s="20"/>
      <c r="B173" s="20"/>
      <c r="C173" s="20"/>
      <c r="D173" s="20"/>
      <c r="E173" s="20"/>
      <c r="F173" s="20"/>
      <c r="G173" s="21"/>
      <c r="K173" s="2"/>
      <c r="L173" s="2"/>
      <c r="M173" s="2"/>
      <c r="N173" s="20"/>
      <c r="O173" s="20"/>
      <c r="P173" s="20"/>
      <c r="Q173" s="20"/>
    </row>
    <row r="174" spans="1:17" s="18" customFormat="1" x14ac:dyDescent="0.3">
      <c r="A174" s="20"/>
      <c r="B174" s="20"/>
      <c r="C174" s="20"/>
      <c r="D174" s="20"/>
      <c r="E174" s="20"/>
      <c r="F174" s="20"/>
      <c r="G174" s="21"/>
      <c r="K174" s="2"/>
      <c r="L174" s="2"/>
      <c r="M174" s="2"/>
      <c r="N174" s="20"/>
      <c r="O174" s="20"/>
      <c r="P174" s="20"/>
      <c r="Q174" s="20"/>
    </row>
    <row r="175" spans="1:17" s="18" customFormat="1" x14ac:dyDescent="0.3">
      <c r="A175" s="20"/>
      <c r="B175" s="20"/>
      <c r="C175" s="20"/>
      <c r="D175" s="20"/>
      <c r="E175" s="20"/>
      <c r="F175" s="20"/>
      <c r="G175" s="21"/>
      <c r="K175" s="2"/>
      <c r="L175" s="2"/>
      <c r="M175" s="2"/>
      <c r="N175" s="20"/>
      <c r="O175" s="20"/>
      <c r="P175" s="20"/>
      <c r="Q175" s="20"/>
    </row>
    <row r="176" spans="1:17" s="18" customFormat="1" x14ac:dyDescent="0.3">
      <c r="A176" s="20"/>
      <c r="B176" s="20"/>
      <c r="C176" s="20"/>
      <c r="D176" s="20"/>
      <c r="E176" s="20"/>
      <c r="F176" s="20"/>
      <c r="G176" s="21"/>
      <c r="K176" s="2"/>
      <c r="L176" s="2"/>
      <c r="M176" s="2"/>
      <c r="N176" s="20"/>
      <c r="O176" s="20"/>
      <c r="P176" s="20"/>
      <c r="Q176" s="20"/>
    </row>
    <row r="177" spans="1:17" s="18" customFormat="1" x14ac:dyDescent="0.3">
      <c r="A177" s="20"/>
      <c r="B177" s="20"/>
      <c r="C177" s="20"/>
      <c r="D177" s="20"/>
      <c r="E177" s="20"/>
      <c r="F177" s="20"/>
      <c r="G177" s="21"/>
      <c r="K177" s="2"/>
      <c r="L177" s="2"/>
      <c r="M177" s="2"/>
      <c r="N177" s="20"/>
      <c r="O177" s="20"/>
      <c r="P177" s="20"/>
      <c r="Q177" s="20"/>
    </row>
    <row r="178" spans="1:17" s="18" customFormat="1" x14ac:dyDescent="0.3">
      <c r="A178" s="20"/>
      <c r="B178" s="20"/>
      <c r="C178" s="20"/>
      <c r="D178" s="20"/>
      <c r="E178" s="20"/>
      <c r="F178" s="20"/>
      <c r="G178" s="21"/>
      <c r="K178" s="2"/>
      <c r="L178" s="2"/>
      <c r="M178" s="2"/>
      <c r="N178" s="20"/>
      <c r="O178" s="20"/>
      <c r="P178" s="20"/>
      <c r="Q178" s="20"/>
    </row>
    <row r="179" spans="1:17" s="18" customFormat="1" x14ac:dyDescent="0.3">
      <c r="A179" s="20"/>
      <c r="B179" s="20"/>
      <c r="C179" s="20"/>
      <c r="D179" s="20"/>
      <c r="E179" s="20"/>
      <c r="F179" s="20"/>
      <c r="G179" s="21"/>
      <c r="K179" s="2"/>
      <c r="L179" s="2"/>
      <c r="M179" s="2"/>
      <c r="N179" s="20"/>
      <c r="O179" s="20"/>
      <c r="P179" s="20"/>
      <c r="Q179" s="20"/>
    </row>
    <row r="180" spans="1:17" s="18" customFormat="1" x14ac:dyDescent="0.3">
      <c r="A180" s="20"/>
      <c r="B180" s="20"/>
      <c r="C180" s="20"/>
      <c r="D180" s="20"/>
      <c r="E180" s="20"/>
      <c r="F180" s="20"/>
      <c r="G180" s="21"/>
      <c r="K180" s="2"/>
      <c r="L180" s="2"/>
      <c r="M180" s="2"/>
      <c r="N180" s="20"/>
      <c r="O180" s="20"/>
      <c r="P180" s="20"/>
      <c r="Q180" s="20"/>
    </row>
    <row r="181" spans="1:17" s="18" customFormat="1" x14ac:dyDescent="0.3">
      <c r="A181" s="20"/>
      <c r="B181" s="20"/>
      <c r="C181" s="20"/>
      <c r="D181" s="20"/>
      <c r="E181" s="20"/>
      <c r="F181" s="20"/>
      <c r="G181" s="21"/>
      <c r="K181" s="2"/>
      <c r="L181" s="2"/>
      <c r="M181" s="2"/>
      <c r="N181" s="20"/>
      <c r="O181" s="20"/>
      <c r="P181" s="20"/>
      <c r="Q181" s="20"/>
    </row>
    <row r="182" spans="1:17" s="18" customFormat="1" x14ac:dyDescent="0.3">
      <c r="A182" s="20"/>
      <c r="B182" s="20"/>
      <c r="C182" s="20"/>
      <c r="D182" s="20"/>
      <c r="E182" s="20"/>
      <c r="F182" s="20"/>
      <c r="G182" s="21"/>
      <c r="K182" s="2"/>
      <c r="L182" s="2"/>
      <c r="M182" s="2"/>
      <c r="N182" s="20"/>
      <c r="O182" s="20"/>
      <c r="P182" s="20"/>
      <c r="Q182" s="20"/>
    </row>
    <row r="183" spans="1:17" s="18" customFormat="1" x14ac:dyDescent="0.3">
      <c r="A183" s="20"/>
      <c r="B183" s="20"/>
      <c r="C183" s="20"/>
      <c r="D183" s="20"/>
      <c r="E183" s="20"/>
      <c r="F183" s="20"/>
      <c r="G183" s="21"/>
      <c r="K183" s="2"/>
      <c r="L183" s="2"/>
      <c r="M183" s="2"/>
      <c r="N183" s="20"/>
      <c r="O183" s="20"/>
      <c r="P183" s="20"/>
      <c r="Q183" s="20"/>
    </row>
    <row r="184" spans="1:17" s="18" customFormat="1" x14ac:dyDescent="0.3">
      <c r="A184" s="20"/>
      <c r="B184" s="20"/>
      <c r="C184" s="20"/>
      <c r="D184" s="20"/>
      <c r="E184" s="20"/>
      <c r="F184" s="20"/>
      <c r="G184" s="21"/>
      <c r="K184" s="2"/>
      <c r="L184" s="2"/>
      <c r="M184" s="2"/>
      <c r="N184" s="20"/>
      <c r="O184" s="20"/>
      <c r="P184" s="20"/>
      <c r="Q184" s="20"/>
    </row>
    <row r="185" spans="1:17" s="18" customFormat="1" x14ac:dyDescent="0.3">
      <c r="A185" s="20"/>
      <c r="B185" s="20"/>
      <c r="C185" s="20"/>
      <c r="D185" s="20"/>
      <c r="E185" s="20"/>
      <c r="F185" s="20"/>
      <c r="G185" s="21"/>
      <c r="K185" s="2"/>
      <c r="L185" s="2"/>
      <c r="M185" s="2"/>
      <c r="N185" s="20"/>
      <c r="O185" s="20"/>
      <c r="P185" s="20"/>
      <c r="Q185" s="20"/>
    </row>
    <row r="186" spans="1:17" s="18" customFormat="1" x14ac:dyDescent="0.3">
      <c r="A186" s="20"/>
      <c r="B186" s="20"/>
      <c r="C186" s="20"/>
      <c r="D186" s="20"/>
      <c r="E186" s="20"/>
      <c r="F186" s="20"/>
      <c r="G186" s="21"/>
      <c r="K186" s="2"/>
      <c r="L186" s="2"/>
      <c r="M186" s="2"/>
      <c r="N186" s="20"/>
      <c r="O186" s="20"/>
      <c r="P186" s="20"/>
      <c r="Q186" s="20"/>
    </row>
    <row r="187" spans="1:17" s="18" customFormat="1" x14ac:dyDescent="0.3">
      <c r="A187" s="20"/>
      <c r="B187" s="20"/>
      <c r="C187" s="20"/>
      <c r="D187" s="20"/>
      <c r="E187" s="20"/>
      <c r="F187" s="20"/>
      <c r="G187" s="21"/>
      <c r="K187" s="2"/>
      <c r="L187" s="2"/>
      <c r="M187" s="2"/>
      <c r="N187" s="20"/>
      <c r="O187" s="20"/>
      <c r="P187" s="20"/>
      <c r="Q187" s="20"/>
    </row>
    <row r="188" spans="1:17" s="18" customFormat="1" x14ac:dyDescent="0.3">
      <c r="A188" s="20"/>
      <c r="B188" s="20"/>
      <c r="C188" s="20"/>
      <c r="D188" s="20"/>
      <c r="E188" s="20"/>
      <c r="F188" s="20"/>
      <c r="G188" s="21"/>
      <c r="K188" s="2"/>
      <c r="L188" s="2"/>
      <c r="M188" s="2"/>
      <c r="N188" s="20"/>
      <c r="O188" s="20"/>
      <c r="P188" s="20"/>
      <c r="Q188" s="20"/>
    </row>
    <row r="189" spans="1:17" s="18" customFormat="1" x14ac:dyDescent="0.3">
      <c r="A189" s="20"/>
      <c r="B189" s="20"/>
      <c r="C189" s="20"/>
      <c r="D189" s="20"/>
      <c r="E189" s="20"/>
      <c r="F189" s="20"/>
      <c r="G189" s="21"/>
      <c r="K189" s="2"/>
      <c r="L189" s="2"/>
      <c r="M189" s="2"/>
      <c r="N189" s="20"/>
      <c r="O189" s="20"/>
      <c r="P189" s="20"/>
      <c r="Q189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2015 CHaMP Snorkel UTMLatLong</vt:lpstr>
      <vt:lpstr>Jul 133 (full)</vt:lpstr>
      <vt:lpstr>Aug 133 (full)</vt:lpstr>
      <vt:lpstr>Aug 133 (subsample)</vt:lpstr>
      <vt:lpstr>Sept 174</vt:lpstr>
      <vt:lpstr>Jul 175</vt:lpstr>
      <vt:lpstr>Jul 213</vt:lpstr>
      <vt:lpstr>Jul 323</vt:lpstr>
      <vt:lpstr>Jul 362</vt:lpstr>
      <vt:lpstr>Jul 427</vt:lpstr>
      <vt:lpstr>Jul 559</vt:lpstr>
      <vt:lpstr>Aug 608</vt:lpstr>
      <vt:lpstr>Aug 643</vt:lpstr>
      <vt:lpstr>Aug 725</vt:lpstr>
      <vt:lpstr>Jul 777</vt:lpstr>
      <vt:lpstr>Jul 835</vt:lpstr>
      <vt:lpstr>Jul 840</vt:lpstr>
      <vt:lpstr>Aug 5  901 (full)</vt:lpstr>
      <vt:lpstr>Aug 11  901 (subsample)</vt:lpstr>
      <vt:lpstr>Aug 950</vt:lpstr>
      <vt:lpstr>Jul 1078</vt:lpstr>
      <vt:lpstr>Jul 1129 (full)</vt:lpstr>
      <vt:lpstr>Aug 1129 (full)</vt:lpstr>
      <vt:lpstr>Sept 1129 (subsample)</vt:lpstr>
      <vt:lpstr>Aug 1138</vt:lpstr>
      <vt:lpstr>Aug 1328</vt:lpstr>
      <vt:lpstr>Jul 1408</vt:lpstr>
      <vt:lpstr>Aug 1503</vt:lpstr>
      <vt:lpstr>Jul 1709</vt:lpstr>
      <vt:lpstr>Aug 1840</vt:lpstr>
      <vt:lpstr>Aug 2044</vt:lpstr>
      <vt:lpstr>Jul 2159</vt:lpstr>
      <vt:lpstr>Aug 2166</vt:lpstr>
      <vt:lpstr>Aug 2159</vt:lpstr>
      <vt:lpstr>Sept PS3</vt:lpstr>
      <vt:lpstr>Sept Jim Gregory's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2015-12-16T18:52:16Z</cp:lastPrinted>
  <dcterms:created xsi:type="dcterms:W3CDTF">2006-09-16T00:00:00Z</dcterms:created>
  <dcterms:modified xsi:type="dcterms:W3CDTF">2020-04-29T22:12:26Z</dcterms:modified>
</cp:coreProperties>
</file>