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YFR\Documents\2006-2019 YFRP\2006-2018 Flows\06YFRPFlows\"/>
    </mc:Choice>
  </mc:AlternateContent>
  <xr:revisionPtr revIDLastSave="0" documentId="13_ncr:1_{A404D3BE-BCDD-441C-9418-665BC22CD7ED}" xr6:coauthVersionLast="36" xr6:coauthVersionMax="36" xr10:uidLastSave="{00000000-0000-0000-0000-000000000000}"/>
  <bookViews>
    <workbookView xWindow="0" yWindow="0" windowWidth="23040" windowHeight="9060" xr2:uid="{DB531421-D9EA-4DCD-BBFD-B10CE45E60F0}"/>
  </bookViews>
  <sheets>
    <sheet name="2006DischargeUTMLatLong" sheetId="12" r:id="rId1"/>
    <sheet name="YF Polecamp" sheetId="2" r:id="rId2"/>
    <sheet name="YF Upper" sheetId="3" r:id="rId3"/>
    <sheet name="YF Bonanza Br" sheetId="4" r:id="rId4"/>
    <sheet name="YF Reference" sheetId="5" r:id="rId5"/>
    <sheet name="West Fork@Deadwood" sheetId="6" r:id="rId6"/>
    <sheet name="West Fork@mouth" sheetId="11" r:id="rId7"/>
    <sheet name="Jordan" sheetId="7" r:id="rId8"/>
    <sheet name="Basin" sheetId="8" r:id="rId9"/>
    <sheet name="Camas" sheetId="9" r:id="rId10"/>
    <sheet name="EFSR" sheetId="1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10" l="1"/>
  <c r="L53" i="10"/>
  <c r="L73" i="7"/>
  <c r="L40" i="7"/>
  <c r="L13" i="7"/>
  <c r="L152" i="4"/>
  <c r="L86" i="3"/>
  <c r="L205" i="2"/>
  <c r="F30" i="11" l="1"/>
  <c r="I29" i="11"/>
  <c r="K29" i="11" s="1"/>
  <c r="H29" i="11"/>
  <c r="F29" i="11"/>
  <c r="I28" i="11"/>
  <c r="K28" i="11" s="1"/>
  <c r="H28" i="11"/>
  <c r="F28" i="11"/>
  <c r="I27" i="11"/>
  <c r="K27" i="11" s="1"/>
  <c r="H27" i="11"/>
  <c r="F27" i="11"/>
  <c r="I26" i="11"/>
  <c r="K26" i="11" s="1"/>
  <c r="H26" i="11"/>
  <c r="F26" i="11"/>
  <c r="I25" i="11"/>
  <c r="K25" i="11" s="1"/>
  <c r="H25" i="11"/>
  <c r="F25" i="11"/>
  <c r="I24" i="11"/>
  <c r="K24" i="11" s="1"/>
  <c r="H24" i="11"/>
  <c r="F24" i="11"/>
  <c r="I23" i="11"/>
  <c r="K23" i="11" s="1"/>
  <c r="H23" i="11"/>
  <c r="F23" i="11"/>
  <c r="I22" i="11"/>
  <c r="K22" i="11" s="1"/>
  <c r="H22" i="11"/>
  <c r="F22" i="11"/>
  <c r="I21" i="11"/>
  <c r="K21" i="11" s="1"/>
  <c r="H21" i="11"/>
  <c r="F21" i="11"/>
  <c r="I20" i="11"/>
  <c r="K20" i="11" s="1"/>
  <c r="H20" i="11"/>
  <c r="F20" i="11"/>
  <c r="I19" i="11"/>
  <c r="K19" i="11" s="1"/>
  <c r="H19" i="11"/>
  <c r="F19" i="11"/>
  <c r="I18" i="11"/>
  <c r="K18" i="11" s="1"/>
  <c r="H18" i="11"/>
  <c r="F18" i="11"/>
  <c r="I17" i="11"/>
  <c r="K17" i="11" s="1"/>
  <c r="H17" i="11"/>
  <c r="F17" i="11"/>
  <c r="I16" i="11"/>
  <c r="K16" i="11" s="1"/>
  <c r="H16" i="11"/>
  <c r="F16" i="11"/>
  <c r="I15" i="11"/>
  <c r="K15" i="11" s="1"/>
  <c r="H15" i="11"/>
  <c r="F15" i="11"/>
  <c r="I14" i="11"/>
  <c r="K14" i="11" s="1"/>
  <c r="H14" i="11"/>
  <c r="F14" i="11"/>
  <c r="I13" i="11" s="1"/>
  <c r="K13" i="11" s="1"/>
  <c r="L13" i="11" s="1"/>
  <c r="H13" i="11"/>
  <c r="F13" i="11"/>
  <c r="F12" i="11"/>
  <c r="F137" i="10" l="1"/>
  <c r="I136" i="10"/>
  <c r="K136" i="10" s="1"/>
  <c r="H136" i="10"/>
  <c r="F136" i="10"/>
  <c r="I135" i="10" s="1"/>
  <c r="K135" i="10" s="1"/>
  <c r="H135" i="10"/>
  <c r="F135" i="10"/>
  <c r="I134" i="10"/>
  <c r="K134" i="10" s="1"/>
  <c r="H134" i="10"/>
  <c r="F134" i="10"/>
  <c r="I133" i="10" s="1"/>
  <c r="K133" i="10" s="1"/>
  <c r="H133" i="10"/>
  <c r="F133" i="10"/>
  <c r="I132" i="10"/>
  <c r="K132" i="10" s="1"/>
  <c r="H132" i="10"/>
  <c r="F132" i="10"/>
  <c r="I131" i="10" s="1"/>
  <c r="H131" i="10"/>
  <c r="F131" i="10"/>
  <c r="I130" i="10"/>
  <c r="K130" i="10" s="1"/>
  <c r="H130" i="10"/>
  <c r="F130" i="10"/>
  <c r="I129" i="10" s="1"/>
  <c r="K129" i="10" s="1"/>
  <c r="H129" i="10"/>
  <c r="F129" i="10"/>
  <c r="I128" i="10"/>
  <c r="K128" i="10" s="1"/>
  <c r="H128" i="10"/>
  <c r="F128" i="10"/>
  <c r="I127" i="10" s="1"/>
  <c r="K127" i="10" s="1"/>
  <c r="H127" i="10"/>
  <c r="F127" i="10"/>
  <c r="I126" i="10"/>
  <c r="K126" i="10" s="1"/>
  <c r="H126" i="10"/>
  <c r="F126" i="10"/>
  <c r="I125" i="10" s="1"/>
  <c r="H125" i="10"/>
  <c r="F125" i="10"/>
  <c r="I124" i="10"/>
  <c r="K124" i="10" s="1"/>
  <c r="H124" i="10"/>
  <c r="F124" i="10"/>
  <c r="I123" i="10" s="1"/>
  <c r="H123" i="10"/>
  <c r="F123" i="10"/>
  <c r="I122" i="10"/>
  <c r="K122" i="10" s="1"/>
  <c r="H122" i="10"/>
  <c r="F122" i="10"/>
  <c r="I121" i="10" s="1"/>
  <c r="H121" i="10"/>
  <c r="F121" i="10"/>
  <c r="I120" i="10"/>
  <c r="K120" i="10" s="1"/>
  <c r="H120" i="10"/>
  <c r="F120" i="10"/>
  <c r="I119" i="10" s="1"/>
  <c r="K119" i="10" s="1"/>
  <c r="H119" i="10"/>
  <c r="F119" i="10"/>
  <c r="I118" i="10"/>
  <c r="K118" i="10" s="1"/>
  <c r="H118" i="10"/>
  <c r="F118" i="10"/>
  <c r="I117" i="10" s="1"/>
  <c r="K117" i="10" s="1"/>
  <c r="H117" i="10"/>
  <c r="F117" i="10"/>
  <c r="I116" i="10"/>
  <c r="K116" i="10" s="1"/>
  <c r="H116" i="10"/>
  <c r="F116" i="10"/>
  <c r="I115" i="10" s="1"/>
  <c r="H115" i="10"/>
  <c r="F115" i="10"/>
  <c r="I114" i="10"/>
  <c r="K114" i="10" s="1"/>
  <c r="H114" i="10"/>
  <c r="F114" i="10"/>
  <c r="I113" i="10"/>
  <c r="K113" i="10" s="1"/>
  <c r="H113" i="10"/>
  <c r="F113" i="10"/>
  <c r="F112" i="10"/>
  <c r="K101" i="10"/>
  <c r="F101" i="10"/>
  <c r="I100" i="10" s="1"/>
  <c r="K100" i="10" s="1"/>
  <c r="H100" i="10"/>
  <c r="F100" i="10"/>
  <c r="I99" i="10"/>
  <c r="K99" i="10" s="1"/>
  <c r="H99" i="10"/>
  <c r="F99" i="10"/>
  <c r="I98" i="10" s="1"/>
  <c r="H98" i="10"/>
  <c r="F98" i="10"/>
  <c r="I97" i="10"/>
  <c r="K97" i="10" s="1"/>
  <c r="H97" i="10"/>
  <c r="F97" i="10"/>
  <c r="I96" i="10" s="1"/>
  <c r="K96" i="10" s="1"/>
  <c r="H96" i="10"/>
  <c r="F96" i="10"/>
  <c r="I95" i="10"/>
  <c r="K95" i="10" s="1"/>
  <c r="H95" i="10"/>
  <c r="F95" i="10"/>
  <c r="I94" i="10" s="1"/>
  <c r="K94" i="10" s="1"/>
  <c r="H94" i="10"/>
  <c r="F94" i="10"/>
  <c r="I93" i="10"/>
  <c r="K93" i="10" s="1"/>
  <c r="H93" i="10"/>
  <c r="F93" i="10"/>
  <c r="I92" i="10" s="1"/>
  <c r="H92" i="10"/>
  <c r="F92" i="10"/>
  <c r="I91" i="10"/>
  <c r="K91" i="10" s="1"/>
  <c r="H91" i="10"/>
  <c r="F91" i="10"/>
  <c r="I90" i="10" s="1"/>
  <c r="H90" i="10"/>
  <c r="F90" i="10"/>
  <c r="I89" i="10"/>
  <c r="K89" i="10" s="1"/>
  <c r="H89" i="10"/>
  <c r="F89" i="10"/>
  <c r="I88" i="10" s="1"/>
  <c r="H88" i="10"/>
  <c r="F88" i="10"/>
  <c r="I87" i="10"/>
  <c r="K87" i="10" s="1"/>
  <c r="H87" i="10"/>
  <c r="F87" i="10"/>
  <c r="I86" i="10" s="1"/>
  <c r="K86" i="10" s="1"/>
  <c r="H86" i="10"/>
  <c r="F86" i="10"/>
  <c r="I85" i="10" s="1"/>
  <c r="K85" i="10" s="1"/>
  <c r="H85" i="10"/>
  <c r="F85" i="10"/>
  <c r="F84" i="10"/>
  <c r="F73" i="10"/>
  <c r="H72" i="10"/>
  <c r="F72" i="10"/>
  <c r="I71" i="10"/>
  <c r="K71" i="10" s="1"/>
  <c r="H71" i="10"/>
  <c r="F71" i="10"/>
  <c r="H70" i="10"/>
  <c r="F70" i="10"/>
  <c r="I69" i="10"/>
  <c r="K69" i="10" s="1"/>
  <c r="H69" i="10"/>
  <c r="F69" i="10"/>
  <c r="H68" i="10"/>
  <c r="F68" i="10"/>
  <c r="I67" i="10"/>
  <c r="K67" i="10" s="1"/>
  <c r="H67" i="10"/>
  <c r="F67" i="10"/>
  <c r="I66" i="10" s="1"/>
  <c r="K66" i="10" s="1"/>
  <c r="H66" i="10"/>
  <c r="F66" i="10"/>
  <c r="I65" i="10"/>
  <c r="K65" i="10" s="1"/>
  <c r="H65" i="10"/>
  <c r="F65" i="10"/>
  <c r="H64" i="10"/>
  <c r="F64" i="10"/>
  <c r="I63" i="10"/>
  <c r="K63" i="10" s="1"/>
  <c r="H63" i="10"/>
  <c r="F63" i="10"/>
  <c r="H62" i="10"/>
  <c r="F62" i="10"/>
  <c r="I61" i="10"/>
  <c r="K61" i="10" s="1"/>
  <c r="H61" i="10"/>
  <c r="F61" i="10"/>
  <c r="I60" i="10" s="1"/>
  <c r="K60" i="10" s="1"/>
  <c r="H60" i="10"/>
  <c r="F60" i="10"/>
  <c r="I59" i="10"/>
  <c r="K59" i="10" s="1"/>
  <c r="H59" i="10"/>
  <c r="F59" i="10"/>
  <c r="I58" i="10" s="1"/>
  <c r="K58" i="10" s="1"/>
  <c r="H58" i="10"/>
  <c r="F58" i="10"/>
  <c r="I57" i="10"/>
  <c r="K57" i="10" s="1"/>
  <c r="H57" i="10"/>
  <c r="F57" i="10"/>
  <c r="H56" i="10"/>
  <c r="F56" i="10"/>
  <c r="I55" i="10"/>
  <c r="K55" i="10" s="1"/>
  <c r="H55" i="10"/>
  <c r="F55" i="10"/>
  <c r="I54" i="10" s="1"/>
  <c r="K54" i="10" s="1"/>
  <c r="H54" i="10"/>
  <c r="F54" i="10"/>
  <c r="I53" i="10" s="1"/>
  <c r="K53" i="10" s="1"/>
  <c r="H53" i="10"/>
  <c r="F53" i="10"/>
  <c r="F52" i="10"/>
  <c r="K41" i="10"/>
  <c r="F41" i="10"/>
  <c r="I40" i="10"/>
  <c r="K40" i="10" s="1"/>
  <c r="H40" i="10"/>
  <c r="F40" i="10"/>
  <c r="I39" i="10" s="1"/>
  <c r="K39" i="10" s="1"/>
  <c r="H39" i="10"/>
  <c r="F39" i="10"/>
  <c r="I38" i="10"/>
  <c r="K38" i="10" s="1"/>
  <c r="H38" i="10"/>
  <c r="F38" i="10"/>
  <c r="H37" i="10"/>
  <c r="F37" i="10"/>
  <c r="I36" i="10"/>
  <c r="K36" i="10" s="1"/>
  <c r="H36" i="10"/>
  <c r="F36" i="10"/>
  <c r="H35" i="10"/>
  <c r="F35" i="10"/>
  <c r="I34" i="10"/>
  <c r="K34" i="10" s="1"/>
  <c r="H34" i="10"/>
  <c r="F34" i="10"/>
  <c r="I33" i="10" s="1"/>
  <c r="K33" i="10" s="1"/>
  <c r="H33" i="10"/>
  <c r="F33" i="10"/>
  <c r="I32" i="10"/>
  <c r="K32" i="10" s="1"/>
  <c r="H32" i="10"/>
  <c r="F32" i="10"/>
  <c r="I31" i="10" s="1"/>
  <c r="K31" i="10" s="1"/>
  <c r="H31" i="10"/>
  <c r="F31" i="10"/>
  <c r="I30" i="10"/>
  <c r="K30" i="10" s="1"/>
  <c r="H30" i="10"/>
  <c r="F30" i="10"/>
  <c r="H29" i="10"/>
  <c r="F29" i="10"/>
  <c r="I28" i="10"/>
  <c r="K28" i="10" s="1"/>
  <c r="H28" i="10"/>
  <c r="F28" i="10"/>
  <c r="H27" i="10"/>
  <c r="F27" i="10"/>
  <c r="I26" i="10"/>
  <c r="K26" i="10" s="1"/>
  <c r="H26" i="10"/>
  <c r="F26" i="10"/>
  <c r="H25" i="10"/>
  <c r="F25" i="10"/>
  <c r="I24" i="10"/>
  <c r="K24" i="10" s="1"/>
  <c r="H24" i="10"/>
  <c r="F24" i="10"/>
  <c r="I23" i="10" s="1"/>
  <c r="K23" i="10" s="1"/>
  <c r="H23" i="10"/>
  <c r="F23" i="10"/>
  <c r="I22" i="10"/>
  <c r="K22" i="10" s="1"/>
  <c r="H22" i="10"/>
  <c r="F22" i="10"/>
  <c r="H21" i="10"/>
  <c r="F21" i="10"/>
  <c r="I20" i="10"/>
  <c r="K20" i="10" s="1"/>
  <c r="H20" i="10"/>
  <c r="F20" i="10"/>
  <c r="H19" i="10"/>
  <c r="F19" i="10"/>
  <c r="I18" i="10"/>
  <c r="K18" i="10" s="1"/>
  <c r="H18" i="10"/>
  <c r="F18" i="10"/>
  <c r="I17" i="10" s="1"/>
  <c r="K17" i="10" s="1"/>
  <c r="H17" i="10"/>
  <c r="F17" i="10"/>
  <c r="I16" i="10"/>
  <c r="K16" i="10" s="1"/>
  <c r="H16" i="10"/>
  <c r="F16" i="10"/>
  <c r="I15" i="10" s="1"/>
  <c r="K15" i="10" s="1"/>
  <c r="H15" i="10"/>
  <c r="F15" i="10"/>
  <c r="I14" i="10"/>
  <c r="K14" i="10" s="1"/>
  <c r="H14" i="10"/>
  <c r="F14" i="10"/>
  <c r="I13" i="10" s="1"/>
  <c r="K13" i="10" s="1"/>
  <c r="H13" i="10"/>
  <c r="F13" i="10"/>
  <c r="F12" i="10"/>
  <c r="F163" i="9"/>
  <c r="K162" i="9"/>
  <c r="I162" i="9"/>
  <c r="H162" i="9"/>
  <c r="F162" i="9"/>
  <c r="I161" i="9" s="1"/>
  <c r="K161" i="9" s="1"/>
  <c r="H161" i="9"/>
  <c r="F161" i="9"/>
  <c r="K160" i="9"/>
  <c r="I160" i="9"/>
  <c r="H160" i="9"/>
  <c r="F160" i="9"/>
  <c r="I159" i="9" s="1"/>
  <c r="K159" i="9" s="1"/>
  <c r="H159" i="9"/>
  <c r="F159" i="9"/>
  <c r="K158" i="9"/>
  <c r="I158" i="9"/>
  <c r="H158" i="9"/>
  <c r="F158" i="9"/>
  <c r="I157" i="9" s="1"/>
  <c r="K157" i="9" s="1"/>
  <c r="H157" i="9"/>
  <c r="F157" i="9"/>
  <c r="K156" i="9"/>
  <c r="I156" i="9"/>
  <c r="H156" i="9"/>
  <c r="F156" i="9"/>
  <c r="I155" i="9" s="1"/>
  <c r="K155" i="9" s="1"/>
  <c r="H155" i="9"/>
  <c r="F155" i="9"/>
  <c r="K154" i="9"/>
  <c r="I154" i="9"/>
  <c r="H154" i="9"/>
  <c r="F154" i="9"/>
  <c r="I153" i="9" s="1"/>
  <c r="K153" i="9" s="1"/>
  <c r="H153" i="9"/>
  <c r="F153" i="9"/>
  <c r="K152" i="9"/>
  <c r="I152" i="9"/>
  <c r="H152" i="9"/>
  <c r="F152" i="9"/>
  <c r="I151" i="9" s="1"/>
  <c r="K151" i="9" s="1"/>
  <c r="H151" i="9"/>
  <c r="F151" i="9"/>
  <c r="K150" i="9"/>
  <c r="I150" i="9"/>
  <c r="H150" i="9"/>
  <c r="F150" i="9"/>
  <c r="I149" i="9" s="1"/>
  <c r="K149" i="9" s="1"/>
  <c r="H149" i="9"/>
  <c r="F149" i="9"/>
  <c r="K148" i="9"/>
  <c r="I148" i="9"/>
  <c r="H148" i="9"/>
  <c r="F148" i="9"/>
  <c r="I147" i="9" s="1"/>
  <c r="K147" i="9" s="1"/>
  <c r="H147" i="9"/>
  <c r="F147" i="9"/>
  <c r="K146" i="9"/>
  <c r="I146" i="9"/>
  <c r="H146" i="9"/>
  <c r="F146" i="9"/>
  <c r="I145" i="9" s="1"/>
  <c r="K145" i="9" s="1"/>
  <c r="H145" i="9"/>
  <c r="F145" i="9"/>
  <c r="K144" i="9"/>
  <c r="I144" i="9"/>
  <c r="H144" i="9"/>
  <c r="F144" i="9"/>
  <c r="I143" i="9" s="1"/>
  <c r="K143" i="9" s="1"/>
  <c r="H143" i="9"/>
  <c r="F143" i="9"/>
  <c r="K142" i="9"/>
  <c r="I142" i="9"/>
  <c r="H142" i="9"/>
  <c r="F142" i="9"/>
  <c r="I141" i="9" s="1"/>
  <c r="K141" i="9" s="1"/>
  <c r="H141" i="9"/>
  <c r="F141" i="9"/>
  <c r="K140" i="9"/>
  <c r="I140" i="9"/>
  <c r="H140" i="9"/>
  <c r="F140" i="9"/>
  <c r="I139" i="9" s="1"/>
  <c r="K139" i="9" s="1"/>
  <c r="H139" i="9"/>
  <c r="F139" i="9"/>
  <c r="K138" i="9"/>
  <c r="I138" i="9"/>
  <c r="H138" i="9"/>
  <c r="F138" i="9"/>
  <c r="I137" i="9" s="1"/>
  <c r="K137" i="9" s="1"/>
  <c r="H137" i="9"/>
  <c r="F137" i="9"/>
  <c r="H136" i="9"/>
  <c r="F136" i="9"/>
  <c r="F135" i="9"/>
  <c r="I136" i="9" s="1"/>
  <c r="K136" i="9" s="1"/>
  <c r="F124" i="9"/>
  <c r="I123" i="9"/>
  <c r="K123" i="9" s="1"/>
  <c r="H123" i="9"/>
  <c r="F123" i="9"/>
  <c r="I122" i="9" s="1"/>
  <c r="K122" i="9" s="1"/>
  <c r="H122" i="9"/>
  <c r="F122" i="9"/>
  <c r="I121" i="9"/>
  <c r="K121" i="9" s="1"/>
  <c r="H121" i="9"/>
  <c r="F121" i="9"/>
  <c r="I120" i="9" s="1"/>
  <c r="K120" i="9" s="1"/>
  <c r="H120" i="9"/>
  <c r="F120" i="9"/>
  <c r="I119" i="9"/>
  <c r="K119" i="9" s="1"/>
  <c r="H119" i="9"/>
  <c r="F119" i="9"/>
  <c r="I118" i="9" s="1"/>
  <c r="K118" i="9" s="1"/>
  <c r="H118" i="9"/>
  <c r="F118" i="9"/>
  <c r="I117" i="9"/>
  <c r="K117" i="9" s="1"/>
  <c r="H117" i="9"/>
  <c r="F117" i="9"/>
  <c r="I116" i="9" s="1"/>
  <c r="K116" i="9" s="1"/>
  <c r="H116" i="9"/>
  <c r="F116" i="9"/>
  <c r="I115" i="9"/>
  <c r="K115" i="9" s="1"/>
  <c r="H115" i="9"/>
  <c r="F115" i="9"/>
  <c r="I114" i="9" s="1"/>
  <c r="K114" i="9" s="1"/>
  <c r="H114" i="9"/>
  <c r="F114" i="9"/>
  <c r="I113" i="9"/>
  <c r="K113" i="9" s="1"/>
  <c r="H113" i="9"/>
  <c r="F113" i="9"/>
  <c r="I112" i="9" s="1"/>
  <c r="K112" i="9" s="1"/>
  <c r="H112" i="9"/>
  <c r="F112" i="9"/>
  <c r="I111" i="9"/>
  <c r="K111" i="9" s="1"/>
  <c r="H111" i="9"/>
  <c r="F111" i="9"/>
  <c r="I110" i="9" s="1"/>
  <c r="K110" i="9" s="1"/>
  <c r="H110" i="9"/>
  <c r="F110" i="9"/>
  <c r="I109" i="9"/>
  <c r="K109" i="9" s="1"/>
  <c r="H109" i="9"/>
  <c r="F109" i="9"/>
  <c r="I108" i="9" s="1"/>
  <c r="K108" i="9" s="1"/>
  <c r="H108" i="9"/>
  <c r="F108" i="9"/>
  <c r="I107" i="9"/>
  <c r="K107" i="9" s="1"/>
  <c r="H107" i="9"/>
  <c r="F107" i="9"/>
  <c r="I106" i="9" s="1"/>
  <c r="K106" i="9" s="1"/>
  <c r="H106" i="9"/>
  <c r="F106" i="9"/>
  <c r="I105" i="9"/>
  <c r="K105" i="9" s="1"/>
  <c r="H105" i="9"/>
  <c r="F105" i="9"/>
  <c r="I104" i="9" s="1"/>
  <c r="K104" i="9" s="1"/>
  <c r="H104" i="9"/>
  <c r="F104" i="9"/>
  <c r="I103" i="9"/>
  <c r="K103" i="9" s="1"/>
  <c r="H103" i="9"/>
  <c r="F103" i="9"/>
  <c r="I102" i="9" s="1"/>
  <c r="K102" i="9" s="1"/>
  <c r="H102" i="9"/>
  <c r="F102" i="9"/>
  <c r="I101" i="9"/>
  <c r="K101" i="9" s="1"/>
  <c r="H101" i="9"/>
  <c r="F101" i="9"/>
  <c r="I100" i="9" s="1"/>
  <c r="K100" i="9" s="1"/>
  <c r="H100" i="9"/>
  <c r="F100" i="9"/>
  <c r="I99" i="9"/>
  <c r="K99" i="9" s="1"/>
  <c r="H99" i="9"/>
  <c r="F99" i="9"/>
  <c r="I98" i="9" s="1"/>
  <c r="K98" i="9" s="1"/>
  <c r="H98" i="9"/>
  <c r="F98" i="9"/>
  <c r="I97" i="9"/>
  <c r="K97" i="9" s="1"/>
  <c r="H97" i="9"/>
  <c r="F97" i="9"/>
  <c r="I96" i="9" s="1"/>
  <c r="K96" i="9" s="1"/>
  <c r="H96" i="9"/>
  <c r="F96" i="9"/>
  <c r="I95" i="9"/>
  <c r="K95" i="9" s="1"/>
  <c r="H95" i="9"/>
  <c r="F95" i="9"/>
  <c r="H94" i="9"/>
  <c r="F94" i="9"/>
  <c r="F93" i="9"/>
  <c r="I94" i="9" s="1"/>
  <c r="K94" i="9" s="1"/>
  <c r="H82" i="9"/>
  <c r="F82" i="9"/>
  <c r="H81" i="9"/>
  <c r="F81" i="9"/>
  <c r="H80" i="9"/>
  <c r="F80" i="9"/>
  <c r="I81" i="9" s="1"/>
  <c r="K81" i="9" s="1"/>
  <c r="H79" i="9"/>
  <c r="F79" i="9"/>
  <c r="H78" i="9"/>
  <c r="F78" i="9"/>
  <c r="I79" i="9" s="1"/>
  <c r="K79" i="9" s="1"/>
  <c r="H77" i="9"/>
  <c r="F77" i="9"/>
  <c r="I76" i="9" s="1"/>
  <c r="K76" i="9" s="1"/>
  <c r="H76" i="9"/>
  <c r="F76" i="9"/>
  <c r="I77" i="9" s="1"/>
  <c r="K77" i="9" s="1"/>
  <c r="H75" i="9"/>
  <c r="F75" i="9"/>
  <c r="H74" i="9"/>
  <c r="F74" i="9"/>
  <c r="I75" i="9" s="1"/>
  <c r="K75" i="9" s="1"/>
  <c r="H73" i="9"/>
  <c r="F73" i="9"/>
  <c r="I72" i="9" s="1"/>
  <c r="K72" i="9" s="1"/>
  <c r="H72" i="9"/>
  <c r="F72" i="9"/>
  <c r="I73" i="9" s="1"/>
  <c r="K73" i="9" s="1"/>
  <c r="H71" i="9"/>
  <c r="F71" i="9"/>
  <c r="H70" i="9"/>
  <c r="F70" i="9"/>
  <c r="I71" i="9" s="1"/>
  <c r="K71" i="9" s="1"/>
  <c r="K69" i="9"/>
  <c r="I69" i="9"/>
  <c r="H69" i="9"/>
  <c r="F69" i="9"/>
  <c r="H68" i="9"/>
  <c r="F68" i="9"/>
  <c r="K67" i="9"/>
  <c r="I67" i="9"/>
  <c r="H67" i="9"/>
  <c r="F67" i="9"/>
  <c r="I66" i="9" s="1"/>
  <c r="K66" i="9" s="1"/>
  <c r="H66" i="9"/>
  <c r="F66" i="9"/>
  <c r="K65" i="9"/>
  <c r="I65" i="9"/>
  <c r="H65" i="9"/>
  <c r="F65" i="9"/>
  <c r="H64" i="9"/>
  <c r="F64" i="9"/>
  <c r="K63" i="9"/>
  <c r="I63" i="9"/>
  <c r="H63" i="9"/>
  <c r="F63" i="9"/>
  <c r="H62" i="9"/>
  <c r="F62" i="9"/>
  <c r="K61" i="9"/>
  <c r="I61" i="9"/>
  <c r="H61" i="9"/>
  <c r="F61" i="9"/>
  <c r="H60" i="9"/>
  <c r="F60" i="9"/>
  <c r="K59" i="9"/>
  <c r="I59" i="9"/>
  <c r="H59" i="9"/>
  <c r="F59" i="9"/>
  <c r="I58" i="9" s="1"/>
  <c r="K58" i="9" s="1"/>
  <c r="H58" i="9"/>
  <c r="F58" i="9"/>
  <c r="K57" i="9"/>
  <c r="I57" i="9"/>
  <c r="H57" i="9"/>
  <c r="F57" i="9"/>
  <c r="I56" i="9" s="1"/>
  <c r="K56" i="9" s="1"/>
  <c r="H56" i="9"/>
  <c r="F56" i="9"/>
  <c r="I55" i="9"/>
  <c r="H55" i="9"/>
  <c r="K55" i="9" s="1"/>
  <c r="F55" i="9"/>
  <c r="F54" i="9"/>
  <c r="K42" i="9"/>
  <c r="I42" i="9"/>
  <c r="K41" i="9"/>
  <c r="I41" i="9"/>
  <c r="I40" i="9"/>
  <c r="K40" i="9" s="1"/>
  <c r="K39" i="9"/>
  <c r="I39" i="9"/>
  <c r="K38" i="9"/>
  <c r="I38" i="9"/>
  <c r="K37" i="9"/>
  <c r="I37" i="9"/>
  <c r="I36" i="9"/>
  <c r="K36" i="9" s="1"/>
  <c r="K35" i="9"/>
  <c r="I35" i="9"/>
  <c r="K34" i="9"/>
  <c r="I34" i="9"/>
  <c r="K33" i="9"/>
  <c r="I33" i="9"/>
  <c r="I32" i="9"/>
  <c r="K32" i="9" s="1"/>
  <c r="K31" i="9"/>
  <c r="I31" i="9"/>
  <c r="K30" i="9"/>
  <c r="I30" i="9"/>
  <c r="K29" i="9"/>
  <c r="I29" i="9"/>
  <c r="I28" i="9"/>
  <c r="K28" i="9" s="1"/>
  <c r="K27" i="9"/>
  <c r="I27" i="9"/>
  <c r="K26" i="9"/>
  <c r="I26" i="9"/>
  <c r="K25" i="9"/>
  <c r="I25" i="9"/>
  <c r="I24" i="9"/>
  <c r="K24" i="9" s="1"/>
  <c r="K23" i="9"/>
  <c r="I23" i="9"/>
  <c r="K22" i="9"/>
  <c r="I22" i="9"/>
  <c r="K21" i="9"/>
  <c r="I21" i="9"/>
  <c r="I20" i="9"/>
  <c r="K20" i="9" s="1"/>
  <c r="K19" i="9"/>
  <c r="I19" i="9"/>
  <c r="K18" i="9"/>
  <c r="I18" i="9"/>
  <c r="K17" i="9"/>
  <c r="I17" i="9"/>
  <c r="I16" i="9"/>
  <c r="K16" i="9" s="1"/>
  <c r="K15" i="9"/>
  <c r="I15" i="9"/>
  <c r="K14" i="9"/>
  <c r="I14" i="9"/>
  <c r="K13" i="9"/>
  <c r="I13" i="9"/>
  <c r="K100" i="8"/>
  <c r="F100" i="8"/>
  <c r="H99" i="8"/>
  <c r="F99" i="8"/>
  <c r="I98" i="8" s="1"/>
  <c r="H98" i="8"/>
  <c r="F98" i="8"/>
  <c r="I97" i="8" s="1"/>
  <c r="K97" i="8" s="1"/>
  <c r="H97" i="8"/>
  <c r="F97" i="8"/>
  <c r="I96" i="8" s="1"/>
  <c r="H96" i="8"/>
  <c r="F96" i="8"/>
  <c r="H95" i="8"/>
  <c r="F95" i="8"/>
  <c r="I94" i="8" s="1"/>
  <c r="K94" i="8" s="1"/>
  <c r="H94" i="8"/>
  <c r="F94" i="8"/>
  <c r="I93" i="8" s="1"/>
  <c r="K93" i="8" s="1"/>
  <c r="H93" i="8"/>
  <c r="F93" i="8"/>
  <c r="I92" i="8" s="1"/>
  <c r="H92" i="8"/>
  <c r="F92" i="8"/>
  <c r="I91" i="8" s="1"/>
  <c r="K91" i="8" s="1"/>
  <c r="H91" i="8"/>
  <c r="F91" i="8"/>
  <c r="I90" i="8" s="1"/>
  <c r="K90" i="8" s="1"/>
  <c r="H90" i="8"/>
  <c r="F90" i="8"/>
  <c r="I89" i="8" s="1"/>
  <c r="K89" i="8" s="1"/>
  <c r="H89" i="8"/>
  <c r="F89" i="8"/>
  <c r="I88" i="8" s="1"/>
  <c r="K88" i="8" s="1"/>
  <c r="H88" i="8"/>
  <c r="F88" i="8"/>
  <c r="I87" i="8"/>
  <c r="K87" i="8" s="1"/>
  <c r="H87" i="8"/>
  <c r="F87" i="8"/>
  <c r="I86" i="8" s="1"/>
  <c r="K86" i="8" s="1"/>
  <c r="H86" i="8"/>
  <c r="F86" i="8"/>
  <c r="I85" i="8"/>
  <c r="K85" i="8" s="1"/>
  <c r="H85" i="8"/>
  <c r="F85" i="8"/>
  <c r="I84" i="8" s="1"/>
  <c r="H84" i="8"/>
  <c r="F84" i="8"/>
  <c r="H83" i="8"/>
  <c r="F83" i="8"/>
  <c r="I82" i="8" s="1"/>
  <c r="H82" i="8"/>
  <c r="F82" i="8"/>
  <c r="I81" i="8" s="1"/>
  <c r="K81" i="8" s="1"/>
  <c r="H81" i="8"/>
  <c r="F81" i="8"/>
  <c r="H80" i="8"/>
  <c r="F80" i="8"/>
  <c r="F79" i="8"/>
  <c r="I80" i="8" s="1"/>
  <c r="K80" i="8" s="1"/>
  <c r="F68" i="8"/>
  <c r="I67" i="8" s="1"/>
  <c r="K67" i="8" s="1"/>
  <c r="H67" i="8"/>
  <c r="F67" i="8"/>
  <c r="H66" i="8"/>
  <c r="F66" i="8"/>
  <c r="I65" i="8" s="1"/>
  <c r="K65" i="8" s="1"/>
  <c r="H65" i="8"/>
  <c r="F65" i="8"/>
  <c r="I64" i="8" s="1"/>
  <c r="K64" i="8" s="1"/>
  <c r="H64" i="8"/>
  <c r="F64" i="8"/>
  <c r="I63" i="8" s="1"/>
  <c r="K63" i="8" s="1"/>
  <c r="H63" i="8"/>
  <c r="F63" i="8"/>
  <c r="I62" i="8" s="1"/>
  <c r="K62" i="8" s="1"/>
  <c r="H62" i="8"/>
  <c r="F62" i="8"/>
  <c r="I61" i="8" s="1"/>
  <c r="K61" i="8" s="1"/>
  <c r="H61" i="8"/>
  <c r="F61" i="8"/>
  <c r="H60" i="8"/>
  <c r="F60" i="8"/>
  <c r="I59" i="8" s="1"/>
  <c r="K59" i="8" s="1"/>
  <c r="H59" i="8"/>
  <c r="F59" i="8"/>
  <c r="I58" i="8" s="1"/>
  <c r="K58" i="8"/>
  <c r="H58" i="8"/>
  <c r="F58" i="8"/>
  <c r="I57" i="8" s="1"/>
  <c r="K57" i="8" s="1"/>
  <c r="H57" i="8"/>
  <c r="F57" i="8"/>
  <c r="H56" i="8"/>
  <c r="F56" i="8"/>
  <c r="I55" i="8" s="1"/>
  <c r="K55" i="8" s="1"/>
  <c r="H55" i="8"/>
  <c r="F55" i="8"/>
  <c r="I54" i="8" s="1"/>
  <c r="K54" i="8" s="1"/>
  <c r="H54" i="8"/>
  <c r="F54" i="8"/>
  <c r="I53" i="8" s="1"/>
  <c r="K53" i="8" s="1"/>
  <c r="H53" i="8"/>
  <c r="F53" i="8"/>
  <c r="H52" i="8"/>
  <c r="F52" i="8"/>
  <c r="I51" i="8" s="1"/>
  <c r="K51" i="8" s="1"/>
  <c r="H51" i="8"/>
  <c r="F51" i="8"/>
  <c r="H50" i="8"/>
  <c r="F50" i="8"/>
  <c r="I49" i="8" s="1"/>
  <c r="K49" i="8" s="1"/>
  <c r="H49" i="8"/>
  <c r="F49" i="8"/>
  <c r="I48" i="8" s="1"/>
  <c r="K48" i="8" s="1"/>
  <c r="H48" i="8"/>
  <c r="F48" i="8"/>
  <c r="H47" i="8"/>
  <c r="F47" i="8"/>
  <c r="F46" i="8"/>
  <c r="I47" i="8" s="1"/>
  <c r="K47" i="8" s="1"/>
  <c r="K35" i="8"/>
  <c r="H35" i="8"/>
  <c r="F35" i="8"/>
  <c r="I34" i="8" s="1"/>
  <c r="K34" i="8" s="1"/>
  <c r="H34" i="8"/>
  <c r="F34" i="8"/>
  <c r="I33" i="8" s="1"/>
  <c r="K33" i="8" s="1"/>
  <c r="H33" i="8"/>
  <c r="F33" i="8"/>
  <c r="I32" i="8" s="1"/>
  <c r="H32" i="8"/>
  <c r="F32" i="8"/>
  <c r="I31" i="8"/>
  <c r="K31" i="8" s="1"/>
  <c r="H31" i="8"/>
  <c r="F31" i="8"/>
  <c r="I30" i="8" s="1"/>
  <c r="K30" i="8" s="1"/>
  <c r="H30" i="8"/>
  <c r="F30" i="8"/>
  <c r="I29" i="8" s="1"/>
  <c r="K29" i="8" s="1"/>
  <c r="H29" i="8"/>
  <c r="F29" i="8"/>
  <c r="I28" i="8" s="1"/>
  <c r="H28" i="8"/>
  <c r="F28" i="8"/>
  <c r="I27" i="8"/>
  <c r="K27" i="8" s="1"/>
  <c r="H27" i="8"/>
  <c r="F27" i="8"/>
  <c r="I26" i="8" s="1"/>
  <c r="K26" i="8" s="1"/>
  <c r="H26" i="8"/>
  <c r="F26" i="8"/>
  <c r="I25" i="8"/>
  <c r="K25" i="8" s="1"/>
  <c r="H25" i="8"/>
  <c r="F25" i="8"/>
  <c r="H24" i="8"/>
  <c r="F24" i="8"/>
  <c r="I23" i="8"/>
  <c r="K23" i="8" s="1"/>
  <c r="H23" i="8"/>
  <c r="F23" i="8"/>
  <c r="I22" i="8"/>
  <c r="K22" i="8" s="1"/>
  <c r="H22" i="8"/>
  <c r="F22" i="8"/>
  <c r="K21" i="8"/>
  <c r="I21" i="8"/>
  <c r="H21" i="8"/>
  <c r="F21" i="8"/>
  <c r="I20" i="8"/>
  <c r="K20" i="8" s="1"/>
  <c r="H20" i="8"/>
  <c r="F20" i="8"/>
  <c r="K19" i="8"/>
  <c r="I19" i="8"/>
  <c r="H19" i="8"/>
  <c r="F19" i="8"/>
  <c r="I18" i="8"/>
  <c r="K18" i="8" s="1"/>
  <c r="H18" i="8"/>
  <c r="F18" i="8"/>
  <c r="K17" i="8"/>
  <c r="I17" i="8"/>
  <c r="H17" i="8"/>
  <c r="F17" i="8"/>
  <c r="I16" i="8"/>
  <c r="H16" i="8"/>
  <c r="F16" i="8"/>
  <c r="K15" i="8"/>
  <c r="I15" i="8"/>
  <c r="H15" i="8"/>
  <c r="F15" i="8"/>
  <c r="I14" i="8"/>
  <c r="H14" i="8"/>
  <c r="F14" i="8"/>
  <c r="H13" i="8"/>
  <c r="F13" i="8"/>
  <c r="F12" i="8"/>
  <c r="I13" i="8" s="1"/>
  <c r="K13" i="8" s="1"/>
  <c r="I89" i="7"/>
  <c r="F89" i="7"/>
  <c r="K88" i="7"/>
  <c r="I88" i="7"/>
  <c r="H88" i="7"/>
  <c r="F88" i="7"/>
  <c r="I87" i="7"/>
  <c r="H87" i="7"/>
  <c r="F87" i="7"/>
  <c r="K86" i="7"/>
  <c r="I86" i="7"/>
  <c r="H86" i="7"/>
  <c r="F86" i="7"/>
  <c r="I85" i="7"/>
  <c r="K85" i="7" s="1"/>
  <c r="H85" i="7"/>
  <c r="F85" i="7"/>
  <c r="K84" i="7"/>
  <c r="I84" i="7"/>
  <c r="H84" i="7"/>
  <c r="F84" i="7"/>
  <c r="I83" i="7"/>
  <c r="K83" i="7" s="1"/>
  <c r="H83" i="7"/>
  <c r="F83" i="7"/>
  <c r="K82" i="7"/>
  <c r="I82" i="7"/>
  <c r="H82" i="7"/>
  <c r="F82" i="7"/>
  <c r="I81" i="7"/>
  <c r="K81" i="7" s="1"/>
  <c r="H81" i="7"/>
  <c r="F81" i="7"/>
  <c r="K80" i="7"/>
  <c r="I80" i="7"/>
  <c r="H80" i="7"/>
  <c r="F80" i="7"/>
  <c r="I79" i="7"/>
  <c r="H79" i="7"/>
  <c r="F79" i="7"/>
  <c r="K78" i="7"/>
  <c r="I78" i="7"/>
  <c r="H78" i="7"/>
  <c r="F78" i="7"/>
  <c r="I77" i="7"/>
  <c r="H77" i="7"/>
  <c r="F77" i="7"/>
  <c r="K76" i="7"/>
  <c r="I76" i="7"/>
  <c r="H76" i="7"/>
  <c r="F76" i="7"/>
  <c r="I75" i="7"/>
  <c r="K75" i="7" s="1"/>
  <c r="H75" i="7"/>
  <c r="F75" i="7"/>
  <c r="K74" i="7"/>
  <c r="H74" i="7"/>
  <c r="F74" i="7"/>
  <c r="I73" i="7"/>
  <c r="K73" i="7" s="1"/>
  <c r="H73" i="7"/>
  <c r="F73" i="7"/>
  <c r="I74" i="7" s="1"/>
  <c r="F72" i="7"/>
  <c r="F61" i="7"/>
  <c r="I60" i="7" s="1"/>
  <c r="K60" i="7" s="1"/>
  <c r="H60" i="7"/>
  <c r="F60" i="7"/>
  <c r="I59" i="7" s="1"/>
  <c r="K59" i="7" s="1"/>
  <c r="H59" i="7"/>
  <c r="F59" i="7"/>
  <c r="I58" i="7" s="1"/>
  <c r="K58" i="7" s="1"/>
  <c r="H58" i="7"/>
  <c r="F58" i="7"/>
  <c r="I57" i="7"/>
  <c r="K57" i="7" s="1"/>
  <c r="H57" i="7"/>
  <c r="F57" i="7"/>
  <c r="I56" i="7" s="1"/>
  <c r="K56" i="7" s="1"/>
  <c r="H56" i="7"/>
  <c r="F56" i="7"/>
  <c r="H55" i="7"/>
  <c r="F55" i="7"/>
  <c r="I54" i="7" s="1"/>
  <c r="H54" i="7"/>
  <c r="F54" i="7"/>
  <c r="H53" i="7"/>
  <c r="F53" i="7"/>
  <c r="I52" i="7" s="1"/>
  <c r="H52" i="7"/>
  <c r="F52" i="7"/>
  <c r="I51" i="7"/>
  <c r="K51" i="7" s="1"/>
  <c r="H51" i="7"/>
  <c r="F51" i="7"/>
  <c r="I50" i="7" s="1"/>
  <c r="K50" i="7" s="1"/>
  <c r="H50" i="7"/>
  <c r="F50" i="7"/>
  <c r="H49" i="7"/>
  <c r="F49" i="7"/>
  <c r="I48" i="7" s="1"/>
  <c r="H48" i="7"/>
  <c r="F48" i="7"/>
  <c r="I49" i="7" s="1"/>
  <c r="K49" i="7" s="1"/>
  <c r="I47" i="7"/>
  <c r="K47" i="7" s="1"/>
  <c r="H47" i="7"/>
  <c r="F47" i="7"/>
  <c r="I46" i="7" s="1"/>
  <c r="H46" i="7"/>
  <c r="F46" i="7"/>
  <c r="I45" i="7" s="1"/>
  <c r="K45" i="7" s="1"/>
  <c r="H45" i="7"/>
  <c r="F45" i="7"/>
  <c r="I44" i="7" s="1"/>
  <c r="H44" i="7"/>
  <c r="F44" i="7"/>
  <c r="I43" i="7" s="1"/>
  <c r="K43" i="7" s="1"/>
  <c r="H43" i="7"/>
  <c r="F43" i="7"/>
  <c r="I42" i="7" s="1"/>
  <c r="K42" i="7" s="1"/>
  <c r="H42" i="7"/>
  <c r="F42" i="7"/>
  <c r="I41" i="7"/>
  <c r="K41" i="7" s="1"/>
  <c r="H41" i="7"/>
  <c r="F41" i="7"/>
  <c r="H40" i="7"/>
  <c r="F40" i="7"/>
  <c r="F39" i="7"/>
  <c r="I40" i="7" s="1"/>
  <c r="K40" i="7" s="1"/>
  <c r="K28" i="7"/>
  <c r="F28" i="7"/>
  <c r="I27" i="7" s="1"/>
  <c r="H27" i="7"/>
  <c r="F27" i="7"/>
  <c r="I26" i="7" s="1"/>
  <c r="K26" i="7" s="1"/>
  <c r="H26" i="7"/>
  <c r="F26" i="7"/>
  <c r="I25" i="7" s="1"/>
  <c r="K25" i="7" s="1"/>
  <c r="H25" i="7"/>
  <c r="F25" i="7"/>
  <c r="I24" i="7"/>
  <c r="K24" i="7" s="1"/>
  <c r="H24" i="7"/>
  <c r="F24" i="7"/>
  <c r="I23" i="7" s="1"/>
  <c r="K23" i="7" s="1"/>
  <c r="H23" i="7"/>
  <c r="F23" i="7"/>
  <c r="I22" i="7"/>
  <c r="K22" i="7" s="1"/>
  <c r="H22" i="7"/>
  <c r="F22" i="7"/>
  <c r="I21" i="7" s="1"/>
  <c r="H21" i="7"/>
  <c r="F21" i="7"/>
  <c r="I20" i="7" s="1"/>
  <c r="K20" i="7" s="1"/>
  <c r="H20" i="7"/>
  <c r="F20" i="7"/>
  <c r="I19" i="7" s="1"/>
  <c r="H19" i="7"/>
  <c r="F19" i="7"/>
  <c r="I18" i="7"/>
  <c r="K18" i="7" s="1"/>
  <c r="H18" i="7"/>
  <c r="F18" i="7"/>
  <c r="I17" i="7" s="1"/>
  <c r="K17" i="7" s="1"/>
  <c r="H17" i="7"/>
  <c r="F17" i="7"/>
  <c r="H16" i="7"/>
  <c r="F16" i="7"/>
  <c r="I15" i="7" s="1"/>
  <c r="H15" i="7"/>
  <c r="F15" i="7"/>
  <c r="I16" i="7" s="1"/>
  <c r="K16" i="7" s="1"/>
  <c r="I14" i="7"/>
  <c r="K14" i="7" s="1"/>
  <c r="H14" i="7"/>
  <c r="F14" i="7"/>
  <c r="H13" i="7"/>
  <c r="F13" i="7"/>
  <c r="F12" i="7"/>
  <c r="I13" i="7" s="1"/>
  <c r="F116" i="6"/>
  <c r="H115" i="6"/>
  <c r="F115" i="6"/>
  <c r="H114" i="6"/>
  <c r="F114" i="6"/>
  <c r="I113" i="6" s="1"/>
  <c r="K113" i="6" s="1"/>
  <c r="H113" i="6"/>
  <c r="F113" i="6"/>
  <c r="H112" i="6"/>
  <c r="F112" i="6"/>
  <c r="H111" i="6"/>
  <c r="F111" i="6"/>
  <c r="H110" i="6"/>
  <c r="F110" i="6"/>
  <c r="I109" i="6" s="1"/>
  <c r="K109" i="6" s="1"/>
  <c r="H109" i="6"/>
  <c r="F109" i="6"/>
  <c r="H108" i="6"/>
  <c r="F108" i="6"/>
  <c r="H107" i="6"/>
  <c r="F107" i="6"/>
  <c r="H106" i="6"/>
  <c r="F106" i="6"/>
  <c r="I105" i="6" s="1"/>
  <c r="K105" i="6" s="1"/>
  <c r="H105" i="6"/>
  <c r="F105" i="6"/>
  <c r="H104" i="6"/>
  <c r="F104" i="6"/>
  <c r="H103" i="6"/>
  <c r="F103" i="6"/>
  <c r="H102" i="6"/>
  <c r="F102" i="6"/>
  <c r="H101" i="6"/>
  <c r="F101" i="6"/>
  <c r="H100" i="6"/>
  <c r="F100" i="6"/>
  <c r="F9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I78" i="6" s="1"/>
  <c r="K78" i="6" s="1"/>
  <c r="H78" i="6"/>
  <c r="F78" i="6"/>
  <c r="H77" i="6"/>
  <c r="F77" i="6"/>
  <c r="H76" i="6"/>
  <c r="F76" i="6"/>
  <c r="H75" i="6"/>
  <c r="F75" i="6"/>
  <c r="I74" i="6" s="1"/>
  <c r="K74" i="6" s="1"/>
  <c r="H74" i="6"/>
  <c r="F74" i="6"/>
  <c r="F73" i="6"/>
  <c r="F63" i="6"/>
  <c r="H62" i="6"/>
  <c r="F62" i="6"/>
  <c r="H61" i="6"/>
  <c r="F61" i="6"/>
  <c r="I60" i="6" s="1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H52" i="6"/>
  <c r="F52" i="6"/>
  <c r="H51" i="6"/>
  <c r="F51" i="6"/>
  <c r="H50" i="6"/>
  <c r="F50" i="6"/>
  <c r="I49" i="6" s="1"/>
  <c r="H49" i="6"/>
  <c r="F49" i="6"/>
  <c r="H48" i="6"/>
  <c r="F48" i="6"/>
  <c r="H47" i="6"/>
  <c r="F47" i="6"/>
  <c r="H46" i="6"/>
  <c r="F46" i="6"/>
  <c r="I47" i="6" s="1"/>
  <c r="K47" i="6" s="1"/>
  <c r="F45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F12" i="6"/>
  <c r="F103" i="5"/>
  <c r="H102" i="5"/>
  <c r="F102" i="5"/>
  <c r="I101" i="5"/>
  <c r="K101" i="5" s="1"/>
  <c r="H101" i="5"/>
  <c r="F101" i="5"/>
  <c r="I100" i="5" s="1"/>
  <c r="K100" i="5" s="1"/>
  <c r="H100" i="5"/>
  <c r="F100" i="5"/>
  <c r="I99" i="5"/>
  <c r="K99" i="5" s="1"/>
  <c r="H99" i="5"/>
  <c r="F99" i="5"/>
  <c r="H98" i="5"/>
  <c r="F98" i="5"/>
  <c r="K97" i="5"/>
  <c r="I97" i="5"/>
  <c r="H97" i="5"/>
  <c r="F97" i="5"/>
  <c r="I96" i="5" s="1"/>
  <c r="K96" i="5" s="1"/>
  <c r="H96" i="5"/>
  <c r="F96" i="5"/>
  <c r="I95" i="5"/>
  <c r="K95" i="5" s="1"/>
  <c r="H95" i="5"/>
  <c r="F95" i="5"/>
  <c r="H94" i="5"/>
  <c r="F94" i="5"/>
  <c r="I93" i="5"/>
  <c r="K93" i="5" s="1"/>
  <c r="H93" i="5"/>
  <c r="F93" i="5"/>
  <c r="I92" i="5" s="1"/>
  <c r="K92" i="5" s="1"/>
  <c r="H92" i="5"/>
  <c r="F92" i="5"/>
  <c r="I91" i="5"/>
  <c r="K91" i="5" s="1"/>
  <c r="H91" i="5"/>
  <c r="F91" i="5"/>
  <c r="H90" i="5"/>
  <c r="F90" i="5"/>
  <c r="K89" i="5"/>
  <c r="I89" i="5"/>
  <c r="H89" i="5"/>
  <c r="F89" i="5"/>
  <c r="I88" i="5" s="1"/>
  <c r="K88" i="5" s="1"/>
  <c r="H88" i="5"/>
  <c r="F88" i="5"/>
  <c r="K87" i="5"/>
  <c r="I87" i="5"/>
  <c r="H87" i="5"/>
  <c r="F87" i="5"/>
  <c r="H86" i="5"/>
  <c r="F86" i="5"/>
  <c r="I85" i="5"/>
  <c r="K85" i="5" s="1"/>
  <c r="H85" i="5"/>
  <c r="F85" i="5"/>
  <c r="I84" i="5" s="1"/>
  <c r="K84" i="5" s="1"/>
  <c r="H84" i="5"/>
  <c r="F84" i="5"/>
  <c r="I83" i="5" s="1"/>
  <c r="K83" i="5"/>
  <c r="H83" i="5"/>
  <c r="F83" i="5"/>
  <c r="F82" i="5"/>
  <c r="F71" i="5"/>
  <c r="I70" i="5"/>
  <c r="K70" i="5" s="1"/>
  <c r="H70" i="5"/>
  <c r="F70" i="5"/>
  <c r="K69" i="5"/>
  <c r="H69" i="5"/>
  <c r="F69" i="5"/>
  <c r="I68" i="5"/>
  <c r="K68" i="5" s="1"/>
  <c r="H68" i="5"/>
  <c r="F68" i="5"/>
  <c r="I69" i="5" s="1"/>
  <c r="H67" i="5"/>
  <c r="F67" i="5"/>
  <c r="I66" i="5"/>
  <c r="H66" i="5"/>
  <c r="F66" i="5"/>
  <c r="I67" i="5" s="1"/>
  <c r="K67" i="5" s="1"/>
  <c r="K65" i="5"/>
  <c r="H65" i="5"/>
  <c r="F65" i="5"/>
  <c r="I64" i="5"/>
  <c r="H64" i="5"/>
  <c r="F64" i="5"/>
  <c r="I65" i="5" s="1"/>
  <c r="K63" i="5"/>
  <c r="H63" i="5"/>
  <c r="F63" i="5"/>
  <c r="I62" i="5"/>
  <c r="K62" i="5" s="1"/>
  <c r="H62" i="5"/>
  <c r="F62" i="5"/>
  <c r="I63" i="5" s="1"/>
  <c r="K61" i="5"/>
  <c r="H61" i="5"/>
  <c r="F61" i="5"/>
  <c r="I60" i="5"/>
  <c r="H60" i="5"/>
  <c r="F60" i="5"/>
  <c r="I61" i="5" s="1"/>
  <c r="H59" i="5"/>
  <c r="F59" i="5"/>
  <c r="I58" i="5"/>
  <c r="H58" i="5"/>
  <c r="F58" i="5"/>
  <c r="I59" i="5" s="1"/>
  <c r="K59" i="5" s="1"/>
  <c r="H57" i="5"/>
  <c r="F57" i="5"/>
  <c r="I56" i="5"/>
  <c r="H56" i="5"/>
  <c r="F56" i="5"/>
  <c r="I55" i="5" s="1"/>
  <c r="K55" i="5"/>
  <c r="H55" i="5"/>
  <c r="F55" i="5"/>
  <c r="I54" i="5"/>
  <c r="K54" i="5" s="1"/>
  <c r="H54" i="5"/>
  <c r="F54" i="5"/>
  <c r="I53" i="5" s="1"/>
  <c r="K53" i="5"/>
  <c r="H53" i="5"/>
  <c r="F53" i="5"/>
  <c r="I52" i="5"/>
  <c r="K52" i="5" s="1"/>
  <c r="H52" i="5"/>
  <c r="F52" i="5"/>
  <c r="F51" i="5"/>
  <c r="F40" i="5"/>
  <c r="I39" i="5" s="1"/>
  <c r="K39" i="5" s="1"/>
  <c r="H39" i="5"/>
  <c r="F39" i="5"/>
  <c r="I38" i="5"/>
  <c r="K38" i="5" s="1"/>
  <c r="H38" i="5"/>
  <c r="F38" i="5"/>
  <c r="I37" i="5" s="1"/>
  <c r="K37" i="5" s="1"/>
  <c r="H37" i="5"/>
  <c r="F37" i="5"/>
  <c r="H36" i="5"/>
  <c r="F36" i="5"/>
  <c r="I35" i="5" s="1"/>
  <c r="H35" i="5"/>
  <c r="F35" i="5"/>
  <c r="H34" i="5"/>
  <c r="F34" i="5"/>
  <c r="I33" i="5" s="1"/>
  <c r="H33" i="5"/>
  <c r="F33" i="5"/>
  <c r="I32" i="5"/>
  <c r="K32" i="5" s="1"/>
  <c r="H32" i="5"/>
  <c r="F32" i="5"/>
  <c r="I31" i="5" s="1"/>
  <c r="K31" i="5" s="1"/>
  <c r="H31" i="5"/>
  <c r="F31" i="5"/>
  <c r="H30" i="5"/>
  <c r="F30" i="5"/>
  <c r="I29" i="5" s="1"/>
  <c r="H29" i="5"/>
  <c r="F29" i="5"/>
  <c r="I30" i="5" s="1"/>
  <c r="K30" i="5" s="1"/>
  <c r="I28" i="5"/>
  <c r="K28" i="5" s="1"/>
  <c r="H28" i="5"/>
  <c r="F28" i="5"/>
  <c r="I27" i="5" s="1"/>
  <c r="H27" i="5"/>
  <c r="F27" i="5"/>
  <c r="I26" i="5" s="1"/>
  <c r="K26" i="5" s="1"/>
  <c r="H26" i="5"/>
  <c r="F26" i="5"/>
  <c r="I25" i="5" s="1"/>
  <c r="H25" i="5"/>
  <c r="F25" i="5"/>
  <c r="I24" i="5" s="1"/>
  <c r="K24" i="5" s="1"/>
  <c r="H24" i="5"/>
  <c r="F24" i="5"/>
  <c r="I23" i="5" s="1"/>
  <c r="K23" i="5" s="1"/>
  <c r="H23" i="5"/>
  <c r="F23" i="5"/>
  <c r="I22" i="5"/>
  <c r="K22" i="5" s="1"/>
  <c r="H22" i="5"/>
  <c r="F22" i="5"/>
  <c r="I21" i="5" s="1"/>
  <c r="K21" i="5" s="1"/>
  <c r="H21" i="5"/>
  <c r="F21" i="5"/>
  <c r="I20" i="5"/>
  <c r="K20" i="5" s="1"/>
  <c r="H20" i="5"/>
  <c r="F20" i="5"/>
  <c r="I19" i="5" s="1"/>
  <c r="H19" i="5"/>
  <c r="F19" i="5"/>
  <c r="I18" i="5" s="1"/>
  <c r="K18" i="5" s="1"/>
  <c r="H18" i="5"/>
  <c r="F18" i="5"/>
  <c r="I17" i="5" s="1"/>
  <c r="H17" i="5"/>
  <c r="F17" i="5"/>
  <c r="I16" i="5"/>
  <c r="K16" i="5" s="1"/>
  <c r="H16" i="5"/>
  <c r="F16" i="5"/>
  <c r="I15" i="5" s="1"/>
  <c r="K15" i="5" s="1"/>
  <c r="H15" i="5"/>
  <c r="F15" i="5"/>
  <c r="I14" i="5"/>
  <c r="K14" i="5" s="1"/>
  <c r="H14" i="5"/>
  <c r="F14" i="5"/>
  <c r="I13" i="5"/>
  <c r="H13" i="5"/>
  <c r="F13" i="5"/>
  <c r="F12" i="5"/>
  <c r="F197" i="4"/>
  <c r="I196" i="4" s="1"/>
  <c r="K196" i="4" s="1"/>
  <c r="H196" i="4"/>
  <c r="F196" i="4"/>
  <c r="I195" i="4" s="1"/>
  <c r="K195" i="4" s="1"/>
  <c r="H195" i="4"/>
  <c r="F195" i="4"/>
  <c r="I194" i="4" s="1"/>
  <c r="K194" i="4" s="1"/>
  <c r="H194" i="4"/>
  <c r="F194" i="4"/>
  <c r="H193" i="4"/>
  <c r="F193" i="4"/>
  <c r="I192" i="4" s="1"/>
  <c r="K192" i="4" s="1"/>
  <c r="H192" i="4"/>
  <c r="F192" i="4"/>
  <c r="I191" i="4" s="1"/>
  <c r="K191" i="4"/>
  <c r="H191" i="4"/>
  <c r="F191" i="4"/>
  <c r="H190" i="4"/>
  <c r="F190" i="4"/>
  <c r="H189" i="4"/>
  <c r="F189" i="4"/>
  <c r="I190" i="4" s="1"/>
  <c r="K190" i="4" s="1"/>
  <c r="H188" i="4"/>
  <c r="F188" i="4"/>
  <c r="I187" i="4" s="1"/>
  <c r="K187" i="4" s="1"/>
  <c r="H187" i="4"/>
  <c r="F187" i="4"/>
  <c r="I188" i="4" s="1"/>
  <c r="K188" i="4" s="1"/>
  <c r="H186" i="4"/>
  <c r="F186" i="4"/>
  <c r="I185" i="4" s="1"/>
  <c r="H185" i="4"/>
  <c r="K185" i="4" s="1"/>
  <c r="F185" i="4"/>
  <c r="I186" i="4" s="1"/>
  <c r="K186" i="4" s="1"/>
  <c r="H184" i="4"/>
  <c r="F184" i="4"/>
  <c r="H183" i="4"/>
  <c r="F183" i="4"/>
  <c r="I184" i="4" s="1"/>
  <c r="K184" i="4" s="1"/>
  <c r="H182" i="4"/>
  <c r="F182" i="4"/>
  <c r="I181" i="4" s="1"/>
  <c r="K181" i="4" s="1"/>
  <c r="H181" i="4"/>
  <c r="F181" i="4"/>
  <c r="I182" i="4" s="1"/>
  <c r="K182" i="4" s="1"/>
  <c r="F180" i="4"/>
  <c r="K170" i="4"/>
  <c r="F170" i="4"/>
  <c r="I169" i="4" s="1"/>
  <c r="H169" i="4"/>
  <c r="K169" i="4" s="1"/>
  <c r="F169" i="4"/>
  <c r="I168" i="4" s="1"/>
  <c r="K168" i="4" s="1"/>
  <c r="H168" i="4"/>
  <c r="F168" i="4"/>
  <c r="H167" i="4"/>
  <c r="F167" i="4"/>
  <c r="I166" i="4" s="1"/>
  <c r="K166" i="4" s="1"/>
  <c r="H166" i="4"/>
  <c r="F166" i="4"/>
  <c r="H165" i="4"/>
  <c r="F165" i="4"/>
  <c r="K164" i="4"/>
  <c r="I164" i="4"/>
  <c r="H164" i="4"/>
  <c r="F164" i="4"/>
  <c r="I163" i="4" s="1"/>
  <c r="K163" i="4" s="1"/>
  <c r="H163" i="4"/>
  <c r="F163" i="4"/>
  <c r="I162" i="4"/>
  <c r="K162" i="4" s="1"/>
  <c r="H162" i="4"/>
  <c r="F162" i="4"/>
  <c r="I161" i="4" s="1"/>
  <c r="H161" i="4"/>
  <c r="K161" i="4" s="1"/>
  <c r="F161" i="4"/>
  <c r="H160" i="4"/>
  <c r="F160" i="4"/>
  <c r="H159" i="4"/>
  <c r="F159" i="4"/>
  <c r="H158" i="4"/>
  <c r="F158" i="4"/>
  <c r="I157" i="4" s="1"/>
  <c r="K157" i="4" s="1"/>
  <c r="H157" i="4"/>
  <c r="F157" i="4"/>
  <c r="H156" i="4"/>
  <c r="F156" i="4"/>
  <c r="K155" i="4"/>
  <c r="H155" i="4"/>
  <c r="F155" i="4"/>
  <c r="H154" i="4"/>
  <c r="F154" i="4"/>
  <c r="I155" i="4" s="1"/>
  <c r="H153" i="4"/>
  <c r="F153" i="4"/>
  <c r="I152" i="4" s="1"/>
  <c r="K152" i="4" s="1"/>
  <c r="H152" i="4"/>
  <c r="F152" i="4"/>
  <c r="I153" i="4" s="1"/>
  <c r="K153" i="4" s="1"/>
  <c r="F151" i="4"/>
  <c r="F141" i="4"/>
  <c r="K140" i="4"/>
  <c r="I140" i="4"/>
  <c r="H140" i="4"/>
  <c r="F140" i="4"/>
  <c r="I139" i="4"/>
  <c r="K139" i="4" s="1"/>
  <c r="H139" i="4"/>
  <c r="F139" i="4"/>
  <c r="I138" i="4"/>
  <c r="K138" i="4" s="1"/>
  <c r="H138" i="4"/>
  <c r="F138" i="4"/>
  <c r="I137" i="4"/>
  <c r="K137" i="4" s="1"/>
  <c r="H137" i="4"/>
  <c r="F137" i="4"/>
  <c r="I136" i="4"/>
  <c r="K136" i="4" s="1"/>
  <c r="H136" i="4"/>
  <c r="F136" i="4"/>
  <c r="I135" i="4"/>
  <c r="K135" i="4" s="1"/>
  <c r="H135" i="4"/>
  <c r="F135" i="4"/>
  <c r="K134" i="4"/>
  <c r="I134" i="4"/>
  <c r="H134" i="4"/>
  <c r="F134" i="4"/>
  <c r="I133" i="4"/>
  <c r="K133" i="4" s="1"/>
  <c r="H133" i="4"/>
  <c r="F133" i="4"/>
  <c r="I132" i="4"/>
  <c r="K132" i="4" s="1"/>
  <c r="H132" i="4"/>
  <c r="F132" i="4"/>
  <c r="I131" i="4"/>
  <c r="K131" i="4" s="1"/>
  <c r="H131" i="4"/>
  <c r="F131" i="4"/>
  <c r="K130" i="4"/>
  <c r="I130" i="4"/>
  <c r="H130" i="4"/>
  <c r="F130" i="4"/>
  <c r="I129" i="4"/>
  <c r="K129" i="4" s="1"/>
  <c r="H129" i="4"/>
  <c r="F129" i="4"/>
  <c r="K128" i="4"/>
  <c r="I128" i="4"/>
  <c r="H128" i="4"/>
  <c r="F128" i="4"/>
  <c r="I127" i="4"/>
  <c r="K127" i="4" s="1"/>
  <c r="H127" i="4"/>
  <c r="F127" i="4"/>
  <c r="I126" i="4"/>
  <c r="K126" i="4" s="1"/>
  <c r="H126" i="4"/>
  <c r="F126" i="4"/>
  <c r="I125" i="4"/>
  <c r="K125" i="4" s="1"/>
  <c r="H125" i="4"/>
  <c r="F125" i="4"/>
  <c r="K124" i="4"/>
  <c r="I124" i="4"/>
  <c r="H124" i="4"/>
  <c r="F124" i="4"/>
  <c r="I123" i="4"/>
  <c r="K123" i="4" s="1"/>
  <c r="H123" i="4"/>
  <c r="F123" i="4"/>
  <c r="I122" i="4"/>
  <c r="K122" i="4" s="1"/>
  <c r="H122" i="4"/>
  <c r="F122" i="4"/>
  <c r="I121" i="4"/>
  <c r="K121" i="4" s="1"/>
  <c r="H121" i="4"/>
  <c r="F121" i="4"/>
  <c r="H120" i="4"/>
  <c r="F120" i="4"/>
  <c r="H119" i="4"/>
  <c r="F119" i="4"/>
  <c r="I120" i="4" s="1"/>
  <c r="K120" i="4" s="1"/>
  <c r="F118" i="4"/>
  <c r="I119" i="4" s="1"/>
  <c r="K119" i="4" s="1"/>
  <c r="L119" i="4" s="1"/>
  <c r="K108" i="4"/>
  <c r="F108" i="4"/>
  <c r="I107" i="4"/>
  <c r="K107" i="4" s="1"/>
  <c r="H107" i="4"/>
  <c r="F107" i="4"/>
  <c r="K106" i="4"/>
  <c r="I106" i="4"/>
  <c r="H106" i="4"/>
  <c r="F106" i="4"/>
  <c r="I105" i="4"/>
  <c r="K105" i="4" s="1"/>
  <c r="H105" i="4"/>
  <c r="F105" i="4"/>
  <c r="I104" i="4"/>
  <c r="K104" i="4" s="1"/>
  <c r="H104" i="4"/>
  <c r="F104" i="4"/>
  <c r="I103" i="4"/>
  <c r="K103" i="4" s="1"/>
  <c r="H103" i="4"/>
  <c r="F103" i="4"/>
  <c r="I102" i="4"/>
  <c r="K102" i="4" s="1"/>
  <c r="H102" i="4"/>
  <c r="F102" i="4"/>
  <c r="I101" i="4"/>
  <c r="K101" i="4" s="1"/>
  <c r="H101" i="4"/>
  <c r="F101" i="4"/>
  <c r="K100" i="4"/>
  <c r="I100" i="4"/>
  <c r="H100" i="4"/>
  <c r="F100" i="4"/>
  <c r="I99" i="4"/>
  <c r="K99" i="4" s="1"/>
  <c r="H99" i="4"/>
  <c r="F99" i="4"/>
  <c r="I98" i="4"/>
  <c r="K98" i="4" s="1"/>
  <c r="H98" i="4"/>
  <c r="F98" i="4"/>
  <c r="I97" i="4"/>
  <c r="K97" i="4" s="1"/>
  <c r="H97" i="4"/>
  <c r="F97" i="4"/>
  <c r="I96" i="4"/>
  <c r="K96" i="4" s="1"/>
  <c r="H96" i="4"/>
  <c r="F96" i="4"/>
  <c r="I95" i="4"/>
  <c r="K95" i="4" s="1"/>
  <c r="H95" i="4"/>
  <c r="F95" i="4"/>
  <c r="K94" i="4"/>
  <c r="I94" i="4"/>
  <c r="H94" i="4"/>
  <c r="F94" i="4"/>
  <c r="I93" i="4"/>
  <c r="K93" i="4" s="1"/>
  <c r="H93" i="4"/>
  <c r="F93" i="4"/>
  <c r="I92" i="4"/>
  <c r="K92" i="4" s="1"/>
  <c r="H92" i="4"/>
  <c r="F92" i="4"/>
  <c r="I91" i="4"/>
  <c r="K91" i="4" s="1"/>
  <c r="H91" i="4"/>
  <c r="F91" i="4"/>
  <c r="K90" i="4"/>
  <c r="I90" i="4"/>
  <c r="H90" i="4"/>
  <c r="F90" i="4"/>
  <c r="I89" i="4"/>
  <c r="K89" i="4" s="1"/>
  <c r="H89" i="4"/>
  <c r="F89" i="4"/>
  <c r="K88" i="4"/>
  <c r="I88" i="4"/>
  <c r="H88" i="4"/>
  <c r="F88" i="4"/>
  <c r="I87" i="4"/>
  <c r="K87" i="4" s="1"/>
  <c r="H87" i="4"/>
  <c r="F87" i="4"/>
  <c r="I86" i="4"/>
  <c r="K86" i="4" s="1"/>
  <c r="H86" i="4"/>
  <c r="F86" i="4"/>
  <c r="I85" i="4"/>
  <c r="K85" i="4" s="1"/>
  <c r="H85" i="4"/>
  <c r="F85" i="4"/>
  <c r="K84" i="4"/>
  <c r="I84" i="4"/>
  <c r="H84" i="4"/>
  <c r="F84" i="4"/>
  <c r="K83" i="4"/>
  <c r="H83" i="4"/>
  <c r="F83" i="4"/>
  <c r="F82" i="4"/>
  <c r="I83" i="4" s="1"/>
  <c r="F71" i="4"/>
  <c r="I70" i="4"/>
  <c r="H70" i="4"/>
  <c r="F70" i="4"/>
  <c r="I69" i="4"/>
  <c r="H69" i="4"/>
  <c r="F69" i="4"/>
  <c r="I68" i="4"/>
  <c r="H68" i="4"/>
  <c r="F68" i="4"/>
  <c r="I67" i="4"/>
  <c r="K67" i="4" s="1"/>
  <c r="H67" i="4"/>
  <c r="F67" i="4"/>
  <c r="I66" i="4"/>
  <c r="K66" i="4" s="1"/>
  <c r="H66" i="4"/>
  <c r="F66" i="4"/>
  <c r="I65" i="4"/>
  <c r="K65" i="4" s="1"/>
  <c r="H65" i="4"/>
  <c r="F65" i="4"/>
  <c r="I64" i="4"/>
  <c r="K64" i="4" s="1"/>
  <c r="H64" i="4"/>
  <c r="F64" i="4"/>
  <c r="I63" i="4"/>
  <c r="H63" i="4"/>
  <c r="F63" i="4"/>
  <c r="I62" i="4"/>
  <c r="H62" i="4"/>
  <c r="F62" i="4"/>
  <c r="I61" i="4"/>
  <c r="H61" i="4"/>
  <c r="F61" i="4"/>
  <c r="I60" i="4"/>
  <c r="H60" i="4"/>
  <c r="F60" i="4"/>
  <c r="I59" i="4"/>
  <c r="K59" i="4" s="1"/>
  <c r="H59" i="4"/>
  <c r="F59" i="4"/>
  <c r="I58" i="4"/>
  <c r="K58" i="4" s="1"/>
  <c r="H58" i="4"/>
  <c r="F58" i="4"/>
  <c r="I57" i="4"/>
  <c r="K57" i="4" s="1"/>
  <c r="H57" i="4"/>
  <c r="F57" i="4"/>
  <c r="I56" i="4"/>
  <c r="K56" i="4" s="1"/>
  <c r="H56" i="4"/>
  <c r="F56" i="4"/>
  <c r="I55" i="4"/>
  <c r="H55" i="4"/>
  <c r="F55" i="4"/>
  <c r="I54" i="4"/>
  <c r="H54" i="4"/>
  <c r="F54" i="4"/>
  <c r="I53" i="4"/>
  <c r="H53" i="4"/>
  <c r="F53" i="4"/>
  <c r="I52" i="4"/>
  <c r="H52" i="4"/>
  <c r="F52" i="4"/>
  <c r="I51" i="4"/>
  <c r="K51" i="4" s="1"/>
  <c r="H51" i="4"/>
  <c r="F51" i="4"/>
  <c r="I50" i="4"/>
  <c r="K50" i="4" s="1"/>
  <c r="H50" i="4"/>
  <c r="F50" i="4"/>
  <c r="I49" i="4"/>
  <c r="K49" i="4" s="1"/>
  <c r="H49" i="4"/>
  <c r="F49" i="4"/>
  <c r="I48" i="4"/>
  <c r="K48" i="4" s="1"/>
  <c r="H48" i="4"/>
  <c r="F48" i="4"/>
  <c r="I47" i="4"/>
  <c r="H47" i="4"/>
  <c r="F47" i="4"/>
  <c r="I46" i="4"/>
  <c r="H46" i="4"/>
  <c r="F46" i="4"/>
  <c r="I45" i="4"/>
  <c r="K45" i="4" s="1"/>
  <c r="H45" i="4"/>
  <c r="F45" i="4"/>
  <c r="F44" i="4"/>
  <c r="K33" i="4"/>
  <c r="F33" i="4"/>
  <c r="I32" i="4"/>
  <c r="K32" i="4" s="1"/>
  <c r="H32" i="4"/>
  <c r="F32" i="4"/>
  <c r="I31" i="4"/>
  <c r="H31" i="4"/>
  <c r="F31" i="4"/>
  <c r="I30" i="4"/>
  <c r="H30" i="4"/>
  <c r="F30" i="4"/>
  <c r="I29" i="4"/>
  <c r="H29" i="4"/>
  <c r="F29" i="4"/>
  <c r="I28" i="4"/>
  <c r="H28" i="4"/>
  <c r="F28" i="4"/>
  <c r="I27" i="4"/>
  <c r="H27" i="4"/>
  <c r="F27" i="4"/>
  <c r="I26" i="4"/>
  <c r="K26" i="4" s="1"/>
  <c r="H26" i="4"/>
  <c r="F26" i="4"/>
  <c r="I25" i="4"/>
  <c r="K25" i="4" s="1"/>
  <c r="H25" i="4"/>
  <c r="F25" i="4"/>
  <c r="I24" i="4"/>
  <c r="K24" i="4" s="1"/>
  <c r="H24" i="4"/>
  <c r="F24" i="4"/>
  <c r="I23" i="4"/>
  <c r="H23" i="4"/>
  <c r="F23" i="4"/>
  <c r="I22" i="4"/>
  <c r="H22" i="4"/>
  <c r="F22" i="4"/>
  <c r="I21" i="4"/>
  <c r="H21" i="4"/>
  <c r="F21" i="4"/>
  <c r="I20" i="4"/>
  <c r="H20" i="4"/>
  <c r="F20" i="4"/>
  <c r="I19" i="4"/>
  <c r="H19" i="4"/>
  <c r="F19" i="4"/>
  <c r="I18" i="4"/>
  <c r="K18" i="4" s="1"/>
  <c r="H18" i="4"/>
  <c r="F18" i="4"/>
  <c r="I17" i="4"/>
  <c r="K17" i="4" s="1"/>
  <c r="H17" i="4"/>
  <c r="F17" i="4"/>
  <c r="I16" i="4"/>
  <c r="K16" i="4" s="1"/>
  <c r="H16" i="4"/>
  <c r="F16" i="4"/>
  <c r="I15" i="4"/>
  <c r="H15" i="4"/>
  <c r="F15" i="4"/>
  <c r="I14" i="4"/>
  <c r="H14" i="4"/>
  <c r="F14" i="4"/>
  <c r="I13" i="4"/>
  <c r="K13" i="4" s="1"/>
  <c r="H13" i="4"/>
  <c r="F13" i="4"/>
  <c r="F12" i="4"/>
  <c r="F121" i="3"/>
  <c r="I120" i="3" s="1"/>
  <c r="K120" i="3" s="1"/>
  <c r="F120" i="3"/>
  <c r="I119" i="3" s="1"/>
  <c r="K119" i="3"/>
  <c r="F119" i="3"/>
  <c r="I118" i="3"/>
  <c r="K118" i="3" s="1"/>
  <c r="F118" i="3"/>
  <c r="F117" i="3"/>
  <c r="I116" i="3" s="1"/>
  <c r="K116" i="3" s="1"/>
  <c r="F116" i="3"/>
  <c r="F115" i="3"/>
  <c r="I114" i="3"/>
  <c r="K114" i="3" s="1"/>
  <c r="F114" i="3"/>
  <c r="I113" i="3"/>
  <c r="K113" i="3" s="1"/>
  <c r="F113" i="3"/>
  <c r="I112" i="3" s="1"/>
  <c r="K112" i="3" s="1"/>
  <c r="F112" i="3"/>
  <c r="I111" i="3" s="1"/>
  <c r="K111" i="3"/>
  <c r="F111" i="3"/>
  <c r="F110" i="3"/>
  <c r="F109" i="3"/>
  <c r="I108" i="3" s="1"/>
  <c r="K108" i="3" s="1"/>
  <c r="F108" i="3"/>
  <c r="F107" i="3"/>
  <c r="F106" i="3"/>
  <c r="I105" i="3"/>
  <c r="K105" i="3" s="1"/>
  <c r="F105" i="3"/>
  <c r="I104" i="3" s="1"/>
  <c r="K104" i="3" s="1"/>
  <c r="F104" i="3"/>
  <c r="I103" i="3" s="1"/>
  <c r="K103" i="3" s="1"/>
  <c r="F103" i="3"/>
  <c r="F102" i="3"/>
  <c r="F101" i="3"/>
  <c r="F100" i="3"/>
  <c r="F99" i="3"/>
  <c r="F98" i="3"/>
  <c r="I97" i="3"/>
  <c r="K97" i="3" s="1"/>
  <c r="F97" i="3"/>
  <c r="F96" i="3"/>
  <c r="I95" i="3" s="1"/>
  <c r="K95" i="3" s="1"/>
  <c r="F95" i="3"/>
  <c r="I94" i="3"/>
  <c r="K94" i="3" s="1"/>
  <c r="F94" i="3"/>
  <c r="F93" i="3"/>
  <c r="I92" i="3" s="1"/>
  <c r="K92" i="3" s="1"/>
  <c r="F92" i="3"/>
  <c r="F91" i="3"/>
  <c r="I90" i="3"/>
  <c r="K90" i="3" s="1"/>
  <c r="F90" i="3"/>
  <c r="I89" i="3"/>
  <c r="K89" i="3" s="1"/>
  <c r="F89" i="3"/>
  <c r="I88" i="3" s="1"/>
  <c r="K88" i="3" s="1"/>
  <c r="F88" i="3"/>
  <c r="I87" i="3" s="1"/>
  <c r="K87" i="3"/>
  <c r="F87" i="3"/>
  <c r="I86" i="3" s="1"/>
  <c r="K86" i="3" s="1"/>
  <c r="F86" i="3"/>
  <c r="F85" i="3"/>
  <c r="F74" i="3"/>
  <c r="I73" i="3" s="1"/>
  <c r="K73" i="3" s="1"/>
  <c r="H73" i="3"/>
  <c r="F73" i="3"/>
  <c r="I72" i="3" s="1"/>
  <c r="K72" i="3" s="1"/>
  <c r="H72" i="3"/>
  <c r="F72" i="3"/>
  <c r="H71" i="3"/>
  <c r="F71" i="3"/>
  <c r="H70" i="3"/>
  <c r="F70" i="3"/>
  <c r="I69" i="3" s="1"/>
  <c r="K69" i="3" s="1"/>
  <c r="H69" i="3"/>
  <c r="F69" i="3"/>
  <c r="I68" i="3" s="1"/>
  <c r="K68" i="3" s="1"/>
  <c r="H68" i="3"/>
  <c r="F68" i="3"/>
  <c r="H67" i="3"/>
  <c r="F67" i="3"/>
  <c r="H66" i="3"/>
  <c r="F66" i="3"/>
  <c r="I65" i="3" s="1"/>
  <c r="K65" i="3" s="1"/>
  <c r="H65" i="3"/>
  <c r="F65" i="3"/>
  <c r="I64" i="3" s="1"/>
  <c r="K64" i="3" s="1"/>
  <c r="H64" i="3"/>
  <c r="F64" i="3"/>
  <c r="H63" i="3"/>
  <c r="F63" i="3"/>
  <c r="H62" i="3"/>
  <c r="F62" i="3"/>
  <c r="I61" i="3" s="1"/>
  <c r="K61" i="3" s="1"/>
  <c r="H61" i="3"/>
  <c r="F61" i="3"/>
  <c r="I60" i="3" s="1"/>
  <c r="K60" i="3" s="1"/>
  <c r="H60" i="3"/>
  <c r="F60" i="3"/>
  <c r="H59" i="3"/>
  <c r="F59" i="3"/>
  <c r="H58" i="3"/>
  <c r="F58" i="3"/>
  <c r="I57" i="3" s="1"/>
  <c r="K57" i="3" s="1"/>
  <c r="H57" i="3"/>
  <c r="F57" i="3"/>
  <c r="I56" i="3" s="1"/>
  <c r="K56" i="3" s="1"/>
  <c r="H56" i="3"/>
  <c r="F56" i="3"/>
  <c r="H55" i="3"/>
  <c r="F55" i="3"/>
  <c r="H54" i="3"/>
  <c r="F54" i="3"/>
  <c r="I53" i="3" s="1"/>
  <c r="K53" i="3" s="1"/>
  <c r="H53" i="3"/>
  <c r="F53" i="3"/>
  <c r="I52" i="3" s="1"/>
  <c r="K52" i="3" s="1"/>
  <c r="H52" i="3"/>
  <c r="F52" i="3"/>
  <c r="H51" i="3"/>
  <c r="F51" i="3"/>
  <c r="H50" i="3"/>
  <c r="F50" i="3"/>
  <c r="I49" i="3" s="1"/>
  <c r="K49" i="3" s="1"/>
  <c r="H49" i="3"/>
  <c r="F49" i="3"/>
  <c r="I48" i="3" s="1"/>
  <c r="K48" i="3" s="1"/>
  <c r="H48" i="3"/>
  <c r="F48" i="3"/>
  <c r="H47" i="3"/>
  <c r="F47" i="3"/>
  <c r="I46" i="3" s="1"/>
  <c r="K46" i="3" s="1"/>
  <c r="H46" i="3"/>
  <c r="F46" i="3"/>
  <c r="I45" i="3" s="1"/>
  <c r="H45" i="3"/>
  <c r="F45" i="3"/>
  <c r="F44" i="3"/>
  <c r="K33" i="3"/>
  <c r="F33" i="3"/>
  <c r="H32" i="3"/>
  <c r="F32" i="3"/>
  <c r="I31" i="3" s="1"/>
  <c r="K31" i="3" s="1"/>
  <c r="H31" i="3"/>
  <c r="F31" i="3"/>
  <c r="I30" i="3" s="1"/>
  <c r="K30" i="3" s="1"/>
  <c r="H30" i="3"/>
  <c r="F30" i="3"/>
  <c r="H29" i="3"/>
  <c r="F29" i="3"/>
  <c r="H28" i="3"/>
  <c r="F28" i="3"/>
  <c r="I27" i="3" s="1"/>
  <c r="K27" i="3" s="1"/>
  <c r="H27" i="3"/>
  <c r="F27" i="3"/>
  <c r="I26" i="3" s="1"/>
  <c r="K26" i="3" s="1"/>
  <c r="H26" i="3"/>
  <c r="F26" i="3"/>
  <c r="H25" i="3"/>
  <c r="F25" i="3"/>
  <c r="H24" i="3"/>
  <c r="F24" i="3"/>
  <c r="I23" i="3" s="1"/>
  <c r="K23" i="3" s="1"/>
  <c r="H23" i="3"/>
  <c r="F23" i="3"/>
  <c r="I22" i="3" s="1"/>
  <c r="K22" i="3" s="1"/>
  <c r="H22" i="3"/>
  <c r="F22" i="3"/>
  <c r="H21" i="3"/>
  <c r="F21" i="3"/>
  <c r="H20" i="3"/>
  <c r="F20" i="3"/>
  <c r="I19" i="3" s="1"/>
  <c r="K19" i="3" s="1"/>
  <c r="H19" i="3"/>
  <c r="F19" i="3"/>
  <c r="I18" i="3" s="1"/>
  <c r="K18" i="3" s="1"/>
  <c r="H18" i="3"/>
  <c r="F18" i="3"/>
  <c r="H17" i="3"/>
  <c r="F17" i="3"/>
  <c r="H16" i="3"/>
  <c r="F16" i="3"/>
  <c r="I15" i="3" s="1"/>
  <c r="K15" i="3" s="1"/>
  <c r="H15" i="3"/>
  <c r="F15" i="3"/>
  <c r="I14" i="3" s="1"/>
  <c r="K14" i="3" s="1"/>
  <c r="H14" i="3"/>
  <c r="F14" i="3"/>
  <c r="I13" i="3" s="1"/>
  <c r="H13" i="3"/>
  <c r="F13" i="3"/>
  <c r="F12" i="3"/>
  <c r="F347" i="2"/>
  <c r="I346" i="2" s="1"/>
  <c r="K346" i="2" s="1"/>
  <c r="H346" i="2"/>
  <c r="F346" i="2"/>
  <c r="I345" i="2" s="1"/>
  <c r="K345" i="2" s="1"/>
  <c r="H345" i="2"/>
  <c r="F345" i="2"/>
  <c r="H344" i="2"/>
  <c r="F344" i="2"/>
  <c r="H343" i="2"/>
  <c r="F343" i="2"/>
  <c r="H342" i="2"/>
  <c r="F342" i="2"/>
  <c r="H341" i="2"/>
  <c r="F341" i="2"/>
  <c r="I340" i="2" s="1"/>
  <c r="K340" i="2"/>
  <c r="H340" i="2"/>
  <c r="F340" i="2"/>
  <c r="H339" i="2"/>
  <c r="F339" i="2"/>
  <c r="I338" i="2" s="1"/>
  <c r="K338" i="2" s="1"/>
  <c r="H338" i="2"/>
  <c r="F338" i="2"/>
  <c r="I337" i="2" s="1"/>
  <c r="K337" i="2" s="1"/>
  <c r="H337" i="2"/>
  <c r="F337" i="2"/>
  <c r="H336" i="2"/>
  <c r="F336" i="2"/>
  <c r="H335" i="2"/>
  <c r="F335" i="2"/>
  <c r="H334" i="2"/>
  <c r="F334" i="2"/>
  <c r="H333" i="2"/>
  <c r="F333" i="2"/>
  <c r="I332" i="2" s="1"/>
  <c r="K332" i="2"/>
  <c r="H332" i="2"/>
  <c r="F332" i="2"/>
  <c r="H331" i="2"/>
  <c r="F331" i="2"/>
  <c r="I330" i="2" s="1"/>
  <c r="K330" i="2" s="1"/>
  <c r="H330" i="2"/>
  <c r="F330" i="2"/>
  <c r="I329" i="2" s="1"/>
  <c r="K329" i="2" s="1"/>
  <c r="H329" i="2"/>
  <c r="F329" i="2"/>
  <c r="H328" i="2"/>
  <c r="F328" i="2"/>
  <c r="H327" i="2"/>
  <c r="F327" i="2"/>
  <c r="H326" i="2"/>
  <c r="F326" i="2"/>
  <c r="H325" i="2"/>
  <c r="F325" i="2"/>
  <c r="I324" i="2" s="1"/>
  <c r="K324" i="2"/>
  <c r="H324" i="2"/>
  <c r="F324" i="2"/>
  <c r="I323" i="2" s="1"/>
  <c r="K323" i="2" s="1"/>
  <c r="H323" i="2"/>
  <c r="F323" i="2"/>
  <c r="I322" i="2" s="1"/>
  <c r="H322" i="2"/>
  <c r="F322" i="2"/>
  <c r="F321" i="2"/>
  <c r="F310" i="2"/>
  <c r="H309" i="2"/>
  <c r="F309" i="2"/>
  <c r="K308" i="2"/>
  <c r="I308" i="2"/>
  <c r="H308" i="2"/>
  <c r="F308" i="2"/>
  <c r="H307" i="2"/>
  <c r="F307" i="2"/>
  <c r="I306" i="2"/>
  <c r="K306" i="2" s="1"/>
  <c r="H306" i="2"/>
  <c r="F306" i="2"/>
  <c r="H305" i="2"/>
  <c r="F305" i="2"/>
  <c r="I304" i="2"/>
  <c r="K304" i="2" s="1"/>
  <c r="H304" i="2"/>
  <c r="F304" i="2"/>
  <c r="I303" i="2" s="1"/>
  <c r="K303" i="2" s="1"/>
  <c r="H303" i="2"/>
  <c r="F303" i="2"/>
  <c r="K302" i="2"/>
  <c r="I302" i="2"/>
  <c r="H302" i="2"/>
  <c r="F302" i="2"/>
  <c r="H301" i="2"/>
  <c r="F301" i="2"/>
  <c r="K300" i="2"/>
  <c r="I300" i="2"/>
  <c r="H300" i="2"/>
  <c r="F300" i="2"/>
  <c r="I299" i="2" s="1"/>
  <c r="K299" i="2" s="1"/>
  <c r="H299" i="2"/>
  <c r="F299" i="2"/>
  <c r="I298" i="2"/>
  <c r="K298" i="2" s="1"/>
  <c r="H298" i="2"/>
  <c r="F298" i="2"/>
  <c r="H297" i="2"/>
  <c r="F297" i="2"/>
  <c r="I296" i="2"/>
  <c r="K296" i="2" s="1"/>
  <c r="H296" i="2"/>
  <c r="F296" i="2"/>
  <c r="I295" i="2" s="1"/>
  <c r="K295" i="2" s="1"/>
  <c r="H295" i="2"/>
  <c r="F295" i="2"/>
  <c r="K294" i="2"/>
  <c r="I294" i="2"/>
  <c r="H294" i="2"/>
  <c r="F294" i="2"/>
  <c r="H293" i="2"/>
  <c r="F293" i="2"/>
  <c r="K292" i="2"/>
  <c r="I292" i="2"/>
  <c r="H292" i="2"/>
  <c r="F292" i="2"/>
  <c r="I291" i="2" s="1"/>
  <c r="K291" i="2" s="1"/>
  <c r="H291" i="2"/>
  <c r="F291" i="2"/>
  <c r="I290" i="2"/>
  <c r="K290" i="2" s="1"/>
  <c r="H290" i="2"/>
  <c r="F290" i="2"/>
  <c r="H289" i="2"/>
  <c r="F289" i="2"/>
  <c r="H288" i="2"/>
  <c r="F288" i="2"/>
  <c r="I287" i="2" s="1"/>
  <c r="K287" i="2" s="1"/>
  <c r="H287" i="2"/>
  <c r="F287" i="2"/>
  <c r="I288" i="2" s="1"/>
  <c r="K288" i="2" s="1"/>
  <c r="F286" i="2"/>
  <c r="F275" i="2"/>
  <c r="I274" i="2" s="1"/>
  <c r="K274" i="2" s="1"/>
  <c r="H274" i="2"/>
  <c r="F274" i="2"/>
  <c r="I273" i="2"/>
  <c r="K273" i="2" s="1"/>
  <c r="H273" i="2"/>
  <c r="F273" i="2"/>
  <c r="I272" i="2" s="1"/>
  <c r="K272" i="2"/>
  <c r="H272" i="2"/>
  <c r="F272" i="2"/>
  <c r="I271" i="2"/>
  <c r="K271" i="2" s="1"/>
  <c r="H271" i="2"/>
  <c r="F271" i="2"/>
  <c r="I270" i="2" s="1"/>
  <c r="K270" i="2" s="1"/>
  <c r="H270" i="2"/>
  <c r="F270" i="2"/>
  <c r="I269" i="2"/>
  <c r="K269" i="2" s="1"/>
  <c r="H269" i="2"/>
  <c r="F269" i="2"/>
  <c r="I268" i="2" s="1"/>
  <c r="K268" i="2" s="1"/>
  <c r="H268" i="2"/>
  <c r="F268" i="2"/>
  <c r="I267" i="2"/>
  <c r="H267" i="2"/>
  <c r="F267" i="2"/>
  <c r="I266" i="2" s="1"/>
  <c r="K266" i="2" s="1"/>
  <c r="H266" i="2"/>
  <c r="F266" i="2"/>
  <c r="I265" i="2"/>
  <c r="K265" i="2" s="1"/>
  <c r="H265" i="2"/>
  <c r="F265" i="2"/>
  <c r="I264" i="2" s="1"/>
  <c r="K264" i="2"/>
  <c r="H264" i="2"/>
  <c r="F264" i="2"/>
  <c r="I263" i="2"/>
  <c r="K263" i="2" s="1"/>
  <c r="H263" i="2"/>
  <c r="F263" i="2"/>
  <c r="I262" i="2" s="1"/>
  <c r="K262" i="2" s="1"/>
  <c r="H262" i="2"/>
  <c r="F262" i="2"/>
  <c r="I261" i="2"/>
  <c r="K261" i="2" s="1"/>
  <c r="H261" i="2"/>
  <c r="F261" i="2"/>
  <c r="I260" i="2" s="1"/>
  <c r="K260" i="2" s="1"/>
  <c r="H260" i="2"/>
  <c r="F260" i="2"/>
  <c r="I259" i="2"/>
  <c r="H259" i="2"/>
  <c r="F259" i="2"/>
  <c r="I258" i="2" s="1"/>
  <c r="K258" i="2" s="1"/>
  <c r="H258" i="2"/>
  <c r="F258" i="2"/>
  <c r="I257" i="2"/>
  <c r="K257" i="2" s="1"/>
  <c r="H257" i="2"/>
  <c r="F257" i="2"/>
  <c r="I256" i="2" s="1"/>
  <c r="K256" i="2"/>
  <c r="H256" i="2"/>
  <c r="F256" i="2"/>
  <c r="I255" i="2"/>
  <c r="K255" i="2" s="1"/>
  <c r="H255" i="2"/>
  <c r="F255" i="2"/>
  <c r="I254" i="2" s="1"/>
  <c r="K254" i="2" s="1"/>
  <c r="H254" i="2"/>
  <c r="F254" i="2"/>
  <c r="I253" i="2"/>
  <c r="K253" i="2" s="1"/>
  <c r="H253" i="2"/>
  <c r="F253" i="2"/>
  <c r="I252" i="2" s="1"/>
  <c r="K252" i="2" s="1"/>
  <c r="H252" i="2"/>
  <c r="F252" i="2"/>
  <c r="I251" i="2"/>
  <c r="H251" i="2"/>
  <c r="F251" i="2"/>
  <c r="I250" i="2" s="1"/>
  <c r="K250" i="2" s="1"/>
  <c r="H250" i="2"/>
  <c r="F250" i="2"/>
  <c r="I249" i="2"/>
  <c r="K249" i="2" s="1"/>
  <c r="H249" i="2"/>
  <c r="F249" i="2"/>
  <c r="H248" i="2"/>
  <c r="F248" i="2"/>
  <c r="F247" i="2"/>
  <c r="F237" i="2"/>
  <c r="I236" i="2"/>
  <c r="K236" i="2" s="1"/>
  <c r="H236" i="2"/>
  <c r="F236" i="2"/>
  <c r="I235" i="2" s="1"/>
  <c r="H235" i="2"/>
  <c r="F235" i="2"/>
  <c r="I234" i="2" s="1"/>
  <c r="K234" i="2" s="1"/>
  <c r="H234" i="2"/>
  <c r="F234" i="2"/>
  <c r="I233" i="2" s="1"/>
  <c r="H233" i="2"/>
  <c r="F233" i="2"/>
  <c r="I232" i="2" s="1"/>
  <c r="K232" i="2" s="1"/>
  <c r="H232" i="2"/>
  <c r="F232" i="2"/>
  <c r="I231" i="2" s="1"/>
  <c r="K231" i="2" s="1"/>
  <c r="H231" i="2"/>
  <c r="F231" i="2"/>
  <c r="I230" i="2" s="1"/>
  <c r="K230" i="2" s="1"/>
  <c r="H230" i="2"/>
  <c r="F230" i="2"/>
  <c r="I229" i="2" s="1"/>
  <c r="K229" i="2" s="1"/>
  <c r="H229" i="2"/>
  <c r="F229" i="2"/>
  <c r="I228" i="2" s="1"/>
  <c r="K228" i="2" s="1"/>
  <c r="H228" i="2"/>
  <c r="F228" i="2"/>
  <c r="I227" i="2" s="1"/>
  <c r="K227" i="2" s="1"/>
  <c r="H227" i="2"/>
  <c r="F227" i="2"/>
  <c r="I226" i="2" s="1"/>
  <c r="K226" i="2" s="1"/>
  <c r="H226" i="2"/>
  <c r="F226" i="2"/>
  <c r="I225" i="2" s="1"/>
  <c r="K225" i="2" s="1"/>
  <c r="H225" i="2"/>
  <c r="F225" i="2"/>
  <c r="H224" i="2"/>
  <c r="F224" i="2"/>
  <c r="I223" i="2" s="1"/>
  <c r="K223" i="2" s="1"/>
  <c r="H223" i="2"/>
  <c r="F223" i="2"/>
  <c r="I224" i="2" s="1"/>
  <c r="K224" i="2" s="1"/>
  <c r="I222" i="2"/>
  <c r="K222" i="2" s="1"/>
  <c r="H222" i="2"/>
  <c r="F222" i="2"/>
  <c r="I221" i="2" s="1"/>
  <c r="H221" i="2"/>
  <c r="F221" i="2"/>
  <c r="I220" i="2"/>
  <c r="K220" i="2" s="1"/>
  <c r="H220" i="2"/>
  <c r="F220" i="2"/>
  <c r="I219" i="2" s="1"/>
  <c r="H219" i="2"/>
  <c r="F219" i="2"/>
  <c r="I218" i="2" s="1"/>
  <c r="K218" i="2" s="1"/>
  <c r="H218" i="2"/>
  <c r="F218" i="2"/>
  <c r="I217" i="2" s="1"/>
  <c r="H217" i="2"/>
  <c r="F217" i="2"/>
  <c r="I216" i="2" s="1"/>
  <c r="K216" i="2" s="1"/>
  <c r="H216" i="2"/>
  <c r="F216" i="2"/>
  <c r="I215" i="2" s="1"/>
  <c r="K215" i="2" s="1"/>
  <c r="H215" i="2"/>
  <c r="F215" i="2"/>
  <c r="I214" i="2" s="1"/>
  <c r="K214" i="2" s="1"/>
  <c r="H214" i="2"/>
  <c r="F214" i="2"/>
  <c r="I213" i="2" s="1"/>
  <c r="K213" i="2" s="1"/>
  <c r="H213" i="2"/>
  <c r="F213" i="2"/>
  <c r="I212" i="2" s="1"/>
  <c r="K212" i="2" s="1"/>
  <c r="H212" i="2"/>
  <c r="F212" i="2"/>
  <c r="I211" i="2" s="1"/>
  <c r="K211" i="2" s="1"/>
  <c r="H211" i="2"/>
  <c r="F211" i="2"/>
  <c r="I210" i="2" s="1"/>
  <c r="K210" i="2" s="1"/>
  <c r="H210" i="2"/>
  <c r="F210" i="2"/>
  <c r="I209" i="2" s="1"/>
  <c r="K209" i="2" s="1"/>
  <c r="H209" i="2"/>
  <c r="F209" i="2"/>
  <c r="I208" i="2"/>
  <c r="K208" i="2" s="1"/>
  <c r="H208" i="2"/>
  <c r="F208" i="2"/>
  <c r="I207" i="2" s="1"/>
  <c r="K207" i="2" s="1"/>
  <c r="H207" i="2"/>
  <c r="F207" i="2"/>
  <c r="I206" i="2"/>
  <c r="K206" i="2" s="1"/>
  <c r="H206" i="2"/>
  <c r="F206" i="2"/>
  <c r="H205" i="2"/>
  <c r="F205" i="2"/>
  <c r="F204" i="2"/>
  <c r="I205" i="2" s="1"/>
  <c r="K205" i="2" s="1"/>
  <c r="F193" i="2"/>
  <c r="I192" i="2" s="1"/>
  <c r="H192" i="2"/>
  <c r="F192" i="2"/>
  <c r="I193" i="2" s="1"/>
  <c r="H191" i="2"/>
  <c r="F191" i="2"/>
  <c r="I190" i="2" s="1"/>
  <c r="H190" i="2"/>
  <c r="F190" i="2"/>
  <c r="I189" i="2" s="1"/>
  <c r="K189" i="2" s="1"/>
  <c r="H189" i="2"/>
  <c r="F189" i="2"/>
  <c r="I188" i="2" s="1"/>
  <c r="K188" i="2" s="1"/>
  <c r="H188" i="2"/>
  <c r="F188" i="2"/>
  <c r="I187" i="2" s="1"/>
  <c r="K187" i="2" s="1"/>
  <c r="H187" i="2"/>
  <c r="F187" i="2"/>
  <c r="I186" i="2" s="1"/>
  <c r="K186" i="2" s="1"/>
  <c r="H186" i="2"/>
  <c r="F186" i="2"/>
  <c r="I185" i="2" s="1"/>
  <c r="K185" i="2" s="1"/>
  <c r="H185" i="2"/>
  <c r="F185" i="2"/>
  <c r="I184" i="2" s="1"/>
  <c r="K184" i="2" s="1"/>
  <c r="H184" i="2"/>
  <c r="F184" i="2"/>
  <c r="I183" i="2" s="1"/>
  <c r="K183" i="2" s="1"/>
  <c r="H183" i="2"/>
  <c r="F183" i="2"/>
  <c r="I182" i="2" s="1"/>
  <c r="K182" i="2" s="1"/>
  <c r="H182" i="2"/>
  <c r="F182" i="2"/>
  <c r="I181" i="2"/>
  <c r="K181" i="2" s="1"/>
  <c r="H181" i="2"/>
  <c r="F181" i="2"/>
  <c r="I180" i="2" s="1"/>
  <c r="K180" i="2" s="1"/>
  <c r="H180" i="2"/>
  <c r="F180" i="2"/>
  <c r="I179" i="2"/>
  <c r="K179" i="2" s="1"/>
  <c r="H179" i="2"/>
  <c r="F179" i="2"/>
  <c r="I178" i="2" s="1"/>
  <c r="H178" i="2"/>
  <c r="F178" i="2"/>
  <c r="I177" i="2"/>
  <c r="K177" i="2" s="1"/>
  <c r="H177" i="2"/>
  <c r="F177" i="2"/>
  <c r="I176" i="2" s="1"/>
  <c r="H176" i="2"/>
  <c r="F176" i="2"/>
  <c r="I175" i="2" s="1"/>
  <c r="K175" i="2" s="1"/>
  <c r="H175" i="2"/>
  <c r="F175" i="2"/>
  <c r="I174" i="2" s="1"/>
  <c r="H174" i="2"/>
  <c r="F174" i="2"/>
  <c r="I173" i="2" s="1"/>
  <c r="K173" i="2" s="1"/>
  <c r="H173" i="2"/>
  <c r="F173" i="2"/>
  <c r="I172" i="2" s="1"/>
  <c r="K172" i="2" s="1"/>
  <c r="H172" i="2"/>
  <c r="F172" i="2"/>
  <c r="I171" i="2" s="1"/>
  <c r="K171" i="2" s="1"/>
  <c r="H171" i="2"/>
  <c r="F171" i="2"/>
  <c r="I170" i="2" s="1"/>
  <c r="K170" i="2" s="1"/>
  <c r="H170" i="2"/>
  <c r="F170" i="2"/>
  <c r="I169" i="2" s="1"/>
  <c r="K169" i="2" s="1"/>
  <c r="H169" i="2"/>
  <c r="F169" i="2"/>
  <c r="I168" i="2" s="1"/>
  <c r="K168" i="2" s="1"/>
  <c r="H168" i="2"/>
  <c r="F168" i="2"/>
  <c r="I167" i="2" s="1"/>
  <c r="K167" i="2" s="1"/>
  <c r="H167" i="2"/>
  <c r="F167" i="2"/>
  <c r="I166" i="2" s="1"/>
  <c r="K166" i="2" s="1"/>
  <c r="H166" i="2"/>
  <c r="F166" i="2"/>
  <c r="I165" i="2"/>
  <c r="K165" i="2" s="1"/>
  <c r="H165" i="2"/>
  <c r="F165" i="2"/>
  <c r="I164" i="2" s="1"/>
  <c r="K164" i="2" s="1"/>
  <c r="H164" i="2"/>
  <c r="F164" i="2"/>
  <c r="I163" i="2"/>
  <c r="K163" i="2" s="1"/>
  <c r="H163" i="2"/>
  <c r="F163" i="2"/>
  <c r="I162" i="2" s="1"/>
  <c r="H162" i="2"/>
  <c r="F162" i="2"/>
  <c r="I161" i="2" s="1"/>
  <c r="K161" i="2"/>
  <c r="H161" i="2"/>
  <c r="F161" i="2"/>
  <c r="F160" i="2"/>
  <c r="K149" i="2"/>
  <c r="F149" i="2"/>
  <c r="H148" i="2"/>
  <c r="F148" i="2"/>
  <c r="I147" i="2" s="1"/>
  <c r="K147" i="2" s="1"/>
  <c r="H147" i="2"/>
  <c r="F147" i="2"/>
  <c r="I146" i="2" s="1"/>
  <c r="K146" i="2" s="1"/>
  <c r="H146" i="2"/>
  <c r="F146" i="2"/>
  <c r="I145" i="2" s="1"/>
  <c r="K145" i="2" s="1"/>
  <c r="H145" i="2"/>
  <c r="F145" i="2"/>
  <c r="I144" i="2" s="1"/>
  <c r="K144" i="2" s="1"/>
  <c r="H144" i="2"/>
  <c r="F144" i="2"/>
  <c r="I143" i="2" s="1"/>
  <c r="K143" i="2" s="1"/>
  <c r="H143" i="2"/>
  <c r="F143" i="2"/>
  <c r="I142" i="2"/>
  <c r="K142" i="2" s="1"/>
  <c r="H142" i="2"/>
  <c r="F142" i="2"/>
  <c r="I141" i="2" s="1"/>
  <c r="K141" i="2"/>
  <c r="H141" i="2"/>
  <c r="F141" i="2"/>
  <c r="H140" i="2"/>
  <c r="F140" i="2"/>
  <c r="I139" i="2" s="1"/>
  <c r="K139" i="2" s="1"/>
  <c r="H139" i="2"/>
  <c r="F139" i="2"/>
  <c r="I138" i="2" s="1"/>
  <c r="K138" i="2" s="1"/>
  <c r="H138" i="2"/>
  <c r="F138" i="2"/>
  <c r="I137" i="2" s="1"/>
  <c r="K137" i="2" s="1"/>
  <c r="H137" i="2"/>
  <c r="F137" i="2"/>
  <c r="H136" i="2"/>
  <c r="F136" i="2"/>
  <c r="I135" i="2" s="1"/>
  <c r="K135" i="2"/>
  <c r="H135" i="2"/>
  <c r="F135" i="2"/>
  <c r="I134" i="2" s="1"/>
  <c r="K134" i="2" s="1"/>
  <c r="H134" i="2"/>
  <c r="F134" i="2"/>
  <c r="I133" i="2" s="1"/>
  <c r="K133" i="2" s="1"/>
  <c r="H133" i="2"/>
  <c r="F133" i="2"/>
  <c r="K132" i="2"/>
  <c r="I132" i="2"/>
  <c r="H132" i="2"/>
  <c r="F132" i="2"/>
  <c r="I131" i="2" s="1"/>
  <c r="K131" i="2" s="1"/>
  <c r="H131" i="2"/>
  <c r="F131" i="2"/>
  <c r="I130" i="2"/>
  <c r="K130" i="2" s="1"/>
  <c r="H130" i="2"/>
  <c r="F130" i="2"/>
  <c r="I129" i="2" s="1"/>
  <c r="K129" i="2"/>
  <c r="H129" i="2"/>
  <c r="F129" i="2"/>
  <c r="K128" i="2"/>
  <c r="I128" i="2"/>
  <c r="H128" i="2"/>
  <c r="F128" i="2"/>
  <c r="I127" i="2"/>
  <c r="K127" i="2" s="1"/>
  <c r="H127" i="2"/>
  <c r="F127" i="2"/>
  <c r="F126" i="2"/>
  <c r="I114" i="2"/>
  <c r="K114" i="2" s="1"/>
  <c r="K113" i="2"/>
  <c r="I113" i="2"/>
  <c r="I112" i="2"/>
  <c r="K112" i="2" s="1"/>
  <c r="K111" i="2"/>
  <c r="I111" i="2"/>
  <c r="I110" i="2"/>
  <c r="K110" i="2" s="1"/>
  <c r="K109" i="2"/>
  <c r="I109" i="2"/>
  <c r="K108" i="2"/>
  <c r="I108" i="2"/>
  <c r="K107" i="2"/>
  <c r="I107" i="2"/>
  <c r="I106" i="2"/>
  <c r="K106" i="2" s="1"/>
  <c r="K105" i="2"/>
  <c r="I105" i="2"/>
  <c r="K104" i="2"/>
  <c r="I104" i="2"/>
  <c r="I103" i="2"/>
  <c r="K103" i="2" s="1"/>
  <c r="I102" i="2"/>
  <c r="K102" i="2" s="1"/>
  <c r="K101" i="2"/>
  <c r="I101" i="2"/>
  <c r="I100" i="2"/>
  <c r="K100" i="2" s="1"/>
  <c r="K99" i="2"/>
  <c r="I99" i="2"/>
  <c r="I98" i="2"/>
  <c r="K98" i="2" s="1"/>
  <c r="K97" i="2"/>
  <c r="I97" i="2"/>
  <c r="K96" i="2"/>
  <c r="I96" i="2"/>
  <c r="K95" i="2"/>
  <c r="I95" i="2"/>
  <c r="I94" i="2"/>
  <c r="K94" i="2" s="1"/>
  <c r="K93" i="2"/>
  <c r="I93" i="2"/>
  <c r="I92" i="2"/>
  <c r="K92" i="2" s="1"/>
  <c r="I91" i="2"/>
  <c r="K91" i="2" s="1"/>
  <c r="I90" i="2"/>
  <c r="K90" i="2" s="1"/>
  <c r="K89" i="2"/>
  <c r="I89" i="2"/>
  <c r="K88" i="2"/>
  <c r="I88" i="2"/>
  <c r="K87" i="2"/>
  <c r="I87" i="2"/>
  <c r="I86" i="2"/>
  <c r="K86" i="2" s="1"/>
  <c r="L85" i="2" s="1"/>
  <c r="I85" i="2"/>
  <c r="K85" i="2" s="1"/>
  <c r="K72" i="2"/>
  <c r="I72" i="2"/>
  <c r="K71" i="2"/>
  <c r="I71" i="2"/>
  <c r="I70" i="2"/>
  <c r="K70" i="2" s="1"/>
  <c r="I69" i="2"/>
  <c r="K69" i="2" s="1"/>
  <c r="I68" i="2"/>
  <c r="K68" i="2" s="1"/>
  <c r="K67" i="2"/>
  <c r="I67" i="2"/>
  <c r="K66" i="2"/>
  <c r="I66" i="2"/>
  <c r="I65" i="2"/>
  <c r="K65" i="2" s="1"/>
  <c r="K64" i="2"/>
  <c r="I64" i="2"/>
  <c r="K63" i="2"/>
  <c r="I63" i="2"/>
  <c r="I62" i="2"/>
  <c r="K62" i="2" s="1"/>
  <c r="I61" i="2"/>
  <c r="K61" i="2" s="1"/>
  <c r="K60" i="2"/>
  <c r="I60" i="2"/>
  <c r="K59" i="2"/>
  <c r="I59" i="2"/>
  <c r="I58" i="2"/>
  <c r="K58" i="2" s="1"/>
  <c r="I57" i="2"/>
  <c r="K57" i="2" s="1"/>
  <c r="K56" i="2"/>
  <c r="I56" i="2"/>
  <c r="K55" i="2"/>
  <c r="I55" i="2"/>
  <c r="I54" i="2"/>
  <c r="K54" i="2" s="1"/>
  <c r="I53" i="2"/>
  <c r="K53" i="2" s="1"/>
  <c r="K52" i="2"/>
  <c r="I52" i="2"/>
  <c r="K51" i="2"/>
  <c r="I51" i="2"/>
  <c r="I50" i="2"/>
  <c r="K50" i="2" s="1"/>
  <c r="I49" i="2"/>
  <c r="K49" i="2" s="1"/>
  <c r="K48" i="2"/>
  <c r="I48" i="2"/>
  <c r="K47" i="2"/>
  <c r="I47" i="2"/>
  <c r="K34" i="2"/>
  <c r="I34" i="2"/>
  <c r="K33" i="2"/>
  <c r="I33" i="2"/>
  <c r="I32" i="2"/>
  <c r="K32" i="2" s="1"/>
  <c r="K31" i="2"/>
  <c r="I31" i="2"/>
  <c r="K30" i="2"/>
  <c r="I30" i="2"/>
  <c r="K29" i="2"/>
  <c r="I29" i="2"/>
  <c r="I28" i="2"/>
  <c r="K28" i="2" s="1"/>
  <c r="K27" i="2"/>
  <c r="I27" i="2"/>
  <c r="K26" i="2"/>
  <c r="I26" i="2"/>
  <c r="K25" i="2"/>
  <c r="I25" i="2"/>
  <c r="I24" i="2"/>
  <c r="K24" i="2" s="1"/>
  <c r="K23" i="2"/>
  <c r="I23" i="2"/>
  <c r="K22" i="2"/>
  <c r="I22" i="2"/>
  <c r="K21" i="2"/>
  <c r="I21" i="2"/>
  <c r="I20" i="2"/>
  <c r="K20" i="2" s="1"/>
  <c r="K19" i="2"/>
  <c r="I19" i="2"/>
  <c r="K18" i="2"/>
  <c r="I18" i="2"/>
  <c r="K17" i="2"/>
  <c r="I17" i="2"/>
  <c r="I16" i="2"/>
  <c r="K16" i="2" s="1"/>
  <c r="K15" i="2"/>
  <c r="I15" i="2"/>
  <c r="K14" i="2"/>
  <c r="I14" i="2"/>
  <c r="K13" i="2"/>
  <c r="I13" i="2"/>
  <c r="I15" i="6" l="1"/>
  <c r="K15" i="6" s="1"/>
  <c r="I19" i="6"/>
  <c r="K19" i="6" s="1"/>
  <c r="I23" i="6"/>
  <c r="K23" i="6" s="1"/>
  <c r="I27" i="6"/>
  <c r="I31" i="6"/>
  <c r="I46" i="6"/>
  <c r="K46" i="6" s="1"/>
  <c r="I76" i="6"/>
  <c r="I80" i="6"/>
  <c r="I84" i="6"/>
  <c r="K84" i="6" s="1"/>
  <c r="I88" i="6"/>
  <c r="K88" i="6" s="1"/>
  <c r="I32" i="6"/>
  <c r="K32" i="6" s="1"/>
  <c r="I87" i="6"/>
  <c r="K87" i="6" s="1"/>
  <c r="K49" i="6"/>
  <c r="I77" i="6"/>
  <c r="K77" i="6" s="1"/>
  <c r="K27" i="6"/>
  <c r="K31" i="6"/>
  <c r="I50" i="6"/>
  <c r="K50" i="6" s="1"/>
  <c r="I54" i="6"/>
  <c r="K54" i="6" s="1"/>
  <c r="I58" i="6"/>
  <c r="K58" i="6" s="1"/>
  <c r="I79" i="6"/>
  <c r="K79" i="6" s="1"/>
  <c r="I82" i="6"/>
  <c r="I103" i="6"/>
  <c r="K103" i="6" s="1"/>
  <c r="I13" i="6"/>
  <c r="I81" i="6"/>
  <c r="K81" i="6" s="1"/>
  <c r="I59" i="6"/>
  <c r="K59" i="6" s="1"/>
  <c r="I83" i="6"/>
  <c r="K83" i="6" s="1"/>
  <c r="I108" i="6"/>
  <c r="K108" i="6" s="1"/>
  <c r="I112" i="6"/>
  <c r="I53" i="6"/>
  <c r="K53" i="6" s="1"/>
  <c r="I86" i="6"/>
  <c r="K86" i="6" s="1"/>
  <c r="I16" i="6"/>
  <c r="K16" i="6" s="1"/>
  <c r="I61" i="6"/>
  <c r="K61" i="6" s="1"/>
  <c r="I102" i="6"/>
  <c r="K102" i="6" s="1"/>
  <c r="I106" i="6"/>
  <c r="K106" i="6" s="1"/>
  <c r="I17" i="6"/>
  <c r="K17" i="6" s="1"/>
  <c r="I21" i="6"/>
  <c r="K21" i="6" s="1"/>
  <c r="I25" i="6"/>
  <c r="K25" i="6" s="1"/>
  <c r="I29" i="6"/>
  <c r="K29" i="6" s="1"/>
  <c r="I33" i="6"/>
  <c r="K33" i="6" s="1"/>
  <c r="I62" i="6"/>
  <c r="K62" i="6" s="1"/>
  <c r="I107" i="6"/>
  <c r="K107" i="6" s="1"/>
  <c r="I111" i="6"/>
  <c r="K111" i="6" s="1"/>
  <c r="I115" i="6"/>
  <c r="K115" i="6" s="1"/>
  <c r="I51" i="6"/>
  <c r="K51" i="6" s="1"/>
  <c r="I85" i="6"/>
  <c r="K85" i="6" s="1"/>
  <c r="I100" i="6"/>
  <c r="K100" i="6" s="1"/>
  <c r="K112" i="6"/>
  <c r="I18" i="6"/>
  <c r="K18" i="6" s="1"/>
  <c r="I22" i="6"/>
  <c r="K22" i="6" s="1"/>
  <c r="I26" i="6"/>
  <c r="K26" i="6" s="1"/>
  <c r="I48" i="6"/>
  <c r="K48" i="6" s="1"/>
  <c r="I75" i="6"/>
  <c r="K75" i="6" s="1"/>
  <c r="I52" i="6"/>
  <c r="K52" i="6" s="1"/>
  <c r="I56" i="6"/>
  <c r="K56" i="6" s="1"/>
  <c r="I101" i="6"/>
  <c r="K101" i="6" s="1"/>
  <c r="L47" i="2"/>
  <c r="L13" i="2"/>
  <c r="K174" i="2"/>
  <c r="L161" i="2" s="1"/>
  <c r="K190" i="2"/>
  <c r="K217" i="2"/>
  <c r="K233" i="2"/>
  <c r="I96" i="3"/>
  <c r="K96" i="3" s="1"/>
  <c r="I98" i="3"/>
  <c r="K98" i="3" s="1"/>
  <c r="K19" i="4"/>
  <c r="K27" i="4"/>
  <c r="I140" i="2"/>
  <c r="K140" i="2" s="1"/>
  <c r="I148" i="2"/>
  <c r="K148" i="2" s="1"/>
  <c r="I293" i="2"/>
  <c r="K293" i="2" s="1"/>
  <c r="I301" i="2"/>
  <c r="K301" i="2" s="1"/>
  <c r="I110" i="3"/>
  <c r="K110" i="3" s="1"/>
  <c r="I158" i="4"/>
  <c r="K158" i="4" s="1"/>
  <c r="I160" i="4"/>
  <c r="K160" i="4" s="1"/>
  <c r="I53" i="7"/>
  <c r="K53" i="7" s="1"/>
  <c r="I55" i="7"/>
  <c r="K55" i="7" s="1"/>
  <c r="K162" i="2"/>
  <c r="K178" i="2"/>
  <c r="I191" i="2"/>
  <c r="K191" i="2" s="1"/>
  <c r="K221" i="2"/>
  <c r="I331" i="2"/>
  <c r="K331" i="2" s="1"/>
  <c r="I91" i="3"/>
  <c r="K91" i="3" s="1"/>
  <c r="I93" i="3"/>
  <c r="K93" i="3" s="1"/>
  <c r="K60" i="5"/>
  <c r="I309" i="2"/>
  <c r="K309" i="2" s="1"/>
  <c r="I307" i="2"/>
  <c r="K307" i="2" s="1"/>
  <c r="I136" i="2"/>
  <c r="K136" i="2" s="1"/>
  <c r="L127" i="2" s="1"/>
  <c r="I34" i="5"/>
  <c r="K34" i="5" s="1"/>
  <c r="I36" i="5"/>
  <c r="K36" i="5" s="1"/>
  <c r="K176" i="2"/>
  <c r="K192" i="2"/>
  <c r="K219" i="2"/>
  <c r="K235" i="2"/>
  <c r="I248" i="2"/>
  <c r="K248" i="2" s="1"/>
  <c r="K251" i="2"/>
  <c r="K259" i="2"/>
  <c r="K267" i="2"/>
  <c r="I289" i="2"/>
  <c r="K289" i="2" s="1"/>
  <c r="I297" i="2"/>
  <c r="K297" i="2" s="1"/>
  <c r="L287" i="2" s="1"/>
  <c r="I305" i="2"/>
  <c r="K305" i="2" s="1"/>
  <c r="I339" i="2"/>
  <c r="K339" i="2" s="1"/>
  <c r="K45" i="3"/>
  <c r="I57" i="6"/>
  <c r="K57" i="6" s="1"/>
  <c r="I55" i="6"/>
  <c r="K55" i="6" s="1"/>
  <c r="I100" i="3"/>
  <c r="K100" i="3" s="1"/>
  <c r="I102" i="3"/>
  <c r="K102" i="3" s="1"/>
  <c r="I327" i="2"/>
  <c r="K327" i="2" s="1"/>
  <c r="I335" i="2"/>
  <c r="K335" i="2" s="1"/>
  <c r="I343" i="2"/>
  <c r="K343" i="2" s="1"/>
  <c r="I106" i="3"/>
  <c r="K106" i="3" s="1"/>
  <c r="K14" i="4"/>
  <c r="K22" i="4"/>
  <c r="K30" i="4"/>
  <c r="K46" i="4"/>
  <c r="K54" i="4"/>
  <c r="K62" i="4"/>
  <c r="K70" i="4"/>
  <c r="K322" i="2"/>
  <c r="I115" i="3"/>
  <c r="K115" i="3" s="1"/>
  <c r="I117" i="3"/>
  <c r="K117" i="3" s="1"/>
  <c r="I325" i="2"/>
  <c r="K325" i="2" s="1"/>
  <c r="I333" i="2"/>
  <c r="K333" i="2" s="1"/>
  <c r="I341" i="2"/>
  <c r="K341" i="2" s="1"/>
  <c r="K20" i="4"/>
  <c r="L13" i="4" s="1"/>
  <c r="K28" i="4"/>
  <c r="K52" i="4"/>
  <c r="K60" i="4"/>
  <c r="K68" i="4"/>
  <c r="I165" i="4"/>
  <c r="K165" i="4" s="1"/>
  <c r="K13" i="7"/>
  <c r="I328" i="2"/>
  <c r="K328" i="2" s="1"/>
  <c r="I336" i="2"/>
  <c r="K336" i="2" s="1"/>
  <c r="I344" i="2"/>
  <c r="K344" i="2" s="1"/>
  <c r="I16" i="3"/>
  <c r="K16" i="3" s="1"/>
  <c r="I20" i="3"/>
  <c r="K20" i="3" s="1"/>
  <c r="I24" i="3"/>
  <c r="K24" i="3" s="1"/>
  <c r="I28" i="3"/>
  <c r="K28" i="3" s="1"/>
  <c r="I32" i="3"/>
  <c r="K32" i="3" s="1"/>
  <c r="I50" i="3"/>
  <c r="K50" i="3" s="1"/>
  <c r="I54" i="3"/>
  <c r="K54" i="3" s="1"/>
  <c r="I58" i="3"/>
  <c r="K58" i="3" s="1"/>
  <c r="I62" i="3"/>
  <c r="K62" i="3" s="1"/>
  <c r="I66" i="3"/>
  <c r="K66" i="3" s="1"/>
  <c r="I70" i="3"/>
  <c r="K70" i="3" s="1"/>
  <c r="I107" i="3"/>
  <c r="K107" i="3" s="1"/>
  <c r="I109" i="3"/>
  <c r="K109" i="3" s="1"/>
  <c r="K15" i="4"/>
  <c r="K23" i="4"/>
  <c r="K31" i="4"/>
  <c r="K47" i="4"/>
  <c r="L45" i="4" s="1"/>
  <c r="K55" i="4"/>
  <c r="K63" i="4"/>
  <c r="I156" i="4"/>
  <c r="K156" i="4" s="1"/>
  <c r="K25" i="5"/>
  <c r="I28" i="6"/>
  <c r="K28" i="6" s="1"/>
  <c r="K44" i="7"/>
  <c r="I326" i="2"/>
  <c r="K326" i="2" s="1"/>
  <c r="I334" i="2"/>
  <c r="K334" i="2" s="1"/>
  <c r="I342" i="2"/>
  <c r="K342" i="2" s="1"/>
  <c r="K13" i="3"/>
  <c r="L13" i="3" s="1"/>
  <c r="I17" i="3"/>
  <c r="K17" i="3" s="1"/>
  <c r="I21" i="3"/>
  <c r="K21" i="3" s="1"/>
  <c r="I25" i="3"/>
  <c r="K25" i="3" s="1"/>
  <c r="I29" i="3"/>
  <c r="K29" i="3" s="1"/>
  <c r="I47" i="3"/>
  <c r="K47" i="3" s="1"/>
  <c r="I51" i="3"/>
  <c r="K51" i="3" s="1"/>
  <c r="I55" i="3"/>
  <c r="K55" i="3" s="1"/>
  <c r="I59" i="3"/>
  <c r="K59" i="3" s="1"/>
  <c r="I63" i="3"/>
  <c r="K63" i="3" s="1"/>
  <c r="I67" i="3"/>
  <c r="K67" i="3" s="1"/>
  <c r="I71" i="3"/>
  <c r="K71" i="3" s="1"/>
  <c r="I99" i="3"/>
  <c r="K99" i="3" s="1"/>
  <c r="I101" i="3"/>
  <c r="K101" i="3" s="1"/>
  <c r="K21" i="4"/>
  <c r="K29" i="4"/>
  <c r="K53" i="4"/>
  <c r="K61" i="4"/>
  <c r="K69" i="4"/>
  <c r="L83" i="4"/>
  <c r="I154" i="4"/>
  <c r="K154" i="4" s="1"/>
  <c r="K27" i="7"/>
  <c r="K13" i="5"/>
  <c r="K19" i="5"/>
  <c r="K35" i="5"/>
  <c r="I90" i="5"/>
  <c r="K90" i="5" s="1"/>
  <c r="I98" i="5"/>
  <c r="K98" i="5" s="1"/>
  <c r="K13" i="6"/>
  <c r="K82" i="6"/>
  <c r="K21" i="7"/>
  <c r="K54" i="7"/>
  <c r="K79" i="7"/>
  <c r="K16" i="8"/>
  <c r="I159" i="4"/>
  <c r="K159" i="4" s="1"/>
  <c r="K29" i="5"/>
  <c r="K58" i="5"/>
  <c r="K66" i="5"/>
  <c r="K80" i="6"/>
  <c r="K15" i="7"/>
  <c r="K48" i="7"/>
  <c r="K77" i="7"/>
  <c r="K14" i="8"/>
  <c r="L136" i="9"/>
  <c r="I167" i="4"/>
  <c r="K167" i="4" s="1"/>
  <c r="I189" i="4"/>
  <c r="K189" i="4" s="1"/>
  <c r="K17" i="5"/>
  <c r="K33" i="5"/>
  <c r="K56" i="5"/>
  <c r="L52" i="5" s="1"/>
  <c r="K64" i="5"/>
  <c r="I20" i="6"/>
  <c r="K20" i="6" s="1"/>
  <c r="K60" i="6"/>
  <c r="K76" i="6"/>
  <c r="I110" i="6"/>
  <c r="K110" i="6" s="1"/>
  <c r="K19" i="7"/>
  <c r="K52" i="7"/>
  <c r="I183" i="4"/>
  <c r="K183" i="4" s="1"/>
  <c r="L181" i="4" s="1"/>
  <c r="K27" i="5"/>
  <c r="I86" i="5"/>
  <c r="K86" i="5" s="1"/>
  <c r="I94" i="5"/>
  <c r="K94" i="5" s="1"/>
  <c r="L83" i="5" s="1"/>
  <c r="I102" i="5"/>
  <c r="K102" i="5" s="1"/>
  <c r="I14" i="6"/>
  <c r="K14" i="6" s="1"/>
  <c r="I30" i="6"/>
  <c r="K30" i="6" s="1"/>
  <c r="I104" i="6"/>
  <c r="K104" i="6" s="1"/>
  <c r="K46" i="7"/>
  <c r="K87" i="7"/>
  <c r="I193" i="4"/>
  <c r="K193" i="4" s="1"/>
  <c r="I24" i="6"/>
  <c r="K24" i="6" s="1"/>
  <c r="I114" i="6"/>
  <c r="K114" i="6" s="1"/>
  <c r="K28" i="8"/>
  <c r="K82" i="8"/>
  <c r="I95" i="8"/>
  <c r="K95" i="8" s="1"/>
  <c r="K98" i="8"/>
  <c r="L13" i="9"/>
  <c r="I64" i="9"/>
  <c r="K64" i="9" s="1"/>
  <c r="I27" i="10"/>
  <c r="K27" i="10" s="1"/>
  <c r="I70" i="10"/>
  <c r="K70" i="10" s="1"/>
  <c r="K88" i="10"/>
  <c r="K121" i="10"/>
  <c r="K32" i="8"/>
  <c r="L47" i="8"/>
  <c r="I52" i="8"/>
  <c r="K52" i="8" s="1"/>
  <c r="K92" i="8"/>
  <c r="I21" i="10"/>
  <c r="K21" i="10" s="1"/>
  <c r="L13" i="10" s="1"/>
  <c r="I37" i="10"/>
  <c r="K37" i="10" s="1"/>
  <c r="I64" i="10"/>
  <c r="K64" i="10" s="1"/>
  <c r="K98" i="10"/>
  <c r="K115" i="10"/>
  <c r="K131" i="10"/>
  <c r="I83" i="8"/>
  <c r="K83" i="8" s="1"/>
  <c r="I99" i="8"/>
  <c r="K99" i="8" s="1"/>
  <c r="I62" i="9"/>
  <c r="K62" i="9" s="1"/>
  <c r="I70" i="9"/>
  <c r="K70" i="9" s="1"/>
  <c r="I74" i="9"/>
  <c r="K74" i="9" s="1"/>
  <c r="I78" i="9"/>
  <c r="K78" i="9" s="1"/>
  <c r="L94" i="9"/>
  <c r="K92" i="10"/>
  <c r="K125" i="10"/>
  <c r="I57" i="5"/>
  <c r="K57" i="5" s="1"/>
  <c r="I56" i="8"/>
  <c r="K56" i="8" s="1"/>
  <c r="K96" i="8"/>
  <c r="I25" i="10"/>
  <c r="K25" i="10" s="1"/>
  <c r="I68" i="10"/>
  <c r="K68" i="10" s="1"/>
  <c r="L113" i="10"/>
  <c r="I50" i="8"/>
  <c r="K50" i="8" s="1"/>
  <c r="I66" i="8"/>
  <c r="K66" i="8" s="1"/>
  <c r="I60" i="9"/>
  <c r="K60" i="9" s="1"/>
  <c r="I68" i="9"/>
  <c r="K68" i="9" s="1"/>
  <c r="L55" i="9" s="1"/>
  <c r="I19" i="10"/>
  <c r="K19" i="10" s="1"/>
  <c r="I35" i="10"/>
  <c r="K35" i="10" s="1"/>
  <c r="I62" i="10"/>
  <c r="K62" i="10" s="1"/>
  <c r="I24" i="8"/>
  <c r="K24" i="8" s="1"/>
  <c r="I60" i="8"/>
  <c r="K60" i="8" s="1"/>
  <c r="K84" i="8"/>
  <c r="L80" i="8" s="1"/>
  <c r="I29" i="10"/>
  <c r="K29" i="10" s="1"/>
  <c r="I56" i="10"/>
  <c r="K56" i="10" s="1"/>
  <c r="I72" i="10"/>
  <c r="K72" i="10" s="1"/>
  <c r="K90" i="10"/>
  <c r="K123" i="10"/>
  <c r="I82" i="9"/>
  <c r="K82" i="9" s="1"/>
  <c r="I80" i="9"/>
  <c r="K80" i="9" s="1"/>
  <c r="L13" i="6" l="1"/>
  <c r="L74" i="6"/>
  <c r="L46" i="6"/>
  <c r="L100" i="6"/>
  <c r="L322" i="2"/>
  <c r="L13" i="5"/>
  <c r="L13" i="8"/>
  <c r="L45" i="3"/>
  <c r="L248" i="2"/>
</calcChain>
</file>

<file path=xl/sharedStrings.xml><?xml version="1.0" encoding="utf-8"?>
<sst xmlns="http://schemas.openxmlformats.org/spreadsheetml/2006/main" count="867" uniqueCount="122">
  <si>
    <t>Date:</t>
  </si>
  <si>
    <t>Time:</t>
  </si>
  <si>
    <t>Yankee Fork Dredge Lower</t>
  </si>
  <si>
    <t>Note:  Discharge measured at staff gauge, below where dredge piles begin</t>
  </si>
  <si>
    <t>Polecamp Flat Campground</t>
  </si>
  <si>
    <t>Northing:  11T 0681818</t>
  </si>
  <si>
    <t>ft</t>
  </si>
  <si>
    <t>AMR, HLR</t>
  </si>
  <si>
    <t>Easting:   4908214</t>
  </si>
  <si>
    <t>RWE</t>
  </si>
  <si>
    <t>LWE</t>
  </si>
  <si>
    <t>Date</t>
  </si>
  <si>
    <t>CMS</t>
  </si>
  <si>
    <t>CFS</t>
  </si>
  <si>
    <t>Staff Gauge Height</t>
  </si>
  <si>
    <t>Notes</t>
  </si>
  <si>
    <t>Distance (m)</t>
  </si>
  <si>
    <t>Depth (m)</t>
  </si>
  <si>
    <t>Velocity (m/s)</t>
  </si>
  <si>
    <t>distance (ft)</t>
  </si>
  <si>
    <t>Depth (ft)</t>
  </si>
  <si>
    <t>velocity (ft/s)</t>
  </si>
  <si>
    <t>cell width</t>
  </si>
  <si>
    <t>Q (cell)</t>
  </si>
  <si>
    <t>Q total (cfs)</t>
  </si>
  <si>
    <t xml:space="preserve">Dischagre 2006 </t>
  </si>
  <si>
    <t xml:space="preserve">Stage Height </t>
  </si>
  <si>
    <t>Comments</t>
  </si>
  <si>
    <t>Discharge</t>
  </si>
  <si>
    <t>999.9*</t>
  </si>
  <si>
    <t>EG</t>
  </si>
  <si>
    <t>flows well above staff</t>
  </si>
  <si>
    <t>flows above staff and at top of transducer</t>
  </si>
  <si>
    <t>pipe</t>
  </si>
  <si>
    <t>elevation staked</t>
  </si>
  <si>
    <t>USGS measured flows</t>
  </si>
  <si>
    <t>2140**</t>
  </si>
  <si>
    <t>??</t>
  </si>
  <si>
    <t>inches above stage (measured w/tape)</t>
  </si>
  <si>
    <t>598**</t>
  </si>
  <si>
    <t>Depth from Bridge-board sampling</t>
  </si>
  <si>
    <t>*******</t>
  </si>
  <si>
    <t>PRW, KB</t>
  </si>
  <si>
    <t>m</t>
  </si>
  <si>
    <t>Yankee Fork Dredge Upper Site</t>
  </si>
  <si>
    <t>Upper Yankee Fork</t>
  </si>
  <si>
    <t xml:space="preserve">Northing:  </t>
  </si>
  <si>
    <t>Stage</t>
  </si>
  <si>
    <t xml:space="preserve">Easting:   </t>
  </si>
  <si>
    <t>Note:  Discharge measured above primative campgroung, which  is above West Fork Confluence</t>
  </si>
  <si>
    <t>Reference Site</t>
  </si>
  <si>
    <t>AMR</t>
  </si>
  <si>
    <t>Yankee Fork Reference</t>
  </si>
  <si>
    <t>YF Reference</t>
  </si>
  <si>
    <t>Note:  Discharge measured at beginning of floodplain, approximately 50m above Five Mile Confluence</t>
  </si>
  <si>
    <t>West Fork Yankee Fork</t>
  </si>
  <si>
    <t>Upstream of Screw Trap</t>
  </si>
  <si>
    <t>USFS</t>
  </si>
  <si>
    <t>SBT</t>
  </si>
  <si>
    <t>West Fork  Yankee Fork</t>
  </si>
  <si>
    <t>Northing:  11T  0677047</t>
  </si>
  <si>
    <t>Easting:   4915983</t>
  </si>
  <si>
    <t>Probably taken below the confluence of Deadwood Cr.</t>
  </si>
  <si>
    <t>Taken at Easting and Northing listed above</t>
  </si>
  <si>
    <t>Note:  Discharge measured 20m upstream of confluence with Deadwood Cr.</t>
  </si>
  <si>
    <t>HLR, AMR</t>
  </si>
  <si>
    <t>at mouth</t>
  </si>
  <si>
    <t>AMR, JRB</t>
  </si>
  <si>
    <t>Jordan Creek</t>
  </si>
  <si>
    <t>Upstream of bridge near mouth</t>
  </si>
  <si>
    <t>mine</t>
  </si>
  <si>
    <t xml:space="preserve"> HLR</t>
  </si>
  <si>
    <t>Basin Creek</t>
  </si>
  <si>
    <t>Note:  Discharge measured just below the start of reach 2, BC#2</t>
  </si>
  <si>
    <t>Camas Creek</t>
  </si>
  <si>
    <t xml:space="preserve">Note:  Discharge measured straight out from campground, approximately 50m downstream of West Fork Confluence </t>
  </si>
  <si>
    <t>Camas Cr</t>
  </si>
  <si>
    <t xml:space="preserve">Note:  Discharge measured approximately 100m below floodplain segment </t>
  </si>
  <si>
    <t>East Fork Salmon River</t>
  </si>
  <si>
    <t>EFSR @ DS end of leaf release subreach</t>
  </si>
  <si>
    <t>UTM 11T WGS84/NAD83</t>
  </si>
  <si>
    <t>Site</t>
  </si>
  <si>
    <t>Descriptive Location</t>
  </si>
  <si>
    <t>Easting</t>
  </si>
  <si>
    <t>Northing</t>
  </si>
  <si>
    <t>Latitude</t>
  </si>
  <si>
    <t>Longitude</t>
  </si>
  <si>
    <t>Yankee Fork at bridge below Bonanza</t>
  </si>
  <si>
    <t>Jordan Creek at mouth</t>
  </si>
  <si>
    <t>West Fork at mouth</t>
  </si>
  <si>
    <t>West Fork above Deadwood Creek</t>
  </si>
  <si>
    <t>20m upstream of confluence</t>
  </si>
  <si>
    <t>2006 Yankee Fork Restoration Project Discharge Cross Section Locations</t>
  </si>
  <si>
    <t>Polecamp  Flat Campground</t>
  </si>
  <si>
    <t>******* Measurement at Polecamp Flat Campground</t>
  </si>
  <si>
    <t>Polecamp Flat  Campground</t>
  </si>
  <si>
    <t>YFD1 at Polecamp Flat Campground</t>
  </si>
  <si>
    <t>USGS measurement at bridge below Flat Rock Campground</t>
  </si>
  <si>
    <t>YFSR at bridge below Bonanza</t>
  </si>
  <si>
    <t>YFD3 at bridge below Bonanza</t>
  </si>
  <si>
    <t>Marsh-McBriney Flo-Mate model 2000 portable flowmeter</t>
  </si>
  <si>
    <t>2006 Yankee Fork at dispersed campsite above West Fork confluence discharge measurements</t>
  </si>
  <si>
    <t>2006 Yankee Fork at Polecamp Flat Campground discharge measurements</t>
  </si>
  <si>
    <t>2006 Yankee Fork at bridge below Bonanza discharge measurements</t>
  </si>
  <si>
    <t>2006 West Fork at 20m above Deadwood Creek discharge measurements</t>
  </si>
  <si>
    <t>2006 Yankee Fork at ~50m above Fivemile Creek discharge measurements</t>
  </si>
  <si>
    <t>2006 West Fork at mouth discharge measurements</t>
  </si>
  <si>
    <t>2006 Jordan Creek above bridge at mouth discharge measurements</t>
  </si>
  <si>
    <t>2006 Basin Creek at just below the start of reach 2, BC#2, discharge measurements</t>
  </si>
  <si>
    <t>2006 East Fork Salmon River at ~100m below floodplain segment, or at downstream end of leaf release subreach discharge measurements</t>
  </si>
  <si>
    <t>at ~100m below floodplain segment, or at downstream end of leaf release subreach</t>
  </si>
  <si>
    <t>2006 Camas Creek below Silver Creek at campground, ~50m downstream of West Fork Camas Creek, discharge measurements</t>
  </si>
  <si>
    <t>at staff gauge, below where dredge piles begin</t>
  </si>
  <si>
    <t>Yankee Fork at Polecamp Flat Campground, "Lower Yankee Fork"</t>
  </si>
  <si>
    <t>Yankee Fork above Fivemile Creek, "Yankee Fork Reference"</t>
  </si>
  <si>
    <t>just below the start of reach 2, BC#2</t>
  </si>
  <si>
    <t>straight out from campground, approximately 50m downstream of West Fork confluence</t>
  </si>
  <si>
    <t>at beginning of floodplain, ~50m above the Fivemile Creek confluence</t>
  </si>
  <si>
    <t>upstream of bridge at mouth</t>
  </si>
  <si>
    <t>above primative / dispersed campground, above the West Fork confluence</t>
  </si>
  <si>
    <t>Yankee Fork above West Fork, "Upper Yankee Fork Reference"</t>
  </si>
  <si>
    <t>Camas Creek below Silver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</si>
</sst>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1" applyFont="1"/>
    <xf numFmtId="14" fontId="2" fillId="0" borderId="0" xfId="1" applyNumberFormat="1" applyFont="1"/>
    <xf numFmtId="20" fontId="2" fillId="0" borderId="0" xfId="1" applyNumberFormat="1" applyFont="1"/>
    <xf numFmtId="0" fontId="1" fillId="0" borderId="0" xfId="1"/>
    <xf numFmtId="0" fontId="1" fillId="0" borderId="0" xfId="1" applyFont="1"/>
    <xf numFmtId="14" fontId="1" fillId="0" borderId="0" xfId="1" applyNumberFormat="1"/>
    <xf numFmtId="15" fontId="1" fillId="0" borderId="0" xfId="1" applyNumberFormat="1"/>
    <xf numFmtId="0" fontId="3" fillId="0" borderId="0" xfId="1" applyFont="1"/>
    <xf numFmtId="0" fontId="4" fillId="0" borderId="0" xfId="2"/>
    <xf numFmtId="0" fontId="4" fillId="0" borderId="0" xfId="2" applyNumberFormat="1"/>
    <xf numFmtId="14" fontId="4" fillId="0" borderId="0" xfId="2" applyNumberFormat="1"/>
    <xf numFmtId="0" fontId="2" fillId="0" borderId="0" xfId="2" applyFont="1"/>
    <xf numFmtId="20" fontId="4" fillId="0" borderId="0" xfId="2" applyNumberFormat="1"/>
    <xf numFmtId="0" fontId="5" fillId="0" borderId="0" xfId="2" applyFont="1"/>
    <xf numFmtId="14" fontId="2" fillId="0" borderId="0" xfId="2" applyNumberFormat="1" applyFont="1"/>
    <xf numFmtId="20" fontId="2" fillId="0" borderId="0" xfId="2" applyNumberFormat="1" applyFont="1"/>
    <xf numFmtId="15" fontId="4" fillId="0" borderId="0" xfId="2" applyNumberFormat="1"/>
    <xf numFmtId="0" fontId="3" fillId="0" borderId="0" xfId="2" applyFont="1"/>
    <xf numFmtId="0" fontId="1" fillId="0" borderId="0" xfId="2" applyFont="1"/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0" fontId="0" fillId="0" borderId="1" xfId="0" applyFill="1" applyBorder="1"/>
    <xf numFmtId="0" fontId="7" fillId="0" borderId="0" xfId="0" applyFont="1"/>
  </cellXfs>
  <cellStyles count="3">
    <cellStyle name="Normal" xfId="0" builtinId="0"/>
    <cellStyle name="Normal 2" xfId="1" xr:uid="{2AD71327-2FB2-4631-95D9-B383D5A6272F}"/>
    <cellStyle name="Normal 3" xfId="2" xr:uid="{24D01633-36F8-459A-B596-FEA065935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553E-B6F6-4926-B021-1F715817CED6}">
  <dimension ref="A1:G13"/>
  <sheetViews>
    <sheetView tabSelected="1" workbookViewId="0">
      <selection activeCell="C1" sqref="C1"/>
    </sheetView>
  </sheetViews>
  <sheetFormatPr defaultRowHeight="14.4" x14ac:dyDescent="0.3"/>
  <cols>
    <col min="1" max="1" width="56.6640625" customWidth="1"/>
    <col min="2" max="2" width="73.21875" customWidth="1"/>
    <col min="3" max="3" width="10.109375" customWidth="1"/>
    <col min="4" max="4" width="9.77734375" customWidth="1"/>
    <col min="6" max="6" width="12.33203125" customWidth="1"/>
  </cols>
  <sheetData>
    <row r="1" spans="1:7" x14ac:dyDescent="0.3">
      <c r="A1" s="20" t="s">
        <v>92</v>
      </c>
    </row>
    <row r="2" spans="1:7" x14ac:dyDescent="0.3">
      <c r="A2" s="20"/>
      <c r="B2" s="20"/>
      <c r="C2" s="20" t="s">
        <v>80</v>
      </c>
      <c r="D2" s="20"/>
      <c r="E2" s="20"/>
      <c r="F2" s="20"/>
    </row>
    <row r="3" spans="1:7" x14ac:dyDescent="0.3">
      <c r="A3" s="21" t="s">
        <v>81</v>
      </c>
      <c r="B3" s="21" t="s">
        <v>82</v>
      </c>
      <c r="C3" s="21" t="s">
        <v>83</v>
      </c>
      <c r="D3" s="21" t="s">
        <v>84</v>
      </c>
      <c r="E3" s="21" t="s">
        <v>85</v>
      </c>
      <c r="F3" s="21" t="s">
        <v>86</v>
      </c>
    </row>
    <row r="4" spans="1:7" x14ac:dyDescent="0.3">
      <c r="A4" s="22" t="s">
        <v>113</v>
      </c>
      <c r="B4" s="22" t="s">
        <v>112</v>
      </c>
      <c r="C4" s="22">
        <v>681818</v>
      </c>
      <c r="D4" s="22">
        <v>4908214</v>
      </c>
      <c r="E4" s="22">
        <v>44.304439214106402</v>
      </c>
      <c r="F4" s="22">
        <v>-114.720538067777</v>
      </c>
    </row>
    <row r="5" spans="1:7" x14ac:dyDescent="0.3">
      <c r="A5" s="22" t="s">
        <v>120</v>
      </c>
      <c r="B5" s="22" t="s">
        <v>119</v>
      </c>
      <c r="C5" s="23">
        <v>681131</v>
      </c>
      <c r="D5" s="23">
        <v>4913344</v>
      </c>
      <c r="E5" s="23">
        <v>44.3508</v>
      </c>
      <c r="F5" s="23">
        <v>-114.7274</v>
      </c>
    </row>
    <row r="6" spans="1:7" x14ac:dyDescent="0.3">
      <c r="A6" s="22" t="s">
        <v>87</v>
      </c>
      <c r="B6" s="22"/>
      <c r="C6" s="23">
        <v>681263</v>
      </c>
      <c r="D6" s="23">
        <v>4915264</v>
      </c>
      <c r="E6" s="23">
        <v>44.367998747151098</v>
      </c>
      <c r="F6" s="23">
        <v>-114.725038681348</v>
      </c>
    </row>
    <row r="7" spans="1:7" x14ac:dyDescent="0.3">
      <c r="A7" s="22" t="s">
        <v>114</v>
      </c>
      <c r="B7" s="22" t="s">
        <v>117</v>
      </c>
      <c r="C7" s="23">
        <v>686712</v>
      </c>
      <c r="D7" s="23">
        <v>4919570</v>
      </c>
      <c r="E7" s="23">
        <v>44.4054</v>
      </c>
      <c r="F7" s="23">
        <v>-114.65519999999999</v>
      </c>
    </row>
    <row r="8" spans="1:7" x14ac:dyDescent="0.3">
      <c r="A8" s="22" t="s">
        <v>88</v>
      </c>
      <c r="B8" s="22" t="s">
        <v>118</v>
      </c>
      <c r="C8" s="22">
        <v>681504</v>
      </c>
      <c r="D8" s="22">
        <v>4916451</v>
      </c>
      <c r="E8" s="22">
        <v>44.378616485317998</v>
      </c>
      <c r="F8" s="22">
        <v>-114.721602174588</v>
      </c>
    </row>
    <row r="9" spans="1:7" x14ac:dyDescent="0.3">
      <c r="A9" s="22" t="s">
        <v>89</v>
      </c>
      <c r="B9" s="22"/>
      <c r="C9" s="22">
        <v>681201</v>
      </c>
      <c r="D9" s="22">
        <v>4913168</v>
      </c>
      <c r="E9" s="22">
        <v>44.3491589549431</v>
      </c>
      <c r="F9" s="22">
        <v>-114.726545797623</v>
      </c>
    </row>
    <row r="10" spans="1:7" x14ac:dyDescent="0.3">
      <c r="A10" s="22" t="s">
        <v>90</v>
      </c>
      <c r="B10" s="22" t="s">
        <v>91</v>
      </c>
      <c r="C10" s="22">
        <v>677047</v>
      </c>
      <c r="D10" s="22">
        <v>4915983</v>
      </c>
      <c r="E10" s="22">
        <v>44.375508313526197</v>
      </c>
      <c r="F10" s="22">
        <v>-114.777667326086</v>
      </c>
    </row>
    <row r="11" spans="1:7" x14ac:dyDescent="0.3">
      <c r="A11" s="22" t="s">
        <v>72</v>
      </c>
      <c r="B11" s="22" t="s">
        <v>115</v>
      </c>
      <c r="C11" s="23"/>
      <c r="D11" s="23"/>
      <c r="E11" s="23"/>
      <c r="F11" s="23"/>
      <c r="G11" s="24"/>
    </row>
    <row r="12" spans="1:7" x14ac:dyDescent="0.3">
      <c r="A12" s="22" t="s">
        <v>121</v>
      </c>
      <c r="B12" s="22" t="s">
        <v>116</v>
      </c>
      <c r="C12" s="22">
        <v>697208</v>
      </c>
      <c r="D12" s="22">
        <v>4967242</v>
      </c>
      <c r="E12" s="22">
        <v>44.831299999999999</v>
      </c>
      <c r="F12" s="22">
        <v>-114.5052</v>
      </c>
      <c r="G12" s="24"/>
    </row>
    <row r="13" spans="1:7" x14ac:dyDescent="0.3">
      <c r="A13" s="22" t="s">
        <v>78</v>
      </c>
      <c r="B13" s="22" t="s">
        <v>110</v>
      </c>
      <c r="C13" s="23"/>
      <c r="D13" s="23"/>
      <c r="E13" s="23"/>
      <c r="F13" s="23"/>
      <c r="G13" s="24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2A15-DE05-4151-BA34-8FBCFF5C5F70}">
  <dimension ref="A1:AD163"/>
  <sheetViews>
    <sheetView workbookViewId="0">
      <selection activeCell="A2" sqref="A2"/>
    </sheetView>
  </sheetViews>
  <sheetFormatPr defaultRowHeight="13.2" x14ac:dyDescent="0.25"/>
  <cols>
    <col min="1" max="1" width="8.88671875" style="9"/>
    <col min="2" max="2" width="10" style="9" customWidth="1"/>
    <col min="3" max="13" width="8.88671875" style="9"/>
    <col min="14" max="14" width="9.109375" style="9" bestFit="1" customWidth="1"/>
    <col min="15" max="257" width="8.88671875" style="9"/>
    <col min="258" max="258" width="10" style="9" customWidth="1"/>
    <col min="259" max="269" width="8.88671875" style="9"/>
    <col min="270" max="270" width="9.109375" style="9" bestFit="1" customWidth="1"/>
    <col min="271" max="513" width="8.88671875" style="9"/>
    <col min="514" max="514" width="10" style="9" customWidth="1"/>
    <col min="515" max="525" width="8.88671875" style="9"/>
    <col min="526" max="526" width="9.109375" style="9" bestFit="1" customWidth="1"/>
    <col min="527" max="769" width="8.88671875" style="9"/>
    <col min="770" max="770" width="10" style="9" customWidth="1"/>
    <col min="771" max="781" width="8.88671875" style="9"/>
    <col min="782" max="782" width="9.109375" style="9" bestFit="1" customWidth="1"/>
    <col min="783" max="1025" width="8.88671875" style="9"/>
    <col min="1026" max="1026" width="10" style="9" customWidth="1"/>
    <col min="1027" max="1037" width="8.88671875" style="9"/>
    <col min="1038" max="1038" width="9.109375" style="9" bestFit="1" customWidth="1"/>
    <col min="1039" max="1281" width="8.88671875" style="9"/>
    <col min="1282" max="1282" width="10" style="9" customWidth="1"/>
    <col min="1283" max="1293" width="8.88671875" style="9"/>
    <col min="1294" max="1294" width="9.109375" style="9" bestFit="1" customWidth="1"/>
    <col min="1295" max="1537" width="8.88671875" style="9"/>
    <col min="1538" max="1538" width="10" style="9" customWidth="1"/>
    <col min="1539" max="1549" width="8.88671875" style="9"/>
    <col min="1550" max="1550" width="9.109375" style="9" bestFit="1" customWidth="1"/>
    <col min="1551" max="1793" width="8.88671875" style="9"/>
    <col min="1794" max="1794" width="10" style="9" customWidth="1"/>
    <col min="1795" max="1805" width="8.88671875" style="9"/>
    <col min="1806" max="1806" width="9.109375" style="9" bestFit="1" customWidth="1"/>
    <col min="1807" max="2049" width="8.88671875" style="9"/>
    <col min="2050" max="2050" width="10" style="9" customWidth="1"/>
    <col min="2051" max="2061" width="8.88671875" style="9"/>
    <col min="2062" max="2062" width="9.109375" style="9" bestFit="1" customWidth="1"/>
    <col min="2063" max="2305" width="8.88671875" style="9"/>
    <col min="2306" max="2306" width="10" style="9" customWidth="1"/>
    <col min="2307" max="2317" width="8.88671875" style="9"/>
    <col min="2318" max="2318" width="9.109375" style="9" bestFit="1" customWidth="1"/>
    <col min="2319" max="2561" width="8.88671875" style="9"/>
    <col min="2562" max="2562" width="10" style="9" customWidth="1"/>
    <col min="2563" max="2573" width="8.88671875" style="9"/>
    <col min="2574" max="2574" width="9.109375" style="9" bestFit="1" customWidth="1"/>
    <col min="2575" max="2817" width="8.88671875" style="9"/>
    <col min="2818" max="2818" width="10" style="9" customWidth="1"/>
    <col min="2819" max="2829" width="8.88671875" style="9"/>
    <col min="2830" max="2830" width="9.109375" style="9" bestFit="1" customWidth="1"/>
    <col min="2831" max="3073" width="8.88671875" style="9"/>
    <col min="3074" max="3074" width="10" style="9" customWidth="1"/>
    <col min="3075" max="3085" width="8.88671875" style="9"/>
    <col min="3086" max="3086" width="9.109375" style="9" bestFit="1" customWidth="1"/>
    <col min="3087" max="3329" width="8.88671875" style="9"/>
    <col min="3330" max="3330" width="10" style="9" customWidth="1"/>
    <col min="3331" max="3341" width="8.88671875" style="9"/>
    <col min="3342" max="3342" width="9.109375" style="9" bestFit="1" customWidth="1"/>
    <col min="3343" max="3585" width="8.88671875" style="9"/>
    <col min="3586" max="3586" width="10" style="9" customWidth="1"/>
    <col min="3587" max="3597" width="8.88671875" style="9"/>
    <col min="3598" max="3598" width="9.109375" style="9" bestFit="1" customWidth="1"/>
    <col min="3599" max="3841" width="8.88671875" style="9"/>
    <col min="3842" max="3842" width="10" style="9" customWidth="1"/>
    <col min="3843" max="3853" width="8.88671875" style="9"/>
    <col min="3854" max="3854" width="9.109375" style="9" bestFit="1" customWidth="1"/>
    <col min="3855" max="4097" width="8.88671875" style="9"/>
    <col min="4098" max="4098" width="10" style="9" customWidth="1"/>
    <col min="4099" max="4109" width="8.88671875" style="9"/>
    <col min="4110" max="4110" width="9.109375" style="9" bestFit="1" customWidth="1"/>
    <col min="4111" max="4353" width="8.88671875" style="9"/>
    <col min="4354" max="4354" width="10" style="9" customWidth="1"/>
    <col min="4355" max="4365" width="8.88671875" style="9"/>
    <col min="4366" max="4366" width="9.109375" style="9" bestFit="1" customWidth="1"/>
    <col min="4367" max="4609" width="8.88671875" style="9"/>
    <col min="4610" max="4610" width="10" style="9" customWidth="1"/>
    <col min="4611" max="4621" width="8.88671875" style="9"/>
    <col min="4622" max="4622" width="9.109375" style="9" bestFit="1" customWidth="1"/>
    <col min="4623" max="4865" width="8.88671875" style="9"/>
    <col min="4866" max="4866" width="10" style="9" customWidth="1"/>
    <col min="4867" max="4877" width="8.88671875" style="9"/>
    <col min="4878" max="4878" width="9.109375" style="9" bestFit="1" customWidth="1"/>
    <col min="4879" max="5121" width="8.88671875" style="9"/>
    <col min="5122" max="5122" width="10" style="9" customWidth="1"/>
    <col min="5123" max="5133" width="8.88671875" style="9"/>
    <col min="5134" max="5134" width="9.109375" style="9" bestFit="1" customWidth="1"/>
    <col min="5135" max="5377" width="8.88671875" style="9"/>
    <col min="5378" max="5378" width="10" style="9" customWidth="1"/>
    <col min="5379" max="5389" width="8.88671875" style="9"/>
    <col min="5390" max="5390" width="9.109375" style="9" bestFit="1" customWidth="1"/>
    <col min="5391" max="5633" width="8.88671875" style="9"/>
    <col min="5634" max="5634" width="10" style="9" customWidth="1"/>
    <col min="5635" max="5645" width="8.88671875" style="9"/>
    <col min="5646" max="5646" width="9.109375" style="9" bestFit="1" customWidth="1"/>
    <col min="5647" max="5889" width="8.88671875" style="9"/>
    <col min="5890" max="5890" width="10" style="9" customWidth="1"/>
    <col min="5891" max="5901" width="8.88671875" style="9"/>
    <col min="5902" max="5902" width="9.109375" style="9" bestFit="1" customWidth="1"/>
    <col min="5903" max="6145" width="8.88671875" style="9"/>
    <col min="6146" max="6146" width="10" style="9" customWidth="1"/>
    <col min="6147" max="6157" width="8.88671875" style="9"/>
    <col min="6158" max="6158" width="9.109375" style="9" bestFit="1" customWidth="1"/>
    <col min="6159" max="6401" width="8.88671875" style="9"/>
    <col min="6402" max="6402" width="10" style="9" customWidth="1"/>
    <col min="6403" max="6413" width="8.88671875" style="9"/>
    <col min="6414" max="6414" width="9.109375" style="9" bestFit="1" customWidth="1"/>
    <col min="6415" max="6657" width="8.88671875" style="9"/>
    <col min="6658" max="6658" width="10" style="9" customWidth="1"/>
    <col min="6659" max="6669" width="8.88671875" style="9"/>
    <col min="6670" max="6670" width="9.109375" style="9" bestFit="1" customWidth="1"/>
    <col min="6671" max="6913" width="8.88671875" style="9"/>
    <col min="6914" max="6914" width="10" style="9" customWidth="1"/>
    <col min="6915" max="6925" width="8.88671875" style="9"/>
    <col min="6926" max="6926" width="9.109375" style="9" bestFit="1" customWidth="1"/>
    <col min="6927" max="7169" width="8.88671875" style="9"/>
    <col min="7170" max="7170" width="10" style="9" customWidth="1"/>
    <col min="7171" max="7181" width="8.88671875" style="9"/>
    <col min="7182" max="7182" width="9.109375" style="9" bestFit="1" customWidth="1"/>
    <col min="7183" max="7425" width="8.88671875" style="9"/>
    <col min="7426" max="7426" width="10" style="9" customWidth="1"/>
    <col min="7427" max="7437" width="8.88671875" style="9"/>
    <col min="7438" max="7438" width="9.109375" style="9" bestFit="1" customWidth="1"/>
    <col min="7439" max="7681" width="8.88671875" style="9"/>
    <col min="7682" max="7682" width="10" style="9" customWidth="1"/>
    <col min="7683" max="7693" width="8.88671875" style="9"/>
    <col min="7694" max="7694" width="9.109375" style="9" bestFit="1" customWidth="1"/>
    <col min="7695" max="7937" width="8.88671875" style="9"/>
    <col min="7938" max="7938" width="10" style="9" customWidth="1"/>
    <col min="7939" max="7949" width="8.88671875" style="9"/>
    <col min="7950" max="7950" width="9.109375" style="9" bestFit="1" customWidth="1"/>
    <col min="7951" max="8193" width="8.88671875" style="9"/>
    <col min="8194" max="8194" width="10" style="9" customWidth="1"/>
    <col min="8195" max="8205" width="8.88671875" style="9"/>
    <col min="8206" max="8206" width="9.109375" style="9" bestFit="1" customWidth="1"/>
    <col min="8207" max="8449" width="8.88671875" style="9"/>
    <col min="8450" max="8450" width="10" style="9" customWidth="1"/>
    <col min="8451" max="8461" width="8.88671875" style="9"/>
    <col min="8462" max="8462" width="9.109375" style="9" bestFit="1" customWidth="1"/>
    <col min="8463" max="8705" width="8.88671875" style="9"/>
    <col min="8706" max="8706" width="10" style="9" customWidth="1"/>
    <col min="8707" max="8717" width="8.88671875" style="9"/>
    <col min="8718" max="8718" width="9.109375" style="9" bestFit="1" customWidth="1"/>
    <col min="8719" max="8961" width="8.88671875" style="9"/>
    <col min="8962" max="8962" width="10" style="9" customWidth="1"/>
    <col min="8963" max="8973" width="8.88671875" style="9"/>
    <col min="8974" max="8974" width="9.109375" style="9" bestFit="1" customWidth="1"/>
    <col min="8975" max="9217" width="8.88671875" style="9"/>
    <col min="9218" max="9218" width="10" style="9" customWidth="1"/>
    <col min="9219" max="9229" width="8.88671875" style="9"/>
    <col min="9230" max="9230" width="9.109375" style="9" bestFit="1" customWidth="1"/>
    <col min="9231" max="9473" width="8.88671875" style="9"/>
    <col min="9474" max="9474" width="10" style="9" customWidth="1"/>
    <col min="9475" max="9485" width="8.88671875" style="9"/>
    <col min="9486" max="9486" width="9.109375" style="9" bestFit="1" customWidth="1"/>
    <col min="9487" max="9729" width="8.88671875" style="9"/>
    <col min="9730" max="9730" width="10" style="9" customWidth="1"/>
    <col min="9731" max="9741" width="8.88671875" style="9"/>
    <col min="9742" max="9742" width="9.109375" style="9" bestFit="1" customWidth="1"/>
    <col min="9743" max="9985" width="8.88671875" style="9"/>
    <col min="9986" max="9986" width="10" style="9" customWidth="1"/>
    <col min="9987" max="9997" width="8.88671875" style="9"/>
    <col min="9998" max="9998" width="9.109375" style="9" bestFit="1" customWidth="1"/>
    <col min="9999" max="10241" width="8.88671875" style="9"/>
    <col min="10242" max="10242" width="10" style="9" customWidth="1"/>
    <col min="10243" max="10253" width="8.88671875" style="9"/>
    <col min="10254" max="10254" width="9.109375" style="9" bestFit="1" customWidth="1"/>
    <col min="10255" max="10497" width="8.88671875" style="9"/>
    <col min="10498" max="10498" width="10" style="9" customWidth="1"/>
    <col min="10499" max="10509" width="8.88671875" style="9"/>
    <col min="10510" max="10510" width="9.109375" style="9" bestFit="1" customWidth="1"/>
    <col min="10511" max="10753" width="8.88671875" style="9"/>
    <col min="10754" max="10754" width="10" style="9" customWidth="1"/>
    <col min="10755" max="10765" width="8.88671875" style="9"/>
    <col min="10766" max="10766" width="9.109375" style="9" bestFit="1" customWidth="1"/>
    <col min="10767" max="11009" width="8.88671875" style="9"/>
    <col min="11010" max="11010" width="10" style="9" customWidth="1"/>
    <col min="11011" max="11021" width="8.88671875" style="9"/>
    <col min="11022" max="11022" width="9.109375" style="9" bestFit="1" customWidth="1"/>
    <col min="11023" max="11265" width="8.88671875" style="9"/>
    <col min="11266" max="11266" width="10" style="9" customWidth="1"/>
    <col min="11267" max="11277" width="8.88671875" style="9"/>
    <col min="11278" max="11278" width="9.109375" style="9" bestFit="1" customWidth="1"/>
    <col min="11279" max="11521" width="8.88671875" style="9"/>
    <col min="11522" max="11522" width="10" style="9" customWidth="1"/>
    <col min="11523" max="11533" width="8.88671875" style="9"/>
    <col min="11534" max="11534" width="9.109375" style="9" bestFit="1" customWidth="1"/>
    <col min="11535" max="11777" width="8.88671875" style="9"/>
    <col min="11778" max="11778" width="10" style="9" customWidth="1"/>
    <col min="11779" max="11789" width="8.88671875" style="9"/>
    <col min="11790" max="11790" width="9.109375" style="9" bestFit="1" customWidth="1"/>
    <col min="11791" max="12033" width="8.88671875" style="9"/>
    <col min="12034" max="12034" width="10" style="9" customWidth="1"/>
    <col min="12035" max="12045" width="8.88671875" style="9"/>
    <col min="12046" max="12046" width="9.109375" style="9" bestFit="1" customWidth="1"/>
    <col min="12047" max="12289" width="8.88671875" style="9"/>
    <col min="12290" max="12290" width="10" style="9" customWidth="1"/>
    <col min="12291" max="12301" width="8.88671875" style="9"/>
    <col min="12302" max="12302" width="9.109375" style="9" bestFit="1" customWidth="1"/>
    <col min="12303" max="12545" width="8.88671875" style="9"/>
    <col min="12546" max="12546" width="10" style="9" customWidth="1"/>
    <col min="12547" max="12557" width="8.88671875" style="9"/>
    <col min="12558" max="12558" width="9.109375" style="9" bestFit="1" customWidth="1"/>
    <col min="12559" max="12801" width="8.88671875" style="9"/>
    <col min="12802" max="12802" width="10" style="9" customWidth="1"/>
    <col min="12803" max="12813" width="8.88671875" style="9"/>
    <col min="12814" max="12814" width="9.109375" style="9" bestFit="1" customWidth="1"/>
    <col min="12815" max="13057" width="8.88671875" style="9"/>
    <col min="13058" max="13058" width="10" style="9" customWidth="1"/>
    <col min="13059" max="13069" width="8.88671875" style="9"/>
    <col min="13070" max="13070" width="9.109375" style="9" bestFit="1" customWidth="1"/>
    <col min="13071" max="13313" width="8.88671875" style="9"/>
    <col min="13314" max="13314" width="10" style="9" customWidth="1"/>
    <col min="13315" max="13325" width="8.88671875" style="9"/>
    <col min="13326" max="13326" width="9.109375" style="9" bestFit="1" customWidth="1"/>
    <col min="13327" max="13569" width="8.88671875" style="9"/>
    <col min="13570" max="13570" width="10" style="9" customWidth="1"/>
    <col min="13571" max="13581" width="8.88671875" style="9"/>
    <col min="13582" max="13582" width="9.109375" style="9" bestFit="1" customWidth="1"/>
    <col min="13583" max="13825" width="8.88671875" style="9"/>
    <col min="13826" max="13826" width="10" style="9" customWidth="1"/>
    <col min="13827" max="13837" width="8.88671875" style="9"/>
    <col min="13838" max="13838" width="9.109375" style="9" bestFit="1" customWidth="1"/>
    <col min="13839" max="14081" width="8.88671875" style="9"/>
    <col min="14082" max="14082" width="10" style="9" customWidth="1"/>
    <col min="14083" max="14093" width="8.88671875" style="9"/>
    <col min="14094" max="14094" width="9.109375" style="9" bestFit="1" customWidth="1"/>
    <col min="14095" max="14337" width="8.88671875" style="9"/>
    <col min="14338" max="14338" width="10" style="9" customWidth="1"/>
    <col min="14339" max="14349" width="8.88671875" style="9"/>
    <col min="14350" max="14350" width="9.109375" style="9" bestFit="1" customWidth="1"/>
    <col min="14351" max="14593" width="8.88671875" style="9"/>
    <col min="14594" max="14594" width="10" style="9" customWidth="1"/>
    <col min="14595" max="14605" width="8.88671875" style="9"/>
    <col min="14606" max="14606" width="9.109375" style="9" bestFit="1" customWidth="1"/>
    <col min="14607" max="14849" width="8.88671875" style="9"/>
    <col min="14850" max="14850" width="10" style="9" customWidth="1"/>
    <col min="14851" max="14861" width="8.88671875" style="9"/>
    <col min="14862" max="14862" width="9.109375" style="9" bestFit="1" customWidth="1"/>
    <col min="14863" max="15105" width="8.88671875" style="9"/>
    <col min="15106" max="15106" width="10" style="9" customWidth="1"/>
    <col min="15107" max="15117" width="8.88671875" style="9"/>
    <col min="15118" max="15118" width="9.109375" style="9" bestFit="1" customWidth="1"/>
    <col min="15119" max="15361" width="8.88671875" style="9"/>
    <col min="15362" max="15362" width="10" style="9" customWidth="1"/>
    <col min="15363" max="15373" width="8.88671875" style="9"/>
    <col min="15374" max="15374" width="9.109375" style="9" bestFit="1" customWidth="1"/>
    <col min="15375" max="15617" width="8.88671875" style="9"/>
    <col min="15618" max="15618" width="10" style="9" customWidth="1"/>
    <col min="15619" max="15629" width="8.88671875" style="9"/>
    <col min="15630" max="15630" width="9.109375" style="9" bestFit="1" customWidth="1"/>
    <col min="15631" max="15873" width="8.88671875" style="9"/>
    <col min="15874" max="15874" width="10" style="9" customWidth="1"/>
    <col min="15875" max="15885" width="8.88671875" style="9"/>
    <col min="15886" max="15886" width="9.109375" style="9" bestFit="1" customWidth="1"/>
    <col min="15887" max="16129" width="8.88671875" style="9"/>
    <col min="16130" max="16130" width="10" style="9" customWidth="1"/>
    <col min="16131" max="16141" width="8.88671875" style="9"/>
    <col min="16142" max="16142" width="9.109375" style="9" bestFit="1" customWidth="1"/>
    <col min="16143" max="16384" width="8.88671875" style="9"/>
  </cols>
  <sheetData>
    <row r="1" spans="1:30" s="4" customFormat="1" x14ac:dyDescent="0.25">
      <c r="A1" s="1" t="s">
        <v>111</v>
      </c>
    </row>
    <row r="2" spans="1:30" s="4" customFormat="1" x14ac:dyDescent="0.25">
      <c r="A2" s="4" t="s">
        <v>100</v>
      </c>
    </row>
    <row r="3" spans="1:30" s="4" customFormat="1" x14ac:dyDescent="0.25"/>
    <row r="4" spans="1:30" s="12" customFormat="1" x14ac:dyDescent="0.25">
      <c r="A4" s="12" t="s">
        <v>0</v>
      </c>
      <c r="B4" s="15">
        <v>38888</v>
      </c>
      <c r="C4" s="12" t="s">
        <v>1</v>
      </c>
      <c r="D4" s="16">
        <v>0.51041666666666663</v>
      </c>
      <c r="E4" s="16">
        <v>0.55208333333333337</v>
      </c>
      <c r="N4" s="12" t="s">
        <v>74</v>
      </c>
      <c r="P4" s="19" t="s">
        <v>75</v>
      </c>
      <c r="R4" s="16"/>
      <c r="AD4" s="16"/>
    </row>
    <row r="5" spans="1:30" s="12" customFormat="1" x14ac:dyDescent="0.25">
      <c r="C5" s="12" t="s">
        <v>76</v>
      </c>
      <c r="N5" s="19" t="s">
        <v>46</v>
      </c>
    </row>
    <row r="6" spans="1:30" x14ac:dyDescent="0.25">
      <c r="G6" s="9" t="s">
        <v>6</v>
      </c>
      <c r="H6" s="9" t="s">
        <v>7</v>
      </c>
      <c r="N6" s="9" t="s">
        <v>48</v>
      </c>
    </row>
    <row r="7" spans="1:30" x14ac:dyDescent="0.25">
      <c r="C7" s="9" t="s">
        <v>9</v>
      </c>
      <c r="D7" s="9">
        <v>8.5</v>
      </c>
      <c r="E7" s="9" t="s">
        <v>6</v>
      </c>
    </row>
    <row r="8" spans="1:30" x14ac:dyDescent="0.25">
      <c r="C8" s="9" t="s">
        <v>10</v>
      </c>
      <c r="D8" s="9">
        <v>56.3</v>
      </c>
      <c r="E8" s="9" t="s">
        <v>6</v>
      </c>
      <c r="N8" s="9" t="s">
        <v>11</v>
      </c>
      <c r="O8" s="9" t="s">
        <v>12</v>
      </c>
      <c r="P8" s="9" t="s">
        <v>13</v>
      </c>
      <c r="Q8" s="9" t="s">
        <v>14</v>
      </c>
    </row>
    <row r="9" spans="1:30" x14ac:dyDescent="0.25">
      <c r="N9" s="11">
        <v>38907</v>
      </c>
      <c r="O9" s="9">
        <v>3.3349844399999999</v>
      </c>
      <c r="P9" s="9">
        <v>117.77387495373479</v>
      </c>
    </row>
    <row r="10" spans="1:30" x14ac:dyDescent="0.25">
      <c r="C10" s="17"/>
      <c r="N10" s="11">
        <v>38915</v>
      </c>
      <c r="O10" s="9">
        <v>2.4646966200000002</v>
      </c>
      <c r="P10" s="9">
        <v>87.039947785415407</v>
      </c>
    </row>
    <row r="11" spans="1:30" x14ac:dyDescent="0.25"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  <c r="N11" s="11">
        <v>38926</v>
      </c>
      <c r="O11" s="9">
        <v>1.9641140808621456</v>
      </c>
      <c r="P11" s="9">
        <v>69.362040607999987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30" x14ac:dyDescent="0.25">
      <c r="C12" s="18"/>
      <c r="D12" s="18"/>
      <c r="E12" s="18"/>
      <c r="F12" s="18">
        <v>8.5</v>
      </c>
      <c r="G12" s="18"/>
      <c r="H12" s="18"/>
      <c r="I12" s="18"/>
      <c r="J12" s="18"/>
      <c r="K12" s="18"/>
      <c r="L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30" x14ac:dyDescent="0.25">
      <c r="F13" s="18">
        <v>9</v>
      </c>
      <c r="G13" s="9">
        <v>0.05</v>
      </c>
      <c r="H13" s="9">
        <v>0</v>
      </c>
      <c r="I13" s="9">
        <f>(F14-F12)/2</f>
        <v>0.65000000000000036</v>
      </c>
      <c r="K13" s="9">
        <f>I13*H13*G13</f>
        <v>0</v>
      </c>
      <c r="L13" s="9">
        <f>SUM(K13:K42)</f>
        <v>154.50947500000001</v>
      </c>
      <c r="T13" s="18"/>
    </row>
    <row r="14" spans="1:30" x14ac:dyDescent="0.25">
      <c r="F14" s="18">
        <v>9.8000000000000007</v>
      </c>
      <c r="G14" s="9">
        <v>0.25</v>
      </c>
      <c r="H14" s="9">
        <v>0.49</v>
      </c>
      <c r="I14" s="9">
        <f t="shared" ref="I14:I42" si="0">(F15-F13)/2</f>
        <v>1</v>
      </c>
      <c r="K14" s="9">
        <f t="shared" ref="K14:K42" si="1">I14*H14*G14</f>
        <v>0.1225</v>
      </c>
      <c r="T14" s="18"/>
    </row>
    <row r="15" spans="1:30" x14ac:dyDescent="0.25">
      <c r="F15" s="18">
        <v>11</v>
      </c>
      <c r="G15" s="9">
        <v>0.3</v>
      </c>
      <c r="H15" s="9">
        <v>1.07</v>
      </c>
      <c r="I15" s="9">
        <f t="shared" si="0"/>
        <v>1.3499999999999996</v>
      </c>
      <c r="K15" s="9">
        <f t="shared" si="1"/>
        <v>0.4333499999999999</v>
      </c>
      <c r="N15" s="12"/>
      <c r="T15" s="18"/>
    </row>
    <row r="16" spans="1:30" x14ac:dyDescent="0.25">
      <c r="F16" s="18">
        <v>12.5</v>
      </c>
      <c r="G16" s="9">
        <v>0.2</v>
      </c>
      <c r="H16" s="9">
        <v>2</v>
      </c>
      <c r="I16" s="9">
        <f t="shared" si="0"/>
        <v>1.5</v>
      </c>
      <c r="K16" s="9">
        <f t="shared" si="1"/>
        <v>0.60000000000000009</v>
      </c>
      <c r="N16" s="12"/>
      <c r="O16" s="12"/>
      <c r="T16" s="18"/>
    </row>
    <row r="17" spans="6:20" x14ac:dyDescent="0.25">
      <c r="F17" s="18">
        <v>14</v>
      </c>
      <c r="G17" s="9">
        <v>0.4</v>
      </c>
      <c r="H17" s="9">
        <v>1.71</v>
      </c>
      <c r="I17" s="9">
        <f t="shared" si="0"/>
        <v>1.5</v>
      </c>
      <c r="K17" s="9">
        <f t="shared" si="1"/>
        <v>1.026</v>
      </c>
      <c r="T17" s="18"/>
    </row>
    <row r="18" spans="6:20" x14ac:dyDescent="0.25">
      <c r="F18" s="18">
        <v>15.5</v>
      </c>
      <c r="G18" s="9">
        <v>0.7</v>
      </c>
      <c r="H18" s="9">
        <v>1.43</v>
      </c>
      <c r="I18" s="9">
        <f t="shared" si="0"/>
        <v>1.25</v>
      </c>
      <c r="K18" s="9">
        <f t="shared" si="1"/>
        <v>1.2512499999999998</v>
      </c>
      <c r="T18" s="18"/>
    </row>
    <row r="19" spans="6:20" x14ac:dyDescent="0.25">
      <c r="F19" s="18">
        <v>16.5</v>
      </c>
      <c r="G19" s="9">
        <v>1.2</v>
      </c>
      <c r="H19" s="9">
        <v>2.77</v>
      </c>
      <c r="I19" s="9">
        <f t="shared" si="0"/>
        <v>1.25</v>
      </c>
      <c r="K19" s="9">
        <f t="shared" si="1"/>
        <v>4.1549999999999994</v>
      </c>
      <c r="T19" s="18"/>
    </row>
    <row r="20" spans="6:20" x14ac:dyDescent="0.25">
      <c r="F20" s="18">
        <v>18</v>
      </c>
      <c r="G20" s="9">
        <v>1.3</v>
      </c>
      <c r="H20" s="9">
        <v>3.41</v>
      </c>
      <c r="I20" s="9">
        <f t="shared" si="0"/>
        <v>2</v>
      </c>
      <c r="K20" s="9">
        <f t="shared" si="1"/>
        <v>8.8660000000000014</v>
      </c>
      <c r="T20" s="18"/>
    </row>
    <row r="21" spans="6:20" x14ac:dyDescent="0.25">
      <c r="F21" s="18">
        <v>20.5</v>
      </c>
      <c r="G21" s="9">
        <v>1.4</v>
      </c>
      <c r="H21" s="9">
        <v>3.87</v>
      </c>
      <c r="I21" s="9">
        <f t="shared" si="0"/>
        <v>2.75</v>
      </c>
      <c r="K21" s="9">
        <f t="shared" si="1"/>
        <v>14.8995</v>
      </c>
      <c r="T21" s="18"/>
    </row>
    <row r="22" spans="6:20" x14ac:dyDescent="0.25">
      <c r="F22" s="18">
        <v>23.5</v>
      </c>
      <c r="G22" s="9">
        <v>1.3</v>
      </c>
      <c r="H22" s="9">
        <v>3.94</v>
      </c>
      <c r="I22" s="9">
        <f t="shared" si="0"/>
        <v>3</v>
      </c>
      <c r="K22" s="9">
        <f t="shared" si="1"/>
        <v>15.366000000000001</v>
      </c>
      <c r="T22" s="18"/>
    </row>
    <row r="23" spans="6:20" x14ac:dyDescent="0.25">
      <c r="F23" s="18">
        <v>26.5</v>
      </c>
      <c r="G23" s="9">
        <v>1.4</v>
      </c>
      <c r="H23" s="9">
        <v>3.61</v>
      </c>
      <c r="I23" s="9">
        <f t="shared" si="0"/>
        <v>2.5</v>
      </c>
      <c r="K23" s="9">
        <f t="shared" si="1"/>
        <v>12.635</v>
      </c>
      <c r="T23" s="18"/>
    </row>
    <row r="24" spans="6:20" x14ac:dyDescent="0.25">
      <c r="F24" s="18">
        <v>28.5</v>
      </c>
      <c r="G24" s="9">
        <v>1.7</v>
      </c>
      <c r="H24" s="9">
        <v>3.11</v>
      </c>
      <c r="I24" s="9">
        <f t="shared" si="0"/>
        <v>2</v>
      </c>
      <c r="K24" s="9">
        <f t="shared" si="1"/>
        <v>10.574</v>
      </c>
      <c r="T24" s="18"/>
    </row>
    <row r="25" spans="6:20" x14ac:dyDescent="0.25">
      <c r="F25" s="18">
        <v>30.5</v>
      </c>
      <c r="G25" s="9">
        <v>1.5</v>
      </c>
      <c r="H25" s="9">
        <v>3.65</v>
      </c>
      <c r="I25" s="9">
        <f t="shared" si="0"/>
        <v>2</v>
      </c>
      <c r="K25" s="9">
        <f t="shared" si="1"/>
        <v>10.95</v>
      </c>
      <c r="T25" s="18"/>
    </row>
    <row r="26" spans="6:20" x14ac:dyDescent="0.25">
      <c r="F26" s="18">
        <v>32.5</v>
      </c>
      <c r="G26" s="9">
        <v>1.5</v>
      </c>
      <c r="H26" s="9">
        <v>3.44</v>
      </c>
      <c r="I26" s="9">
        <f t="shared" si="0"/>
        <v>2</v>
      </c>
      <c r="K26" s="9">
        <f t="shared" si="1"/>
        <v>10.32</v>
      </c>
      <c r="T26" s="18"/>
    </row>
    <row r="27" spans="6:20" x14ac:dyDescent="0.25">
      <c r="F27" s="18">
        <v>34.5</v>
      </c>
      <c r="G27" s="9">
        <v>1.6</v>
      </c>
      <c r="H27" s="9">
        <v>2.5499999999999998</v>
      </c>
      <c r="I27" s="9">
        <f t="shared" si="0"/>
        <v>2</v>
      </c>
      <c r="K27" s="9">
        <f t="shared" si="1"/>
        <v>8.16</v>
      </c>
      <c r="T27" s="18"/>
    </row>
    <row r="28" spans="6:20" x14ac:dyDescent="0.25">
      <c r="F28" s="18">
        <v>36.5</v>
      </c>
      <c r="G28" s="9">
        <v>1.6</v>
      </c>
      <c r="H28" s="9">
        <v>3.02</v>
      </c>
      <c r="I28" s="9">
        <f t="shared" si="0"/>
        <v>2</v>
      </c>
      <c r="K28" s="9">
        <f t="shared" si="1"/>
        <v>9.6640000000000015</v>
      </c>
      <c r="T28" s="18"/>
    </row>
    <row r="29" spans="6:20" x14ac:dyDescent="0.25">
      <c r="F29" s="18">
        <v>38.5</v>
      </c>
      <c r="G29" s="9">
        <v>1.7</v>
      </c>
      <c r="H29" s="9">
        <v>2.99</v>
      </c>
      <c r="I29" s="9">
        <f t="shared" si="0"/>
        <v>2</v>
      </c>
      <c r="K29" s="9">
        <f t="shared" si="1"/>
        <v>10.166</v>
      </c>
      <c r="T29" s="18"/>
    </row>
    <row r="30" spans="6:20" x14ac:dyDescent="0.25">
      <c r="F30" s="18">
        <v>40.5</v>
      </c>
      <c r="G30" s="9">
        <v>1.5</v>
      </c>
      <c r="H30" s="9">
        <v>3.32</v>
      </c>
      <c r="I30" s="9">
        <f t="shared" si="0"/>
        <v>2</v>
      </c>
      <c r="K30" s="9">
        <f t="shared" si="1"/>
        <v>9.9599999999999991</v>
      </c>
      <c r="T30" s="18"/>
    </row>
    <row r="31" spans="6:20" x14ac:dyDescent="0.25">
      <c r="F31" s="18">
        <v>42.5</v>
      </c>
      <c r="G31" s="9">
        <v>1.4</v>
      </c>
      <c r="H31" s="9">
        <v>2.81</v>
      </c>
      <c r="I31" s="9">
        <f t="shared" si="0"/>
        <v>2</v>
      </c>
      <c r="K31" s="9">
        <f t="shared" si="1"/>
        <v>7.8679999999999994</v>
      </c>
      <c r="T31" s="18"/>
    </row>
    <row r="32" spans="6:20" x14ac:dyDescent="0.25">
      <c r="F32" s="18">
        <v>44.5</v>
      </c>
      <c r="G32" s="9">
        <v>1.3</v>
      </c>
      <c r="H32" s="9">
        <v>2.99</v>
      </c>
      <c r="I32" s="9">
        <f t="shared" si="0"/>
        <v>2</v>
      </c>
      <c r="K32" s="9">
        <f t="shared" si="1"/>
        <v>7.7740000000000009</v>
      </c>
      <c r="T32" s="18"/>
    </row>
    <row r="33" spans="1:20" x14ac:dyDescent="0.25">
      <c r="F33" s="18">
        <v>46.5</v>
      </c>
      <c r="G33" s="9">
        <v>1</v>
      </c>
      <c r="H33" s="9">
        <v>1</v>
      </c>
      <c r="I33" s="9">
        <f t="shared" si="0"/>
        <v>2</v>
      </c>
      <c r="K33" s="9">
        <f t="shared" si="1"/>
        <v>2</v>
      </c>
      <c r="T33" s="18"/>
    </row>
    <row r="34" spans="1:20" x14ac:dyDescent="0.25">
      <c r="F34" s="18">
        <v>48.5</v>
      </c>
      <c r="G34" s="9">
        <v>1</v>
      </c>
      <c r="H34" s="9">
        <v>1</v>
      </c>
      <c r="I34" s="9">
        <f t="shared" si="0"/>
        <v>1.75</v>
      </c>
      <c r="K34" s="9">
        <f t="shared" si="1"/>
        <v>1.75</v>
      </c>
      <c r="T34" s="18"/>
    </row>
    <row r="35" spans="1:20" x14ac:dyDescent="0.25">
      <c r="F35" s="18">
        <v>50</v>
      </c>
      <c r="G35" s="9">
        <v>0.9</v>
      </c>
      <c r="H35" s="9">
        <v>0.9</v>
      </c>
      <c r="I35" s="9">
        <f t="shared" si="0"/>
        <v>1.5</v>
      </c>
      <c r="K35" s="9">
        <f t="shared" si="1"/>
        <v>1.2150000000000001</v>
      </c>
      <c r="T35" s="18"/>
    </row>
    <row r="36" spans="1:20" x14ac:dyDescent="0.25">
      <c r="F36" s="18">
        <v>51.5</v>
      </c>
      <c r="G36" s="9">
        <v>0.8</v>
      </c>
      <c r="H36" s="9">
        <v>0.8</v>
      </c>
      <c r="I36" s="9">
        <f t="shared" si="0"/>
        <v>1.25</v>
      </c>
      <c r="K36" s="9">
        <f t="shared" si="1"/>
        <v>0.8</v>
      </c>
      <c r="T36" s="18"/>
    </row>
    <row r="37" spans="1:20" x14ac:dyDescent="0.25">
      <c r="F37" s="18">
        <v>52.5</v>
      </c>
      <c r="G37" s="9">
        <v>1.1000000000000001</v>
      </c>
      <c r="H37" s="9">
        <v>1.1000000000000001</v>
      </c>
      <c r="I37" s="9">
        <f t="shared" si="0"/>
        <v>1</v>
      </c>
      <c r="K37" s="9">
        <f t="shared" si="1"/>
        <v>1.2100000000000002</v>
      </c>
      <c r="T37" s="18"/>
    </row>
    <row r="38" spans="1:20" x14ac:dyDescent="0.25">
      <c r="F38" s="18">
        <v>53.5</v>
      </c>
      <c r="G38" s="9">
        <v>1.1000000000000001</v>
      </c>
      <c r="H38" s="9">
        <v>1.1000000000000001</v>
      </c>
      <c r="I38" s="9">
        <f t="shared" si="0"/>
        <v>1</v>
      </c>
      <c r="K38" s="9">
        <f t="shared" si="1"/>
        <v>1.2100000000000002</v>
      </c>
      <c r="T38" s="18"/>
    </row>
    <row r="39" spans="1:20" x14ac:dyDescent="0.25">
      <c r="F39" s="18">
        <v>54.5</v>
      </c>
      <c r="G39" s="9">
        <v>1</v>
      </c>
      <c r="H39" s="9">
        <v>1</v>
      </c>
      <c r="I39" s="9">
        <f t="shared" si="0"/>
        <v>0.75</v>
      </c>
      <c r="K39" s="9">
        <f t="shared" si="1"/>
        <v>0.75</v>
      </c>
    </row>
    <row r="40" spans="1:20" x14ac:dyDescent="0.25">
      <c r="F40" s="18">
        <v>55</v>
      </c>
      <c r="G40" s="9">
        <v>0.95</v>
      </c>
      <c r="H40" s="9">
        <v>0.95</v>
      </c>
      <c r="I40" s="9">
        <f t="shared" si="0"/>
        <v>0.55000000000000071</v>
      </c>
      <c r="K40" s="9">
        <f t="shared" si="1"/>
        <v>0.49637500000000057</v>
      </c>
    </row>
    <row r="41" spans="1:20" x14ac:dyDescent="0.25">
      <c r="F41" s="18">
        <v>55.6</v>
      </c>
      <c r="G41" s="9">
        <v>0.8</v>
      </c>
      <c r="H41" s="9">
        <v>0.8</v>
      </c>
      <c r="I41" s="9">
        <f t="shared" si="0"/>
        <v>0.39999999999999858</v>
      </c>
      <c r="K41" s="9">
        <f t="shared" si="1"/>
        <v>0.25599999999999912</v>
      </c>
    </row>
    <row r="42" spans="1:20" x14ac:dyDescent="0.25">
      <c r="F42" s="18">
        <v>55.8</v>
      </c>
      <c r="G42" s="9">
        <v>0.3</v>
      </c>
      <c r="H42" s="9">
        <v>0.3</v>
      </c>
      <c r="I42" s="9">
        <f t="shared" si="0"/>
        <v>0.34999999999999787</v>
      </c>
      <c r="K42" s="9">
        <f t="shared" si="1"/>
        <v>3.1499999999999806E-2</v>
      </c>
    </row>
    <row r="43" spans="1:20" x14ac:dyDescent="0.25">
      <c r="F43" s="18">
        <v>56.3</v>
      </c>
    </row>
    <row r="46" spans="1:20" x14ac:dyDescent="0.25">
      <c r="A46" s="12" t="s">
        <v>0</v>
      </c>
      <c r="B46" s="15">
        <v>38926</v>
      </c>
      <c r="C46" s="12" t="s">
        <v>1</v>
      </c>
      <c r="D46" s="16">
        <v>0.70833333333333337</v>
      </c>
      <c r="E46" s="16">
        <v>0.72916666666666663</v>
      </c>
      <c r="F46" s="12"/>
      <c r="G46" s="12"/>
      <c r="H46" s="12"/>
      <c r="I46" s="12"/>
      <c r="J46" s="12"/>
      <c r="K46" s="12"/>
      <c r="L46" s="12"/>
    </row>
    <row r="47" spans="1:20" x14ac:dyDescent="0.25">
      <c r="A47" s="12"/>
      <c r="B47" s="12"/>
      <c r="C47" s="12" t="s">
        <v>76</v>
      </c>
      <c r="D47" s="12"/>
      <c r="E47" s="12"/>
      <c r="F47" s="12"/>
      <c r="G47" s="12"/>
      <c r="H47" s="12"/>
      <c r="I47" s="12"/>
      <c r="J47" s="12"/>
      <c r="K47" s="12"/>
      <c r="L47" s="12"/>
    </row>
    <row r="48" spans="1:20" x14ac:dyDescent="0.25">
      <c r="G48" s="9" t="s">
        <v>6</v>
      </c>
      <c r="H48" s="9" t="s">
        <v>7</v>
      </c>
    </row>
    <row r="49" spans="3:12" x14ac:dyDescent="0.25">
      <c r="C49" s="9" t="s">
        <v>9</v>
      </c>
      <c r="D49" s="9">
        <v>13.02</v>
      </c>
      <c r="E49" s="9" t="s">
        <v>6</v>
      </c>
    </row>
    <row r="50" spans="3:12" x14ac:dyDescent="0.25">
      <c r="C50" s="9" t="s">
        <v>10</v>
      </c>
      <c r="D50" s="9">
        <v>0.95</v>
      </c>
      <c r="E50" s="9" t="s">
        <v>6</v>
      </c>
    </row>
    <row r="52" spans="3:12" x14ac:dyDescent="0.25">
      <c r="C52" s="17"/>
    </row>
    <row r="53" spans="3:12" x14ac:dyDescent="0.25">
      <c r="C53" s="18" t="s">
        <v>16</v>
      </c>
      <c r="D53" s="18" t="s">
        <v>17</v>
      </c>
      <c r="E53" s="18" t="s">
        <v>18</v>
      </c>
      <c r="F53" s="18" t="s">
        <v>19</v>
      </c>
      <c r="G53" s="18" t="s">
        <v>20</v>
      </c>
      <c r="H53" s="18" t="s">
        <v>21</v>
      </c>
      <c r="I53" s="18" t="s">
        <v>22</v>
      </c>
      <c r="J53" s="18"/>
      <c r="K53" s="18" t="s">
        <v>23</v>
      </c>
      <c r="L53" s="18" t="s">
        <v>24</v>
      </c>
    </row>
    <row r="54" spans="3:12" x14ac:dyDescent="0.25">
      <c r="C54" s="18">
        <v>0.95</v>
      </c>
      <c r="D54" s="18"/>
      <c r="E54" s="18"/>
      <c r="F54" s="18">
        <f>C54*3.28</f>
        <v>3.1159999999999997</v>
      </c>
      <c r="G54" s="18"/>
      <c r="H54" s="18"/>
      <c r="I54" s="18"/>
      <c r="J54" s="18"/>
      <c r="K54" s="18"/>
      <c r="L54" s="18"/>
    </row>
    <row r="55" spans="3:12" x14ac:dyDescent="0.25">
      <c r="C55" s="9">
        <v>1.1000000000000001</v>
      </c>
      <c r="E55" s="9">
        <v>0</v>
      </c>
      <c r="F55" s="18">
        <f t="shared" ref="F55:F82" si="2">C55*3.28</f>
        <v>3.6080000000000001</v>
      </c>
      <c r="G55" s="9">
        <v>0.02</v>
      </c>
      <c r="H55" s="9">
        <f>E55*3.28</f>
        <v>0</v>
      </c>
      <c r="I55" s="9">
        <f>(F56-F54)/2</f>
        <v>0.81999999999999984</v>
      </c>
      <c r="K55" s="9">
        <f>I55*H55*G55</f>
        <v>0</v>
      </c>
      <c r="L55" s="9">
        <f>SUM(K55:K84)</f>
        <v>69.221966239999986</v>
      </c>
    </row>
    <row r="56" spans="3:12" x14ac:dyDescent="0.25">
      <c r="C56" s="9">
        <v>1.45</v>
      </c>
      <c r="E56" s="9">
        <v>0.03</v>
      </c>
      <c r="F56" s="18">
        <f t="shared" si="2"/>
        <v>4.7559999999999993</v>
      </c>
      <c r="G56" s="9">
        <v>0.1</v>
      </c>
      <c r="H56" s="9">
        <f t="shared" ref="H56:H82" si="3">E56*3.28</f>
        <v>9.8399999999999987E-2</v>
      </c>
      <c r="I56" s="9">
        <f t="shared" ref="I56:I82" si="4">(F57-F55)/2</f>
        <v>1.3119999999999996</v>
      </c>
      <c r="K56" s="9">
        <f t="shared" ref="K56:K82" si="5">I56*H56*G56</f>
        <v>1.2910079999999994E-2</v>
      </c>
    </row>
    <row r="57" spans="3:12" x14ac:dyDescent="0.25">
      <c r="C57" s="9">
        <v>1.9</v>
      </c>
      <c r="E57" s="9">
        <v>0.05</v>
      </c>
      <c r="F57" s="18">
        <f t="shared" si="2"/>
        <v>6.2319999999999993</v>
      </c>
      <c r="G57" s="9">
        <v>0.25</v>
      </c>
      <c r="H57" s="9">
        <f t="shared" si="3"/>
        <v>0.16400000000000001</v>
      </c>
      <c r="I57" s="9">
        <f t="shared" si="4"/>
        <v>1.4760000000000004</v>
      </c>
      <c r="K57" s="9">
        <f t="shared" si="5"/>
        <v>6.0516000000000021E-2</v>
      </c>
    </row>
    <row r="58" spans="3:12" x14ac:dyDescent="0.25">
      <c r="C58" s="9">
        <v>2.35</v>
      </c>
      <c r="E58" s="9">
        <v>0.08</v>
      </c>
      <c r="F58" s="18">
        <f t="shared" si="2"/>
        <v>7.7080000000000002</v>
      </c>
      <c r="G58" s="9">
        <v>0.3</v>
      </c>
      <c r="H58" s="9">
        <f t="shared" si="3"/>
        <v>0.26239999999999997</v>
      </c>
      <c r="I58" s="9">
        <f t="shared" si="4"/>
        <v>1.6399999999999997</v>
      </c>
      <c r="K58" s="9">
        <f t="shared" si="5"/>
        <v>0.12910079999999996</v>
      </c>
    </row>
    <row r="59" spans="3:12" x14ac:dyDescent="0.25">
      <c r="C59" s="9">
        <v>2.9</v>
      </c>
      <c r="E59" s="9">
        <v>0.19</v>
      </c>
      <c r="F59" s="18">
        <f t="shared" si="2"/>
        <v>9.5119999999999987</v>
      </c>
      <c r="G59" s="9">
        <v>0.5</v>
      </c>
      <c r="H59" s="9">
        <f t="shared" si="3"/>
        <v>0.62319999999999998</v>
      </c>
      <c r="I59" s="9">
        <f t="shared" si="4"/>
        <v>1.3940000000000001</v>
      </c>
      <c r="K59" s="9">
        <f t="shared" si="5"/>
        <v>0.43437040000000005</v>
      </c>
    </row>
    <row r="60" spans="3:12" x14ac:dyDescent="0.25">
      <c r="C60" s="9">
        <v>3.2</v>
      </c>
      <c r="E60" s="9">
        <v>0.31</v>
      </c>
      <c r="F60" s="18">
        <f t="shared" si="2"/>
        <v>10.496</v>
      </c>
      <c r="G60" s="9">
        <v>0.5</v>
      </c>
      <c r="H60" s="9">
        <f t="shared" si="3"/>
        <v>1.0167999999999999</v>
      </c>
      <c r="I60" s="9">
        <f t="shared" si="4"/>
        <v>1.1480000000000006</v>
      </c>
      <c r="K60" s="9">
        <f t="shared" si="5"/>
        <v>0.58364320000000025</v>
      </c>
    </row>
    <row r="61" spans="3:12" x14ac:dyDescent="0.25">
      <c r="C61" s="9">
        <v>3.6</v>
      </c>
      <c r="E61" s="9">
        <v>0.28999999999999998</v>
      </c>
      <c r="F61" s="18">
        <f t="shared" si="2"/>
        <v>11.808</v>
      </c>
      <c r="G61" s="9">
        <v>0.65</v>
      </c>
      <c r="H61" s="9">
        <f t="shared" si="3"/>
        <v>0.95119999999999982</v>
      </c>
      <c r="I61" s="9">
        <f t="shared" si="4"/>
        <v>1.3119999999999994</v>
      </c>
      <c r="K61" s="9">
        <f t="shared" si="5"/>
        <v>0.81118335999999958</v>
      </c>
    </row>
    <row r="62" spans="3:12" x14ac:dyDescent="0.25">
      <c r="C62" s="9">
        <v>4</v>
      </c>
      <c r="E62" s="9">
        <v>0.35</v>
      </c>
      <c r="F62" s="18">
        <f t="shared" si="2"/>
        <v>13.12</v>
      </c>
      <c r="G62" s="9">
        <v>0.85</v>
      </c>
      <c r="H62" s="9">
        <f t="shared" si="3"/>
        <v>1.1479999999999999</v>
      </c>
      <c r="I62" s="9">
        <f t="shared" si="4"/>
        <v>1.476</v>
      </c>
      <c r="K62" s="9">
        <f t="shared" si="5"/>
        <v>1.4402807999999998</v>
      </c>
    </row>
    <row r="63" spans="3:12" x14ac:dyDescent="0.25">
      <c r="C63" s="9">
        <v>4.5</v>
      </c>
      <c r="E63" s="9">
        <v>0.36</v>
      </c>
      <c r="F63" s="18">
        <f t="shared" si="2"/>
        <v>14.76</v>
      </c>
      <c r="G63" s="9">
        <v>0.9</v>
      </c>
      <c r="H63" s="9">
        <f t="shared" si="3"/>
        <v>1.1807999999999998</v>
      </c>
      <c r="I63" s="9">
        <f t="shared" si="4"/>
        <v>1.6399999999999997</v>
      </c>
      <c r="K63" s="9">
        <f t="shared" si="5"/>
        <v>1.7428607999999994</v>
      </c>
    </row>
    <row r="64" spans="3:12" x14ac:dyDescent="0.25">
      <c r="C64" s="9">
        <v>5</v>
      </c>
      <c r="E64" s="9">
        <v>0.47</v>
      </c>
      <c r="F64" s="18">
        <f t="shared" si="2"/>
        <v>16.399999999999999</v>
      </c>
      <c r="G64" s="9">
        <v>1.2</v>
      </c>
      <c r="H64" s="9">
        <f t="shared" si="3"/>
        <v>1.5415999999999999</v>
      </c>
      <c r="I64" s="9">
        <f t="shared" si="4"/>
        <v>1.6399999999999997</v>
      </c>
      <c r="K64" s="9">
        <f t="shared" si="5"/>
        <v>3.0338687999999991</v>
      </c>
    </row>
    <row r="65" spans="3:11" x14ac:dyDescent="0.25">
      <c r="C65" s="9">
        <v>5.5</v>
      </c>
      <c r="E65" s="9">
        <v>0.51</v>
      </c>
      <c r="F65" s="18">
        <f t="shared" si="2"/>
        <v>18.04</v>
      </c>
      <c r="G65" s="9">
        <v>1.1000000000000001</v>
      </c>
      <c r="H65" s="9">
        <f t="shared" si="3"/>
        <v>1.6727999999999998</v>
      </c>
      <c r="I65" s="9">
        <f t="shared" si="4"/>
        <v>1.6400000000000006</v>
      </c>
      <c r="K65" s="9">
        <f t="shared" si="5"/>
        <v>3.0177312000000009</v>
      </c>
    </row>
    <row r="66" spans="3:11" x14ac:dyDescent="0.25">
      <c r="C66" s="9">
        <v>6</v>
      </c>
      <c r="E66" s="9">
        <v>0.51</v>
      </c>
      <c r="F66" s="18">
        <f t="shared" si="2"/>
        <v>19.68</v>
      </c>
      <c r="G66" s="9">
        <v>1.2</v>
      </c>
      <c r="H66" s="9">
        <f t="shared" si="3"/>
        <v>1.6727999999999998</v>
      </c>
      <c r="I66" s="9">
        <f t="shared" si="4"/>
        <v>1.6400000000000006</v>
      </c>
      <c r="K66" s="9">
        <f t="shared" si="5"/>
        <v>3.2920704000000005</v>
      </c>
    </row>
    <row r="67" spans="3:11" x14ac:dyDescent="0.25">
      <c r="C67" s="9">
        <v>6.5</v>
      </c>
      <c r="E67" s="9">
        <v>0.48</v>
      </c>
      <c r="F67" s="18">
        <f t="shared" si="2"/>
        <v>21.32</v>
      </c>
      <c r="G67" s="9">
        <v>1.2</v>
      </c>
      <c r="H67" s="9">
        <f t="shared" si="3"/>
        <v>1.5743999999999998</v>
      </c>
      <c r="I67" s="9">
        <f t="shared" si="4"/>
        <v>1.6399999999999988</v>
      </c>
      <c r="K67" s="9">
        <f t="shared" si="5"/>
        <v>3.0984191999999973</v>
      </c>
    </row>
    <row r="68" spans="3:11" x14ac:dyDescent="0.25">
      <c r="C68" s="9">
        <v>7</v>
      </c>
      <c r="E68" s="9">
        <v>0.64</v>
      </c>
      <c r="F68" s="18">
        <f t="shared" si="2"/>
        <v>22.959999999999997</v>
      </c>
      <c r="G68" s="9">
        <v>1.2</v>
      </c>
      <c r="H68" s="9">
        <f t="shared" si="3"/>
        <v>2.0991999999999997</v>
      </c>
      <c r="I68" s="9">
        <f t="shared" si="4"/>
        <v>1.6399999999999988</v>
      </c>
      <c r="K68" s="9">
        <f t="shared" si="5"/>
        <v>4.1312255999999961</v>
      </c>
    </row>
    <row r="69" spans="3:11" x14ac:dyDescent="0.25">
      <c r="C69" s="9">
        <v>7.5</v>
      </c>
      <c r="E69" s="9">
        <v>0.51</v>
      </c>
      <c r="F69" s="18">
        <f t="shared" si="2"/>
        <v>24.599999999999998</v>
      </c>
      <c r="G69" s="9">
        <v>1.35</v>
      </c>
      <c r="H69" s="9">
        <f t="shared" si="3"/>
        <v>1.6727999999999998</v>
      </c>
      <c r="I69" s="9">
        <f t="shared" si="4"/>
        <v>1.6400000000000006</v>
      </c>
      <c r="K69" s="9">
        <f t="shared" si="5"/>
        <v>3.703579200000001</v>
      </c>
    </row>
    <row r="70" spans="3:11" x14ac:dyDescent="0.25">
      <c r="C70" s="9">
        <v>8</v>
      </c>
      <c r="E70" s="9">
        <v>0.6</v>
      </c>
      <c r="F70" s="18">
        <f t="shared" si="2"/>
        <v>26.24</v>
      </c>
      <c r="G70" s="9">
        <v>1.5</v>
      </c>
      <c r="H70" s="9">
        <f t="shared" si="3"/>
        <v>1.9679999999999997</v>
      </c>
      <c r="I70" s="9">
        <f t="shared" si="4"/>
        <v>1.6400000000000006</v>
      </c>
      <c r="K70" s="9">
        <f t="shared" si="5"/>
        <v>4.8412800000000011</v>
      </c>
    </row>
    <row r="71" spans="3:11" x14ac:dyDescent="0.25">
      <c r="C71" s="9">
        <v>8.5</v>
      </c>
      <c r="E71" s="9">
        <v>0.65</v>
      </c>
      <c r="F71" s="18">
        <f t="shared" si="2"/>
        <v>27.88</v>
      </c>
      <c r="G71" s="9">
        <v>1.4</v>
      </c>
      <c r="H71" s="9">
        <f t="shared" si="3"/>
        <v>2.1320000000000001</v>
      </c>
      <c r="I71" s="9">
        <f t="shared" si="4"/>
        <v>1.6400000000000006</v>
      </c>
      <c r="K71" s="9">
        <f t="shared" si="5"/>
        <v>4.8950720000000016</v>
      </c>
    </row>
    <row r="72" spans="3:11" x14ac:dyDescent="0.25">
      <c r="C72" s="9">
        <v>9</v>
      </c>
      <c r="E72" s="9">
        <v>0.61</v>
      </c>
      <c r="F72" s="18">
        <f t="shared" si="2"/>
        <v>29.52</v>
      </c>
      <c r="G72" s="9">
        <v>1.5</v>
      </c>
      <c r="H72" s="9">
        <f t="shared" si="3"/>
        <v>2.0007999999999999</v>
      </c>
      <c r="I72" s="9">
        <f t="shared" si="4"/>
        <v>1.6399999999999988</v>
      </c>
      <c r="K72" s="9">
        <f t="shared" si="5"/>
        <v>4.9219679999999961</v>
      </c>
    </row>
    <row r="73" spans="3:11" x14ac:dyDescent="0.25">
      <c r="C73" s="9">
        <v>9.5</v>
      </c>
      <c r="E73" s="9">
        <v>0.6</v>
      </c>
      <c r="F73" s="18">
        <f t="shared" si="2"/>
        <v>31.159999999999997</v>
      </c>
      <c r="G73" s="9">
        <v>1.5</v>
      </c>
      <c r="H73" s="9">
        <f t="shared" si="3"/>
        <v>1.9679999999999997</v>
      </c>
      <c r="I73" s="9">
        <f t="shared" si="4"/>
        <v>1.6399999999999988</v>
      </c>
      <c r="K73" s="9">
        <f t="shared" si="5"/>
        <v>4.8412799999999958</v>
      </c>
    </row>
    <row r="74" spans="3:11" x14ac:dyDescent="0.25">
      <c r="C74" s="9">
        <v>10</v>
      </c>
      <c r="E74" s="9">
        <v>0.7</v>
      </c>
      <c r="F74" s="18">
        <f t="shared" si="2"/>
        <v>32.799999999999997</v>
      </c>
      <c r="G74" s="9">
        <v>1.6</v>
      </c>
      <c r="H74" s="9">
        <f t="shared" si="3"/>
        <v>2.2959999999999998</v>
      </c>
      <c r="I74" s="9">
        <f t="shared" si="4"/>
        <v>1.6400000000000006</v>
      </c>
      <c r="K74" s="9">
        <f t="shared" si="5"/>
        <v>6.0247040000000016</v>
      </c>
    </row>
    <row r="75" spans="3:11" x14ac:dyDescent="0.25">
      <c r="C75" s="9">
        <v>10.5</v>
      </c>
      <c r="E75" s="9">
        <v>0.69</v>
      </c>
      <c r="F75" s="18">
        <f t="shared" si="2"/>
        <v>34.44</v>
      </c>
      <c r="G75" s="9">
        <v>1.6</v>
      </c>
      <c r="H75" s="9">
        <f t="shared" si="3"/>
        <v>2.2631999999999999</v>
      </c>
      <c r="I75" s="9">
        <f t="shared" si="4"/>
        <v>1.6400000000000006</v>
      </c>
      <c r="K75" s="9">
        <f t="shared" si="5"/>
        <v>5.938636800000002</v>
      </c>
    </row>
    <row r="76" spans="3:11" x14ac:dyDescent="0.25">
      <c r="C76" s="9">
        <v>11</v>
      </c>
      <c r="E76" s="9">
        <v>0.57999999999999996</v>
      </c>
      <c r="F76" s="18">
        <f t="shared" si="2"/>
        <v>36.08</v>
      </c>
      <c r="G76" s="9">
        <v>1.75</v>
      </c>
      <c r="H76" s="9">
        <f t="shared" si="3"/>
        <v>1.9023999999999996</v>
      </c>
      <c r="I76" s="9">
        <f t="shared" si="4"/>
        <v>1.6400000000000006</v>
      </c>
      <c r="K76" s="9">
        <f t="shared" si="5"/>
        <v>5.4598880000000012</v>
      </c>
    </row>
    <row r="77" spans="3:11" x14ac:dyDescent="0.25">
      <c r="C77" s="9">
        <v>11.5</v>
      </c>
      <c r="E77" s="9">
        <v>0.48</v>
      </c>
      <c r="F77" s="18">
        <f t="shared" si="2"/>
        <v>37.72</v>
      </c>
      <c r="G77" s="9">
        <v>1.7</v>
      </c>
      <c r="H77" s="9">
        <f t="shared" si="3"/>
        <v>1.5743999999999998</v>
      </c>
      <c r="I77" s="9">
        <f t="shared" si="4"/>
        <v>1.3120000000000012</v>
      </c>
      <c r="K77" s="9">
        <f t="shared" si="5"/>
        <v>3.5115417600000027</v>
      </c>
    </row>
    <row r="78" spans="3:11" x14ac:dyDescent="0.25">
      <c r="C78" s="9">
        <v>11.8</v>
      </c>
      <c r="E78" s="9">
        <v>0.26</v>
      </c>
      <c r="F78" s="18">
        <f t="shared" si="2"/>
        <v>38.704000000000001</v>
      </c>
      <c r="G78" s="9">
        <v>1.65</v>
      </c>
      <c r="H78" s="9">
        <f t="shared" si="3"/>
        <v>0.8528</v>
      </c>
      <c r="I78" s="9">
        <f t="shared" si="4"/>
        <v>0.82000000000000028</v>
      </c>
      <c r="K78" s="9">
        <f t="shared" si="5"/>
        <v>1.1538384000000004</v>
      </c>
    </row>
    <row r="79" spans="3:11" x14ac:dyDescent="0.25">
      <c r="C79" s="9">
        <v>12</v>
      </c>
      <c r="E79" s="9">
        <v>0.19</v>
      </c>
      <c r="F79" s="18">
        <f t="shared" si="2"/>
        <v>39.36</v>
      </c>
      <c r="G79" s="9">
        <v>1.4</v>
      </c>
      <c r="H79" s="9">
        <f t="shared" si="3"/>
        <v>0.62319999999999998</v>
      </c>
      <c r="I79" s="9">
        <f t="shared" si="4"/>
        <v>0.82000000000000028</v>
      </c>
      <c r="K79" s="9">
        <f t="shared" si="5"/>
        <v>0.71543360000000011</v>
      </c>
    </row>
    <row r="80" spans="3:11" x14ac:dyDescent="0.25">
      <c r="C80" s="9">
        <v>12.3</v>
      </c>
      <c r="E80" s="9">
        <v>0.39</v>
      </c>
      <c r="F80" s="18">
        <f t="shared" si="2"/>
        <v>40.344000000000001</v>
      </c>
      <c r="G80" s="9">
        <v>0.9</v>
      </c>
      <c r="H80" s="9">
        <f t="shared" si="3"/>
        <v>1.2791999999999999</v>
      </c>
      <c r="I80" s="9">
        <f t="shared" si="4"/>
        <v>0.98399999999999821</v>
      </c>
      <c r="K80" s="9">
        <f t="shared" si="5"/>
        <v>1.1328595199999978</v>
      </c>
    </row>
    <row r="81" spans="1:12" x14ac:dyDescent="0.25">
      <c r="C81" s="9">
        <v>12.6</v>
      </c>
      <c r="E81" s="9">
        <v>0.19</v>
      </c>
      <c r="F81" s="18">
        <f t="shared" si="2"/>
        <v>41.327999999999996</v>
      </c>
      <c r="G81" s="9">
        <v>0.7</v>
      </c>
      <c r="H81" s="9">
        <f t="shared" si="3"/>
        <v>0.62319999999999998</v>
      </c>
      <c r="I81" s="9">
        <f t="shared" si="4"/>
        <v>0.98399999999999821</v>
      </c>
      <c r="K81" s="9">
        <f t="shared" si="5"/>
        <v>0.42926015999999922</v>
      </c>
    </row>
    <row r="82" spans="1:12" x14ac:dyDescent="0.25">
      <c r="C82" s="9">
        <v>12.9</v>
      </c>
      <c r="E82" s="9">
        <v>0.01</v>
      </c>
      <c r="F82" s="18">
        <f t="shared" si="2"/>
        <v>42.311999999999998</v>
      </c>
      <c r="G82" s="9">
        <v>0.2</v>
      </c>
      <c r="H82" s="9">
        <f t="shared" si="3"/>
        <v>3.2799999999999996E-2</v>
      </c>
      <c r="I82" s="9">
        <f t="shared" si="4"/>
        <v>-20.663999999999998</v>
      </c>
      <c r="K82" s="9">
        <f t="shared" si="5"/>
        <v>-0.13555583999999996</v>
      </c>
    </row>
    <row r="85" spans="1:12" x14ac:dyDescent="0.25">
      <c r="A85" s="12" t="s">
        <v>0</v>
      </c>
      <c r="B85" s="15">
        <v>38947</v>
      </c>
      <c r="C85" s="12" t="s">
        <v>1</v>
      </c>
      <c r="D85" s="16">
        <v>0.52083333333333337</v>
      </c>
      <c r="E85" s="16">
        <v>0.54166666666666663</v>
      </c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5">
      <c r="H87" s="9" t="s">
        <v>7</v>
      </c>
    </row>
    <row r="88" spans="1:12" x14ac:dyDescent="0.25">
      <c r="C88" s="9" t="s">
        <v>9</v>
      </c>
      <c r="D88" s="9">
        <v>1.53</v>
      </c>
      <c r="E88" s="9" t="s">
        <v>43</v>
      </c>
    </row>
    <row r="89" spans="1:12" x14ac:dyDescent="0.25">
      <c r="C89" s="9" t="s">
        <v>10</v>
      </c>
      <c r="D89" s="9">
        <v>13.95</v>
      </c>
      <c r="E89" s="9" t="s">
        <v>43</v>
      </c>
    </row>
    <row r="91" spans="1:12" x14ac:dyDescent="0.25">
      <c r="C91" s="17"/>
    </row>
    <row r="92" spans="1:12" x14ac:dyDescent="0.25">
      <c r="C92" s="18" t="s">
        <v>16</v>
      </c>
      <c r="D92" s="18" t="s">
        <v>17</v>
      </c>
      <c r="E92" s="18" t="s">
        <v>18</v>
      </c>
      <c r="F92" s="18" t="s">
        <v>19</v>
      </c>
      <c r="G92" s="18" t="s">
        <v>20</v>
      </c>
      <c r="H92" s="18" t="s">
        <v>21</v>
      </c>
      <c r="I92" s="18" t="s">
        <v>22</v>
      </c>
      <c r="J92" s="18"/>
      <c r="K92" s="18" t="s">
        <v>23</v>
      </c>
      <c r="L92" s="18" t="s">
        <v>24</v>
      </c>
    </row>
    <row r="93" spans="1:12" x14ac:dyDescent="0.25">
      <c r="C93" s="18">
        <v>1.53</v>
      </c>
      <c r="D93" s="18"/>
      <c r="E93" s="18"/>
      <c r="F93" s="18">
        <f>C93*3.28</f>
        <v>5.0183999999999997</v>
      </c>
      <c r="G93" s="18"/>
      <c r="H93" s="18"/>
      <c r="I93" s="18"/>
      <c r="J93" s="18"/>
      <c r="K93" s="18"/>
      <c r="L93" s="18"/>
    </row>
    <row r="94" spans="1:12" x14ac:dyDescent="0.25">
      <c r="C94" s="9">
        <v>1.75</v>
      </c>
      <c r="E94" s="9">
        <v>0</v>
      </c>
      <c r="F94" s="18">
        <f t="shared" ref="F94:F121" si="6">C94*3.28</f>
        <v>5.7399999999999993</v>
      </c>
      <c r="G94" s="9">
        <v>0.1</v>
      </c>
      <c r="H94" s="9">
        <f>E94*3.28</f>
        <v>0</v>
      </c>
      <c r="I94" s="9">
        <f>(F95-F93)/2</f>
        <v>0.77079999999999993</v>
      </c>
      <c r="K94" s="9">
        <f>I94*H94*G94</f>
        <v>0</v>
      </c>
      <c r="L94" s="9">
        <f>SUM(K94:K123)</f>
        <v>52.480282079999981</v>
      </c>
    </row>
    <row r="95" spans="1:12" x14ac:dyDescent="0.25">
      <c r="C95" s="9">
        <v>2</v>
      </c>
      <c r="E95" s="9">
        <v>0.21</v>
      </c>
      <c r="F95" s="18">
        <f t="shared" si="6"/>
        <v>6.56</v>
      </c>
      <c r="G95" s="9">
        <v>0.3</v>
      </c>
      <c r="H95" s="9">
        <f t="shared" ref="H95:H123" si="7">E95*3.28</f>
        <v>0.68879999999999997</v>
      </c>
      <c r="I95" s="9">
        <f t="shared" ref="I95:I123" si="8">(F96-F94)/2</f>
        <v>0.82000000000000028</v>
      </c>
      <c r="K95" s="9">
        <f t="shared" ref="K95:K123" si="9">I95*H95*G95</f>
        <v>0.16944480000000006</v>
      </c>
    </row>
    <row r="96" spans="1:12" x14ac:dyDescent="0.25">
      <c r="C96" s="9">
        <v>2.25</v>
      </c>
      <c r="E96" s="9">
        <v>0.25</v>
      </c>
      <c r="F96" s="18">
        <f t="shared" si="6"/>
        <v>7.38</v>
      </c>
      <c r="G96" s="9">
        <v>0.55000000000000004</v>
      </c>
      <c r="H96" s="9">
        <f t="shared" si="7"/>
        <v>0.82</v>
      </c>
      <c r="I96" s="9">
        <f t="shared" si="8"/>
        <v>0.81999999999999984</v>
      </c>
      <c r="K96" s="9">
        <f t="shared" si="9"/>
        <v>0.36981999999999993</v>
      </c>
    </row>
    <row r="97" spans="3:11" x14ac:dyDescent="0.25">
      <c r="C97" s="9">
        <v>2.5</v>
      </c>
      <c r="E97" s="9">
        <v>0.25</v>
      </c>
      <c r="F97" s="18">
        <f t="shared" si="6"/>
        <v>8.1999999999999993</v>
      </c>
      <c r="G97" s="9">
        <v>0.9</v>
      </c>
      <c r="H97" s="9">
        <f t="shared" si="7"/>
        <v>0.82</v>
      </c>
      <c r="I97" s="9">
        <f t="shared" si="8"/>
        <v>0.81999999999999984</v>
      </c>
      <c r="K97" s="9">
        <f t="shared" si="9"/>
        <v>0.60515999999999981</v>
      </c>
    </row>
    <row r="98" spans="3:11" x14ac:dyDescent="0.25">
      <c r="C98" s="9">
        <v>2.75</v>
      </c>
      <c r="E98" s="9">
        <v>0.25</v>
      </c>
      <c r="F98" s="18">
        <f t="shared" si="6"/>
        <v>9.02</v>
      </c>
      <c r="G98" s="9">
        <v>1.3</v>
      </c>
      <c r="H98" s="9">
        <f t="shared" si="7"/>
        <v>0.82</v>
      </c>
      <c r="I98" s="9">
        <f t="shared" si="8"/>
        <v>0.82000000000000028</v>
      </c>
      <c r="K98" s="9">
        <f t="shared" si="9"/>
        <v>0.87412000000000034</v>
      </c>
    </row>
    <row r="99" spans="3:11" x14ac:dyDescent="0.25">
      <c r="C99" s="9">
        <v>3</v>
      </c>
      <c r="E99" s="9">
        <v>0.36</v>
      </c>
      <c r="F99" s="18">
        <f t="shared" si="6"/>
        <v>9.84</v>
      </c>
      <c r="G99" s="9">
        <v>1.5</v>
      </c>
      <c r="H99" s="9">
        <f t="shared" si="7"/>
        <v>1.1807999999999998</v>
      </c>
      <c r="I99" s="9">
        <f t="shared" si="8"/>
        <v>1.2299999999999995</v>
      </c>
      <c r="K99" s="9">
        <f t="shared" si="9"/>
        <v>2.1785759999999987</v>
      </c>
    </row>
    <row r="100" spans="3:11" x14ac:dyDescent="0.25">
      <c r="C100" s="9">
        <v>3.5</v>
      </c>
      <c r="E100" s="9">
        <v>0.46</v>
      </c>
      <c r="F100" s="18">
        <f t="shared" si="6"/>
        <v>11.479999999999999</v>
      </c>
      <c r="G100" s="9">
        <v>1.4</v>
      </c>
      <c r="H100" s="9">
        <f t="shared" si="7"/>
        <v>1.5087999999999999</v>
      </c>
      <c r="I100" s="9">
        <f t="shared" si="8"/>
        <v>1.6399999999999997</v>
      </c>
      <c r="K100" s="9">
        <f t="shared" si="9"/>
        <v>3.4642047999999988</v>
      </c>
    </row>
    <row r="101" spans="3:11" x14ac:dyDescent="0.25">
      <c r="C101" s="9">
        <v>4</v>
      </c>
      <c r="E101" s="9">
        <v>0.45</v>
      </c>
      <c r="F101" s="18">
        <f t="shared" si="6"/>
        <v>13.12</v>
      </c>
      <c r="G101" s="9">
        <v>1.5</v>
      </c>
      <c r="H101" s="9">
        <f t="shared" si="7"/>
        <v>1.476</v>
      </c>
      <c r="I101" s="9">
        <f t="shared" si="8"/>
        <v>1.6400000000000006</v>
      </c>
      <c r="K101" s="9">
        <f t="shared" si="9"/>
        <v>3.6309600000000017</v>
      </c>
    </row>
    <row r="102" spans="3:11" x14ac:dyDescent="0.25">
      <c r="C102" s="9">
        <v>4.5</v>
      </c>
      <c r="E102" s="9">
        <v>0.48</v>
      </c>
      <c r="F102" s="18">
        <f t="shared" si="6"/>
        <v>14.76</v>
      </c>
      <c r="G102" s="9">
        <v>1.4</v>
      </c>
      <c r="H102" s="9">
        <f t="shared" si="7"/>
        <v>1.5743999999999998</v>
      </c>
      <c r="I102" s="9">
        <f t="shared" si="8"/>
        <v>1.6399999999999997</v>
      </c>
      <c r="K102" s="9">
        <f t="shared" si="9"/>
        <v>3.6148223999999982</v>
      </c>
    </row>
    <row r="103" spans="3:11" x14ac:dyDescent="0.25">
      <c r="C103" s="9">
        <v>5</v>
      </c>
      <c r="E103" s="9">
        <v>0.48</v>
      </c>
      <c r="F103" s="18">
        <f t="shared" si="6"/>
        <v>16.399999999999999</v>
      </c>
      <c r="G103" s="9">
        <v>1.5</v>
      </c>
      <c r="H103" s="9">
        <f t="shared" si="7"/>
        <v>1.5743999999999998</v>
      </c>
      <c r="I103" s="9">
        <f t="shared" si="8"/>
        <v>1.6399999999999997</v>
      </c>
      <c r="K103" s="9">
        <f t="shared" si="9"/>
        <v>3.8730239999999982</v>
      </c>
    </row>
    <row r="104" spans="3:11" x14ac:dyDescent="0.25">
      <c r="C104" s="9">
        <v>5.5</v>
      </c>
      <c r="E104" s="9">
        <v>0.53</v>
      </c>
      <c r="F104" s="18">
        <f t="shared" si="6"/>
        <v>18.04</v>
      </c>
      <c r="G104" s="9">
        <v>1.4</v>
      </c>
      <c r="H104" s="9">
        <f t="shared" si="7"/>
        <v>1.7383999999999999</v>
      </c>
      <c r="I104" s="9">
        <f t="shared" si="8"/>
        <v>1.6400000000000006</v>
      </c>
      <c r="K104" s="9">
        <f t="shared" si="9"/>
        <v>3.9913664000000013</v>
      </c>
    </row>
    <row r="105" spans="3:11" x14ac:dyDescent="0.25">
      <c r="C105" s="9">
        <v>6</v>
      </c>
      <c r="E105" s="9">
        <v>0.52</v>
      </c>
      <c r="F105" s="18">
        <f t="shared" si="6"/>
        <v>19.68</v>
      </c>
      <c r="G105" s="9">
        <v>1.4</v>
      </c>
      <c r="H105" s="9">
        <f t="shared" si="7"/>
        <v>1.7056</v>
      </c>
      <c r="I105" s="9">
        <f t="shared" si="8"/>
        <v>1.6400000000000006</v>
      </c>
      <c r="K105" s="9">
        <f t="shared" si="9"/>
        <v>3.9160576000000011</v>
      </c>
    </row>
    <row r="106" spans="3:11" x14ac:dyDescent="0.25">
      <c r="C106" s="9">
        <v>6.5</v>
      </c>
      <c r="E106" s="9">
        <v>0.5</v>
      </c>
      <c r="F106" s="18">
        <f t="shared" si="6"/>
        <v>21.32</v>
      </c>
      <c r="G106" s="9">
        <v>1.3</v>
      </c>
      <c r="H106" s="9">
        <f t="shared" si="7"/>
        <v>1.64</v>
      </c>
      <c r="I106" s="9">
        <f t="shared" si="8"/>
        <v>1.6399999999999988</v>
      </c>
      <c r="K106" s="9">
        <f t="shared" si="9"/>
        <v>3.4964799999999974</v>
      </c>
    </row>
    <row r="107" spans="3:11" x14ac:dyDescent="0.25">
      <c r="C107" s="9">
        <v>7</v>
      </c>
      <c r="E107" s="9">
        <v>0.48</v>
      </c>
      <c r="F107" s="18">
        <f t="shared" si="6"/>
        <v>22.959999999999997</v>
      </c>
      <c r="G107" s="9">
        <v>1.2</v>
      </c>
      <c r="H107" s="9">
        <f t="shared" si="7"/>
        <v>1.5743999999999998</v>
      </c>
      <c r="I107" s="9">
        <f t="shared" si="8"/>
        <v>1.6399999999999988</v>
      </c>
      <c r="K107" s="9">
        <f t="shared" si="9"/>
        <v>3.0984191999999973</v>
      </c>
    </row>
    <row r="108" spans="3:11" x14ac:dyDescent="0.25">
      <c r="C108" s="9">
        <v>7.5</v>
      </c>
      <c r="E108" s="9">
        <v>0.39</v>
      </c>
      <c r="F108" s="18">
        <f t="shared" si="6"/>
        <v>24.599999999999998</v>
      </c>
      <c r="G108" s="9">
        <v>1.3</v>
      </c>
      <c r="H108" s="9">
        <f t="shared" si="7"/>
        <v>1.2791999999999999</v>
      </c>
      <c r="I108" s="9">
        <f t="shared" si="8"/>
        <v>1.6400000000000006</v>
      </c>
      <c r="K108" s="9">
        <f t="shared" si="9"/>
        <v>2.727254400000001</v>
      </c>
    </row>
    <row r="109" spans="3:11" x14ac:dyDescent="0.25">
      <c r="C109" s="9">
        <v>8</v>
      </c>
      <c r="E109" s="9">
        <v>0.51</v>
      </c>
      <c r="F109" s="18">
        <f t="shared" si="6"/>
        <v>26.24</v>
      </c>
      <c r="G109" s="9">
        <v>1.1499999999999999</v>
      </c>
      <c r="H109" s="9">
        <f t="shared" si="7"/>
        <v>1.6727999999999998</v>
      </c>
      <c r="I109" s="9">
        <f t="shared" si="8"/>
        <v>1.6400000000000006</v>
      </c>
      <c r="K109" s="9">
        <f t="shared" si="9"/>
        <v>3.1549008000000005</v>
      </c>
    </row>
    <row r="110" spans="3:11" x14ac:dyDescent="0.25">
      <c r="C110" s="9">
        <v>8.5</v>
      </c>
      <c r="E110" s="9">
        <v>0.48</v>
      </c>
      <c r="F110" s="18">
        <f t="shared" si="6"/>
        <v>27.88</v>
      </c>
      <c r="G110" s="9">
        <v>1.05</v>
      </c>
      <c r="H110" s="9">
        <f t="shared" si="7"/>
        <v>1.5743999999999998</v>
      </c>
      <c r="I110" s="9">
        <f t="shared" si="8"/>
        <v>1.6400000000000006</v>
      </c>
      <c r="K110" s="9">
        <f t="shared" si="9"/>
        <v>2.711116800000001</v>
      </c>
    </row>
    <row r="111" spans="3:11" x14ac:dyDescent="0.25">
      <c r="C111" s="9">
        <v>9</v>
      </c>
      <c r="E111" s="9">
        <v>0.4</v>
      </c>
      <c r="F111" s="18">
        <f t="shared" si="6"/>
        <v>29.52</v>
      </c>
      <c r="G111" s="9">
        <v>1.1000000000000001</v>
      </c>
      <c r="H111" s="9">
        <f t="shared" si="7"/>
        <v>1.3120000000000001</v>
      </c>
      <c r="I111" s="9">
        <f t="shared" si="8"/>
        <v>1.6399999999999988</v>
      </c>
      <c r="K111" s="9">
        <f t="shared" si="9"/>
        <v>2.3668479999999987</v>
      </c>
    </row>
    <row r="112" spans="3:11" x14ac:dyDescent="0.25">
      <c r="C112" s="9">
        <v>9.5</v>
      </c>
      <c r="E112" s="9">
        <v>0.44</v>
      </c>
      <c r="F112" s="18">
        <f t="shared" si="6"/>
        <v>31.159999999999997</v>
      </c>
      <c r="G112" s="9">
        <v>0.95</v>
      </c>
      <c r="H112" s="9">
        <f t="shared" si="7"/>
        <v>1.4431999999999998</v>
      </c>
      <c r="I112" s="9">
        <f t="shared" si="8"/>
        <v>1.6399999999999988</v>
      </c>
      <c r="K112" s="9">
        <f t="shared" si="9"/>
        <v>2.2485055999999979</v>
      </c>
    </row>
    <row r="113" spans="1:12" x14ac:dyDescent="0.25">
      <c r="C113" s="9">
        <v>10</v>
      </c>
      <c r="E113" s="9">
        <v>0.44</v>
      </c>
      <c r="F113" s="18">
        <f t="shared" si="6"/>
        <v>32.799999999999997</v>
      </c>
      <c r="G113" s="9">
        <v>0.9</v>
      </c>
      <c r="H113" s="9">
        <f t="shared" si="7"/>
        <v>1.4431999999999998</v>
      </c>
      <c r="I113" s="9">
        <f t="shared" si="8"/>
        <v>1.6400000000000006</v>
      </c>
      <c r="K113" s="9">
        <f t="shared" si="9"/>
        <v>2.1301632000000006</v>
      </c>
    </row>
    <row r="114" spans="1:12" x14ac:dyDescent="0.25">
      <c r="C114" s="9">
        <v>10.5</v>
      </c>
      <c r="E114" s="9">
        <v>0.32</v>
      </c>
      <c r="F114" s="18">
        <f t="shared" si="6"/>
        <v>34.44</v>
      </c>
      <c r="G114" s="9">
        <v>0.9</v>
      </c>
      <c r="H114" s="9">
        <f t="shared" si="7"/>
        <v>1.0495999999999999</v>
      </c>
      <c r="I114" s="9">
        <f t="shared" si="8"/>
        <v>1.6400000000000006</v>
      </c>
      <c r="K114" s="9">
        <f t="shared" si="9"/>
        <v>1.5492096000000004</v>
      </c>
    </row>
    <row r="115" spans="1:12" x14ac:dyDescent="0.25">
      <c r="C115" s="9">
        <v>11</v>
      </c>
      <c r="E115" s="9">
        <v>0.32</v>
      </c>
      <c r="F115" s="18">
        <f t="shared" si="6"/>
        <v>36.08</v>
      </c>
      <c r="G115" s="9">
        <v>0.75</v>
      </c>
      <c r="H115" s="9">
        <f t="shared" si="7"/>
        <v>1.0495999999999999</v>
      </c>
      <c r="I115" s="9">
        <f t="shared" si="8"/>
        <v>1.2300000000000004</v>
      </c>
      <c r="K115" s="9">
        <f t="shared" si="9"/>
        <v>0.96825600000000023</v>
      </c>
    </row>
    <row r="116" spans="1:12" x14ac:dyDescent="0.25">
      <c r="C116" s="9">
        <v>11.25</v>
      </c>
      <c r="E116" s="9">
        <v>0.26</v>
      </c>
      <c r="F116" s="18">
        <f t="shared" si="6"/>
        <v>36.9</v>
      </c>
      <c r="G116" s="9">
        <v>0.7</v>
      </c>
      <c r="H116" s="9">
        <f t="shared" si="7"/>
        <v>0.8528</v>
      </c>
      <c r="I116" s="9">
        <f t="shared" si="8"/>
        <v>1.0659999999999989</v>
      </c>
      <c r="K116" s="9">
        <f t="shared" si="9"/>
        <v>0.63635935999999937</v>
      </c>
    </row>
    <row r="117" spans="1:12" x14ac:dyDescent="0.25">
      <c r="C117" s="9">
        <v>11.65</v>
      </c>
      <c r="E117" s="9">
        <v>0.19</v>
      </c>
      <c r="F117" s="18">
        <f t="shared" si="6"/>
        <v>38.211999999999996</v>
      </c>
      <c r="G117" s="9">
        <v>0.55000000000000004</v>
      </c>
      <c r="H117" s="9">
        <f t="shared" si="7"/>
        <v>0.62319999999999998</v>
      </c>
      <c r="I117" s="9">
        <f t="shared" si="8"/>
        <v>0.98399999999999821</v>
      </c>
      <c r="K117" s="9">
        <f t="shared" si="9"/>
        <v>0.33727583999999944</v>
      </c>
    </row>
    <row r="118" spans="1:12" x14ac:dyDescent="0.25">
      <c r="C118" s="9">
        <v>11.85</v>
      </c>
      <c r="E118" s="9">
        <v>0.12</v>
      </c>
      <c r="F118" s="18">
        <f t="shared" si="6"/>
        <v>38.867999999999995</v>
      </c>
      <c r="G118" s="9">
        <v>0.5</v>
      </c>
      <c r="H118" s="9">
        <f t="shared" si="7"/>
        <v>0.39359999999999995</v>
      </c>
      <c r="I118" s="9">
        <f t="shared" si="8"/>
        <v>0.73799999999999955</v>
      </c>
      <c r="K118" s="9">
        <f t="shared" si="9"/>
        <v>0.14523839999999988</v>
      </c>
    </row>
    <row r="119" spans="1:12" x14ac:dyDescent="0.25">
      <c r="C119" s="9">
        <v>12.1</v>
      </c>
      <c r="E119" s="9">
        <v>0.12</v>
      </c>
      <c r="F119" s="18">
        <f t="shared" si="6"/>
        <v>39.687999999999995</v>
      </c>
      <c r="G119" s="9">
        <v>0.3</v>
      </c>
      <c r="H119" s="9">
        <f t="shared" si="7"/>
        <v>0.39359999999999995</v>
      </c>
      <c r="I119" s="9">
        <f t="shared" si="8"/>
        <v>1.0660000000000025</v>
      </c>
      <c r="K119" s="9">
        <f t="shared" si="9"/>
        <v>0.12587328000000028</v>
      </c>
    </row>
    <row r="120" spans="1:12" x14ac:dyDescent="0.25">
      <c r="C120" s="9">
        <v>12.5</v>
      </c>
      <c r="E120" s="9">
        <v>0.09</v>
      </c>
      <c r="F120" s="18">
        <f t="shared" si="6"/>
        <v>41</v>
      </c>
      <c r="G120" s="9">
        <v>0.2</v>
      </c>
      <c r="H120" s="9">
        <f t="shared" si="7"/>
        <v>0.29519999999999996</v>
      </c>
      <c r="I120" s="9">
        <f t="shared" si="8"/>
        <v>1.3120000000000012</v>
      </c>
      <c r="K120" s="9">
        <f t="shared" si="9"/>
        <v>7.7460480000000054E-2</v>
      </c>
    </row>
    <row r="121" spans="1:12" x14ac:dyDescent="0.25">
      <c r="C121" s="9">
        <v>12.9</v>
      </c>
      <c r="E121" s="9">
        <v>0.03</v>
      </c>
      <c r="F121" s="18">
        <f t="shared" si="6"/>
        <v>42.311999999999998</v>
      </c>
      <c r="G121" s="9">
        <v>0.15</v>
      </c>
      <c r="H121" s="9">
        <f t="shared" si="7"/>
        <v>9.8399999999999987E-2</v>
      </c>
      <c r="I121" s="9">
        <f t="shared" si="8"/>
        <v>1.3120000000000012</v>
      </c>
      <c r="K121" s="9">
        <f t="shared" si="9"/>
        <v>1.9365120000000013E-2</v>
      </c>
    </row>
    <row r="122" spans="1:12" x14ac:dyDescent="0.25">
      <c r="C122" s="9">
        <v>13.3</v>
      </c>
      <c r="E122" s="9">
        <v>0</v>
      </c>
      <c r="F122" s="18">
        <f>C122*3.28</f>
        <v>43.624000000000002</v>
      </c>
      <c r="G122" s="9">
        <v>0.1</v>
      </c>
      <c r="H122" s="9">
        <f t="shared" si="7"/>
        <v>0</v>
      </c>
      <c r="I122" s="9">
        <f t="shared" si="8"/>
        <v>1.3939999999999984</v>
      </c>
      <c r="K122" s="9">
        <f t="shared" si="9"/>
        <v>0</v>
      </c>
    </row>
    <row r="123" spans="1:12" x14ac:dyDescent="0.25">
      <c r="C123" s="9">
        <v>13.75</v>
      </c>
      <c r="E123" s="9">
        <v>0</v>
      </c>
      <c r="F123" s="18">
        <f>C123*3.28</f>
        <v>45.099999999999994</v>
      </c>
      <c r="G123" s="9">
        <v>0.05</v>
      </c>
      <c r="H123" s="9">
        <f t="shared" si="7"/>
        <v>0</v>
      </c>
      <c r="I123" s="9">
        <f t="shared" si="8"/>
        <v>1.0659999999999954</v>
      </c>
      <c r="K123" s="9">
        <f t="shared" si="9"/>
        <v>0</v>
      </c>
    </row>
    <row r="124" spans="1:12" x14ac:dyDescent="0.25">
      <c r="C124" s="9">
        <v>13.95</v>
      </c>
      <c r="F124" s="18">
        <f>C124*3.28</f>
        <v>45.755999999999993</v>
      </c>
    </row>
    <row r="127" spans="1:12" x14ac:dyDescent="0.25">
      <c r="A127" s="12" t="s">
        <v>0</v>
      </c>
      <c r="B127" s="15">
        <v>39012</v>
      </c>
      <c r="C127" s="12" t="s">
        <v>1</v>
      </c>
      <c r="D127" s="16">
        <v>0.48402777777777778</v>
      </c>
      <c r="E127" s="16"/>
      <c r="F127" s="12"/>
      <c r="G127" s="12"/>
      <c r="H127" s="12"/>
      <c r="I127" s="12"/>
      <c r="J127" s="12"/>
      <c r="K127" s="12"/>
      <c r="L127" s="12"/>
    </row>
    <row r="128" spans="1:12" x14ac:dyDescent="0.25">
      <c r="A128" s="12"/>
      <c r="B128" s="12" t="s">
        <v>76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3:12" x14ac:dyDescent="0.25">
      <c r="H129" s="9" t="s">
        <v>67</v>
      </c>
    </row>
    <row r="130" spans="3:12" x14ac:dyDescent="0.25">
      <c r="C130" s="9" t="s">
        <v>9</v>
      </c>
      <c r="D130" s="9">
        <v>2.12</v>
      </c>
      <c r="E130" s="9" t="s">
        <v>43</v>
      </c>
    </row>
    <row r="131" spans="3:12" x14ac:dyDescent="0.25">
      <c r="C131" s="9" t="s">
        <v>10</v>
      </c>
      <c r="D131" s="9">
        <v>13.58</v>
      </c>
      <c r="E131" s="9" t="s">
        <v>43</v>
      </c>
    </row>
    <row r="133" spans="3:12" x14ac:dyDescent="0.25">
      <c r="C133" s="17"/>
    </row>
    <row r="134" spans="3:12" x14ac:dyDescent="0.25">
      <c r="C134" s="18" t="s">
        <v>16</v>
      </c>
      <c r="D134" s="18" t="s">
        <v>17</v>
      </c>
      <c r="E134" s="18" t="s">
        <v>18</v>
      </c>
      <c r="F134" s="18" t="s">
        <v>19</v>
      </c>
      <c r="G134" s="18" t="s">
        <v>20</v>
      </c>
      <c r="H134" s="18" t="s">
        <v>21</v>
      </c>
      <c r="I134" s="18" t="s">
        <v>22</v>
      </c>
      <c r="J134" s="18"/>
      <c r="K134" s="18" t="s">
        <v>23</v>
      </c>
      <c r="L134" s="18" t="s">
        <v>24</v>
      </c>
    </row>
    <row r="135" spans="3:12" x14ac:dyDescent="0.25">
      <c r="C135" s="18">
        <v>2.12</v>
      </c>
      <c r="D135" s="18"/>
      <c r="E135" s="18"/>
      <c r="F135" s="18">
        <f>C135*3.28</f>
        <v>6.9535999999999998</v>
      </c>
      <c r="G135" s="18"/>
      <c r="H135" s="18"/>
      <c r="I135" s="18"/>
      <c r="J135" s="18"/>
      <c r="K135" s="18"/>
      <c r="L135" s="18"/>
    </row>
    <row r="136" spans="3:12" x14ac:dyDescent="0.25">
      <c r="C136" s="9">
        <v>2.2999999999999998</v>
      </c>
      <c r="E136" s="9">
        <v>0</v>
      </c>
      <c r="F136" s="18">
        <f t="shared" ref="F136:F163" si="10">C136*3.28</f>
        <v>7.5439999999999987</v>
      </c>
      <c r="G136" s="9">
        <v>0.05</v>
      </c>
      <c r="H136" s="9">
        <f>E136*3.28</f>
        <v>0</v>
      </c>
      <c r="I136" s="9">
        <f>(F137-F135)/2</f>
        <v>0.5411999999999999</v>
      </c>
      <c r="K136" s="9">
        <f>I136*H136*G136</f>
        <v>0</v>
      </c>
      <c r="L136" s="9">
        <f>SUM(K136:K165)</f>
        <v>41.155317839999988</v>
      </c>
    </row>
    <row r="137" spans="3:12" x14ac:dyDescent="0.25">
      <c r="C137" s="9">
        <v>2.4500000000000002</v>
      </c>
      <c r="E137" s="9">
        <v>0.06</v>
      </c>
      <c r="F137" s="18">
        <f t="shared" si="10"/>
        <v>8.0359999999999996</v>
      </c>
      <c r="G137" s="9">
        <v>0.1</v>
      </c>
      <c r="H137" s="9">
        <f t="shared" ref="H137:H162" si="11">E137*3.28</f>
        <v>0.19679999999999997</v>
      </c>
      <c r="I137" s="9">
        <f t="shared" ref="I137:I162" si="12">(F138-F136)/2</f>
        <v>0.82000000000000028</v>
      </c>
      <c r="K137" s="9">
        <f t="shared" ref="K137:K162" si="13">I137*H137*G137</f>
        <v>1.6137600000000005E-2</v>
      </c>
    </row>
    <row r="138" spans="3:12" x14ac:dyDescent="0.25">
      <c r="C138" s="9">
        <v>2.8</v>
      </c>
      <c r="E138" s="9">
        <v>7.0000000000000007E-2</v>
      </c>
      <c r="F138" s="18">
        <f t="shared" si="10"/>
        <v>9.1839999999999993</v>
      </c>
      <c r="G138" s="9">
        <v>0.15</v>
      </c>
      <c r="H138" s="9">
        <f t="shared" si="11"/>
        <v>0.2296</v>
      </c>
      <c r="I138" s="9">
        <f t="shared" si="12"/>
        <v>1.0659999999999998</v>
      </c>
      <c r="K138" s="9">
        <f t="shared" si="13"/>
        <v>3.6713039999999995E-2</v>
      </c>
    </row>
    <row r="139" spans="3:12" x14ac:dyDescent="0.25">
      <c r="C139" s="9">
        <v>3.1</v>
      </c>
      <c r="E139" s="9">
        <v>0.09</v>
      </c>
      <c r="F139" s="18">
        <f t="shared" si="10"/>
        <v>10.167999999999999</v>
      </c>
      <c r="G139" s="9">
        <v>0.25</v>
      </c>
      <c r="H139" s="9">
        <f t="shared" si="11"/>
        <v>0.29519999999999996</v>
      </c>
      <c r="I139" s="9">
        <f t="shared" si="12"/>
        <v>1.1479999999999997</v>
      </c>
      <c r="K139" s="9">
        <f t="shared" si="13"/>
        <v>8.4722399999999962E-2</v>
      </c>
    </row>
    <row r="140" spans="3:12" x14ac:dyDescent="0.25">
      <c r="C140" s="9">
        <v>3.5</v>
      </c>
      <c r="E140" s="9">
        <v>0.14000000000000001</v>
      </c>
      <c r="F140" s="18">
        <f t="shared" si="10"/>
        <v>11.479999999999999</v>
      </c>
      <c r="G140" s="9">
        <v>0.35</v>
      </c>
      <c r="H140" s="9">
        <f t="shared" si="11"/>
        <v>0.4592</v>
      </c>
      <c r="I140" s="9">
        <f t="shared" si="12"/>
        <v>1.476</v>
      </c>
      <c r="K140" s="9">
        <f t="shared" si="13"/>
        <v>0.23722272</v>
      </c>
    </row>
    <row r="141" spans="3:12" x14ac:dyDescent="0.25">
      <c r="C141" s="9">
        <v>4</v>
      </c>
      <c r="E141" s="9">
        <v>0.22</v>
      </c>
      <c r="F141" s="18">
        <f t="shared" si="10"/>
        <v>13.12</v>
      </c>
      <c r="G141" s="9">
        <v>0.45</v>
      </c>
      <c r="H141" s="9">
        <f t="shared" si="11"/>
        <v>0.72159999999999991</v>
      </c>
      <c r="I141" s="9">
        <f t="shared" si="12"/>
        <v>1.6400000000000006</v>
      </c>
      <c r="K141" s="9">
        <f t="shared" si="13"/>
        <v>0.53254080000000015</v>
      </c>
    </row>
    <row r="142" spans="3:12" x14ac:dyDescent="0.25">
      <c r="C142" s="9">
        <v>4.5</v>
      </c>
      <c r="E142" s="9">
        <v>0.27</v>
      </c>
      <c r="F142" s="18">
        <f t="shared" si="10"/>
        <v>14.76</v>
      </c>
      <c r="G142" s="9">
        <v>0.5</v>
      </c>
      <c r="H142" s="9">
        <f t="shared" si="11"/>
        <v>0.88560000000000005</v>
      </c>
      <c r="I142" s="9">
        <f t="shared" si="12"/>
        <v>1.6399999999999997</v>
      </c>
      <c r="K142" s="9">
        <f t="shared" si="13"/>
        <v>0.72619199999999995</v>
      </c>
    </row>
    <row r="143" spans="3:12" x14ac:dyDescent="0.25">
      <c r="C143" s="9">
        <v>5</v>
      </c>
      <c r="E143" s="9">
        <v>0.24</v>
      </c>
      <c r="F143" s="18">
        <f t="shared" si="10"/>
        <v>16.399999999999999</v>
      </c>
      <c r="G143" s="9">
        <v>0.8</v>
      </c>
      <c r="H143" s="9">
        <f t="shared" si="11"/>
        <v>0.7871999999999999</v>
      </c>
      <c r="I143" s="9">
        <f t="shared" si="12"/>
        <v>1.6399999999999997</v>
      </c>
      <c r="K143" s="9">
        <f t="shared" si="13"/>
        <v>1.0328063999999997</v>
      </c>
    </row>
    <row r="144" spans="3:12" x14ac:dyDescent="0.25">
      <c r="C144" s="9">
        <v>5.5</v>
      </c>
      <c r="E144" s="9">
        <v>0.34</v>
      </c>
      <c r="F144" s="18">
        <f t="shared" si="10"/>
        <v>18.04</v>
      </c>
      <c r="G144" s="9">
        <v>0.9</v>
      </c>
      <c r="H144" s="9">
        <f t="shared" si="11"/>
        <v>1.1152</v>
      </c>
      <c r="I144" s="9">
        <f t="shared" si="12"/>
        <v>1.6400000000000006</v>
      </c>
      <c r="K144" s="9">
        <f t="shared" si="13"/>
        <v>1.6460352000000005</v>
      </c>
    </row>
    <row r="145" spans="3:11" x14ac:dyDescent="0.25">
      <c r="C145" s="9">
        <v>6</v>
      </c>
      <c r="E145" s="9">
        <v>0.31</v>
      </c>
      <c r="F145" s="18">
        <f t="shared" si="10"/>
        <v>19.68</v>
      </c>
      <c r="G145" s="9">
        <v>1</v>
      </c>
      <c r="H145" s="9">
        <f t="shared" si="11"/>
        <v>1.0167999999999999</v>
      </c>
      <c r="I145" s="9">
        <f t="shared" si="12"/>
        <v>1.6400000000000006</v>
      </c>
      <c r="K145" s="9">
        <f t="shared" si="13"/>
        <v>1.6675520000000004</v>
      </c>
    </row>
    <row r="146" spans="3:11" x14ac:dyDescent="0.25">
      <c r="C146" s="9">
        <v>6.5</v>
      </c>
      <c r="E146" s="9">
        <v>0.44</v>
      </c>
      <c r="F146" s="18">
        <f t="shared" si="10"/>
        <v>21.32</v>
      </c>
      <c r="G146" s="9">
        <v>1.05</v>
      </c>
      <c r="H146" s="9">
        <f t="shared" si="11"/>
        <v>1.4431999999999998</v>
      </c>
      <c r="I146" s="9">
        <f t="shared" si="12"/>
        <v>1.6399999999999988</v>
      </c>
      <c r="K146" s="9">
        <f t="shared" si="13"/>
        <v>2.4851903999999978</v>
      </c>
    </row>
    <row r="147" spans="3:11" x14ac:dyDescent="0.25">
      <c r="C147" s="9">
        <v>7</v>
      </c>
      <c r="E147" s="9">
        <v>0.42</v>
      </c>
      <c r="F147" s="18">
        <f t="shared" si="10"/>
        <v>22.959999999999997</v>
      </c>
      <c r="G147" s="9">
        <v>1.05</v>
      </c>
      <c r="H147" s="9">
        <f t="shared" si="11"/>
        <v>1.3775999999999999</v>
      </c>
      <c r="I147" s="9">
        <f t="shared" si="12"/>
        <v>1.6399999999999988</v>
      </c>
      <c r="K147" s="9">
        <f t="shared" si="13"/>
        <v>2.372227199999998</v>
      </c>
    </row>
    <row r="148" spans="3:11" x14ac:dyDescent="0.25">
      <c r="C148" s="9">
        <v>7.5</v>
      </c>
      <c r="E148" s="9">
        <v>0.5</v>
      </c>
      <c r="F148" s="18">
        <f t="shared" si="10"/>
        <v>24.599999999999998</v>
      </c>
      <c r="G148" s="9">
        <v>1.1000000000000001</v>
      </c>
      <c r="H148" s="9">
        <f t="shared" si="11"/>
        <v>1.64</v>
      </c>
      <c r="I148" s="9">
        <f t="shared" si="12"/>
        <v>1.6400000000000006</v>
      </c>
      <c r="K148" s="9">
        <f t="shared" si="13"/>
        <v>2.9585600000000012</v>
      </c>
    </row>
    <row r="149" spans="3:11" x14ac:dyDescent="0.25">
      <c r="C149" s="9">
        <v>8</v>
      </c>
      <c r="E149" s="9">
        <v>0.4</v>
      </c>
      <c r="F149" s="18">
        <f t="shared" si="10"/>
        <v>26.24</v>
      </c>
      <c r="G149" s="9">
        <v>1.1000000000000001</v>
      </c>
      <c r="H149" s="9">
        <f t="shared" si="11"/>
        <v>1.3120000000000001</v>
      </c>
      <c r="I149" s="9">
        <f t="shared" si="12"/>
        <v>1.6400000000000006</v>
      </c>
      <c r="K149" s="9">
        <f t="shared" si="13"/>
        <v>2.366848000000001</v>
      </c>
    </row>
    <row r="150" spans="3:11" x14ac:dyDescent="0.25">
      <c r="C150" s="9">
        <v>8.5</v>
      </c>
      <c r="E150" s="9">
        <v>0.45</v>
      </c>
      <c r="F150" s="18">
        <f t="shared" si="10"/>
        <v>27.88</v>
      </c>
      <c r="G150" s="9">
        <v>1.2</v>
      </c>
      <c r="H150" s="9">
        <f t="shared" si="11"/>
        <v>1.476</v>
      </c>
      <c r="I150" s="9">
        <f t="shared" si="12"/>
        <v>1.6400000000000006</v>
      </c>
      <c r="K150" s="9">
        <f t="shared" si="13"/>
        <v>2.9047680000000011</v>
      </c>
    </row>
    <row r="151" spans="3:11" x14ac:dyDescent="0.25">
      <c r="C151" s="9">
        <v>9</v>
      </c>
      <c r="E151" s="9">
        <v>0.41</v>
      </c>
      <c r="F151" s="18">
        <f t="shared" si="10"/>
        <v>29.52</v>
      </c>
      <c r="G151" s="9">
        <v>1.1499999999999999</v>
      </c>
      <c r="H151" s="9">
        <f t="shared" si="11"/>
        <v>1.3447999999999998</v>
      </c>
      <c r="I151" s="9">
        <f t="shared" si="12"/>
        <v>1.6399999999999988</v>
      </c>
      <c r="K151" s="9">
        <f t="shared" si="13"/>
        <v>2.5362927999999978</v>
      </c>
    </row>
    <row r="152" spans="3:11" x14ac:dyDescent="0.25">
      <c r="C152" s="9">
        <v>9.5</v>
      </c>
      <c r="E152" s="9">
        <v>0.41</v>
      </c>
      <c r="F152" s="18">
        <f t="shared" si="10"/>
        <v>31.159999999999997</v>
      </c>
      <c r="G152" s="9">
        <v>1.4</v>
      </c>
      <c r="H152" s="9">
        <f t="shared" si="11"/>
        <v>1.3447999999999998</v>
      </c>
      <c r="I152" s="9">
        <f t="shared" si="12"/>
        <v>1.6399999999999988</v>
      </c>
      <c r="K152" s="9">
        <f t="shared" si="13"/>
        <v>3.087660799999997</v>
      </c>
    </row>
    <row r="153" spans="3:11" x14ac:dyDescent="0.25">
      <c r="C153" s="9">
        <v>10</v>
      </c>
      <c r="E153" s="9">
        <v>0.47</v>
      </c>
      <c r="F153" s="18">
        <f t="shared" si="10"/>
        <v>32.799999999999997</v>
      </c>
      <c r="G153" s="9">
        <v>1.4</v>
      </c>
      <c r="H153" s="9">
        <f t="shared" si="11"/>
        <v>1.5415999999999999</v>
      </c>
      <c r="I153" s="9">
        <f t="shared" si="12"/>
        <v>1.6400000000000006</v>
      </c>
      <c r="K153" s="9">
        <f t="shared" si="13"/>
        <v>3.5395136000000007</v>
      </c>
    </row>
    <row r="154" spans="3:11" x14ac:dyDescent="0.25">
      <c r="C154" s="9">
        <v>10.5</v>
      </c>
      <c r="E154" s="9">
        <v>0.39</v>
      </c>
      <c r="F154" s="18">
        <f t="shared" si="10"/>
        <v>34.44</v>
      </c>
      <c r="G154" s="9">
        <v>1.5</v>
      </c>
      <c r="H154" s="9">
        <f t="shared" si="11"/>
        <v>1.2791999999999999</v>
      </c>
      <c r="I154" s="9">
        <f t="shared" si="12"/>
        <v>1.6400000000000006</v>
      </c>
      <c r="K154" s="9">
        <f t="shared" si="13"/>
        <v>3.1468320000000007</v>
      </c>
    </row>
    <row r="155" spans="3:11" x14ac:dyDescent="0.25">
      <c r="C155" s="9">
        <v>11</v>
      </c>
      <c r="E155" s="9">
        <v>0.41</v>
      </c>
      <c r="F155" s="18">
        <f t="shared" si="10"/>
        <v>36.08</v>
      </c>
      <c r="G155" s="9">
        <v>1.65</v>
      </c>
      <c r="H155" s="9">
        <f t="shared" si="11"/>
        <v>1.3447999999999998</v>
      </c>
      <c r="I155" s="9">
        <f t="shared" si="12"/>
        <v>1.6400000000000006</v>
      </c>
      <c r="K155" s="9">
        <f t="shared" si="13"/>
        <v>3.6390288000000002</v>
      </c>
    </row>
    <row r="156" spans="3:11" x14ac:dyDescent="0.25">
      <c r="C156" s="9">
        <v>11.5</v>
      </c>
      <c r="E156" s="9">
        <v>0.33</v>
      </c>
      <c r="F156" s="18">
        <f t="shared" si="10"/>
        <v>37.72</v>
      </c>
      <c r="G156" s="9">
        <v>1.4</v>
      </c>
      <c r="H156" s="9">
        <f t="shared" si="11"/>
        <v>1.0824</v>
      </c>
      <c r="I156" s="9">
        <f t="shared" si="12"/>
        <v>1.6400000000000006</v>
      </c>
      <c r="K156" s="9">
        <f t="shared" si="13"/>
        <v>2.4851904000000009</v>
      </c>
    </row>
    <row r="157" spans="3:11" x14ac:dyDescent="0.25">
      <c r="C157" s="9">
        <v>12</v>
      </c>
      <c r="E157" s="9">
        <v>0.28000000000000003</v>
      </c>
      <c r="F157" s="18">
        <f t="shared" si="10"/>
        <v>39.36</v>
      </c>
      <c r="G157" s="9">
        <v>1.5</v>
      </c>
      <c r="H157" s="9">
        <f t="shared" si="11"/>
        <v>0.91839999999999999</v>
      </c>
      <c r="I157" s="9">
        <f t="shared" si="12"/>
        <v>1.3939999999999984</v>
      </c>
      <c r="K157" s="9">
        <f t="shared" si="13"/>
        <v>1.9203743999999978</v>
      </c>
    </row>
    <row r="158" spans="3:11" x14ac:dyDescent="0.25">
      <c r="C158" s="9">
        <v>12.35</v>
      </c>
      <c r="E158" s="9">
        <v>0.19</v>
      </c>
      <c r="F158" s="18">
        <f t="shared" si="10"/>
        <v>40.507999999999996</v>
      </c>
      <c r="G158" s="9">
        <v>1.4</v>
      </c>
      <c r="H158" s="9">
        <f t="shared" si="11"/>
        <v>0.62319999999999998</v>
      </c>
      <c r="I158" s="9">
        <f t="shared" si="12"/>
        <v>1.0659999999999989</v>
      </c>
      <c r="K158" s="9">
        <f t="shared" si="13"/>
        <v>0.93006367999999906</v>
      </c>
    </row>
    <row r="159" spans="3:11" x14ac:dyDescent="0.25">
      <c r="C159" s="9">
        <v>12.65</v>
      </c>
      <c r="E159" s="9">
        <v>0.12</v>
      </c>
      <c r="F159" s="18">
        <f t="shared" si="10"/>
        <v>41.491999999999997</v>
      </c>
      <c r="G159" s="9">
        <v>1.3</v>
      </c>
      <c r="H159" s="9">
        <f t="shared" si="11"/>
        <v>0.39359999999999995</v>
      </c>
      <c r="I159" s="9">
        <f t="shared" si="12"/>
        <v>0.90200000000000102</v>
      </c>
      <c r="K159" s="9">
        <f t="shared" si="13"/>
        <v>0.46153536000000051</v>
      </c>
    </row>
    <row r="160" spans="3:11" x14ac:dyDescent="0.25">
      <c r="C160" s="9">
        <v>12.9</v>
      </c>
      <c r="E160" s="9">
        <v>7.0000000000000007E-2</v>
      </c>
      <c r="F160" s="18">
        <f t="shared" si="10"/>
        <v>42.311999999999998</v>
      </c>
      <c r="G160" s="9">
        <v>0.9</v>
      </c>
      <c r="H160" s="9">
        <f t="shared" si="11"/>
        <v>0.2296</v>
      </c>
      <c r="I160" s="9">
        <f t="shared" si="12"/>
        <v>0.73799999999999955</v>
      </c>
      <c r="K160" s="9">
        <f t="shared" si="13"/>
        <v>0.15250031999999991</v>
      </c>
    </row>
    <row r="161" spans="3:11" x14ac:dyDescent="0.25">
      <c r="C161" s="9">
        <v>13.1</v>
      </c>
      <c r="E161" s="9">
        <v>0.13</v>
      </c>
      <c r="F161" s="18">
        <f t="shared" si="10"/>
        <v>42.967999999999996</v>
      </c>
      <c r="G161" s="9">
        <v>0.6</v>
      </c>
      <c r="H161" s="9">
        <f t="shared" si="11"/>
        <v>0.4264</v>
      </c>
      <c r="I161" s="9">
        <f t="shared" si="12"/>
        <v>0.73799999999999955</v>
      </c>
      <c r="K161" s="9">
        <f t="shared" si="13"/>
        <v>0.18880991999999988</v>
      </c>
    </row>
    <row r="162" spans="3:11" x14ac:dyDescent="0.25">
      <c r="C162" s="9">
        <v>13.35</v>
      </c>
      <c r="E162" s="9">
        <v>0</v>
      </c>
      <c r="F162" s="18">
        <f t="shared" si="10"/>
        <v>43.787999999999997</v>
      </c>
      <c r="G162" s="9">
        <v>0.35</v>
      </c>
      <c r="H162" s="9">
        <f t="shared" si="11"/>
        <v>0</v>
      </c>
      <c r="I162" s="9">
        <f t="shared" si="12"/>
        <v>0.78720000000000212</v>
      </c>
      <c r="K162" s="9">
        <f t="shared" si="13"/>
        <v>0</v>
      </c>
    </row>
    <row r="163" spans="3:11" x14ac:dyDescent="0.25">
      <c r="C163" s="9">
        <v>13.58</v>
      </c>
      <c r="F163" s="18">
        <f t="shared" si="10"/>
        <v>44.542400000000001</v>
      </c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17E93-880E-4A73-B8ED-B9D85441B2D1}">
  <dimension ref="A1:AD137"/>
  <sheetViews>
    <sheetView workbookViewId="0">
      <selection activeCell="N5" sqref="N5"/>
    </sheetView>
  </sheetViews>
  <sheetFormatPr defaultRowHeight="13.2" x14ac:dyDescent="0.25"/>
  <cols>
    <col min="1" max="1" width="8.88671875" style="4"/>
    <col min="2" max="2" width="10.44140625" style="4" customWidth="1"/>
    <col min="3" max="257" width="8.88671875" style="4"/>
    <col min="258" max="258" width="10.44140625" style="4" customWidth="1"/>
    <col min="259" max="513" width="8.88671875" style="4"/>
    <col min="514" max="514" width="10.44140625" style="4" customWidth="1"/>
    <col min="515" max="769" width="8.88671875" style="4"/>
    <col min="770" max="770" width="10.44140625" style="4" customWidth="1"/>
    <col min="771" max="1025" width="8.88671875" style="4"/>
    <col min="1026" max="1026" width="10.44140625" style="4" customWidth="1"/>
    <col min="1027" max="1281" width="8.88671875" style="4"/>
    <col min="1282" max="1282" width="10.44140625" style="4" customWidth="1"/>
    <col min="1283" max="1537" width="8.88671875" style="4"/>
    <col min="1538" max="1538" width="10.44140625" style="4" customWidth="1"/>
    <col min="1539" max="1793" width="8.88671875" style="4"/>
    <col min="1794" max="1794" width="10.44140625" style="4" customWidth="1"/>
    <col min="1795" max="2049" width="8.88671875" style="4"/>
    <col min="2050" max="2050" width="10.44140625" style="4" customWidth="1"/>
    <col min="2051" max="2305" width="8.88671875" style="4"/>
    <col min="2306" max="2306" width="10.44140625" style="4" customWidth="1"/>
    <col min="2307" max="2561" width="8.88671875" style="4"/>
    <col min="2562" max="2562" width="10.44140625" style="4" customWidth="1"/>
    <col min="2563" max="2817" width="8.88671875" style="4"/>
    <col min="2818" max="2818" width="10.44140625" style="4" customWidth="1"/>
    <col min="2819" max="3073" width="8.88671875" style="4"/>
    <col min="3074" max="3074" width="10.44140625" style="4" customWidth="1"/>
    <col min="3075" max="3329" width="8.88671875" style="4"/>
    <col min="3330" max="3330" width="10.44140625" style="4" customWidth="1"/>
    <col min="3331" max="3585" width="8.88671875" style="4"/>
    <col min="3586" max="3586" width="10.44140625" style="4" customWidth="1"/>
    <col min="3587" max="3841" width="8.88671875" style="4"/>
    <col min="3842" max="3842" width="10.44140625" style="4" customWidth="1"/>
    <col min="3843" max="4097" width="8.88671875" style="4"/>
    <col min="4098" max="4098" width="10.44140625" style="4" customWidth="1"/>
    <col min="4099" max="4353" width="8.88671875" style="4"/>
    <col min="4354" max="4354" width="10.44140625" style="4" customWidth="1"/>
    <col min="4355" max="4609" width="8.88671875" style="4"/>
    <col min="4610" max="4610" width="10.44140625" style="4" customWidth="1"/>
    <col min="4611" max="4865" width="8.88671875" style="4"/>
    <col min="4866" max="4866" width="10.44140625" style="4" customWidth="1"/>
    <col min="4867" max="5121" width="8.88671875" style="4"/>
    <col min="5122" max="5122" width="10.44140625" style="4" customWidth="1"/>
    <col min="5123" max="5377" width="8.88671875" style="4"/>
    <col min="5378" max="5378" width="10.44140625" style="4" customWidth="1"/>
    <col min="5379" max="5633" width="8.88671875" style="4"/>
    <col min="5634" max="5634" width="10.44140625" style="4" customWidth="1"/>
    <col min="5635" max="5889" width="8.88671875" style="4"/>
    <col min="5890" max="5890" width="10.44140625" style="4" customWidth="1"/>
    <col min="5891" max="6145" width="8.88671875" style="4"/>
    <col min="6146" max="6146" width="10.44140625" style="4" customWidth="1"/>
    <col min="6147" max="6401" width="8.88671875" style="4"/>
    <col min="6402" max="6402" width="10.44140625" style="4" customWidth="1"/>
    <col min="6403" max="6657" width="8.88671875" style="4"/>
    <col min="6658" max="6658" width="10.44140625" style="4" customWidth="1"/>
    <col min="6659" max="6913" width="8.88671875" style="4"/>
    <col min="6914" max="6914" width="10.44140625" style="4" customWidth="1"/>
    <col min="6915" max="7169" width="8.88671875" style="4"/>
    <col min="7170" max="7170" width="10.44140625" style="4" customWidth="1"/>
    <col min="7171" max="7425" width="8.88671875" style="4"/>
    <col min="7426" max="7426" width="10.44140625" style="4" customWidth="1"/>
    <col min="7427" max="7681" width="8.88671875" style="4"/>
    <col min="7682" max="7682" width="10.44140625" style="4" customWidth="1"/>
    <col min="7683" max="7937" width="8.88671875" style="4"/>
    <col min="7938" max="7938" width="10.44140625" style="4" customWidth="1"/>
    <col min="7939" max="8193" width="8.88671875" style="4"/>
    <col min="8194" max="8194" width="10.44140625" style="4" customWidth="1"/>
    <col min="8195" max="8449" width="8.88671875" style="4"/>
    <col min="8450" max="8450" width="10.44140625" style="4" customWidth="1"/>
    <col min="8451" max="8705" width="8.88671875" style="4"/>
    <col min="8706" max="8706" width="10.44140625" style="4" customWidth="1"/>
    <col min="8707" max="8961" width="8.88671875" style="4"/>
    <col min="8962" max="8962" width="10.44140625" style="4" customWidth="1"/>
    <col min="8963" max="9217" width="8.88671875" style="4"/>
    <col min="9218" max="9218" width="10.44140625" style="4" customWidth="1"/>
    <col min="9219" max="9473" width="8.88671875" style="4"/>
    <col min="9474" max="9474" width="10.44140625" style="4" customWidth="1"/>
    <col min="9475" max="9729" width="8.88671875" style="4"/>
    <col min="9730" max="9730" width="10.44140625" style="4" customWidth="1"/>
    <col min="9731" max="9985" width="8.88671875" style="4"/>
    <col min="9986" max="9986" width="10.44140625" style="4" customWidth="1"/>
    <col min="9987" max="10241" width="8.88671875" style="4"/>
    <col min="10242" max="10242" width="10.44140625" style="4" customWidth="1"/>
    <col min="10243" max="10497" width="8.88671875" style="4"/>
    <col min="10498" max="10498" width="10.44140625" style="4" customWidth="1"/>
    <col min="10499" max="10753" width="8.88671875" style="4"/>
    <col min="10754" max="10754" width="10.44140625" style="4" customWidth="1"/>
    <col min="10755" max="11009" width="8.88671875" style="4"/>
    <col min="11010" max="11010" width="10.44140625" style="4" customWidth="1"/>
    <col min="11011" max="11265" width="8.88671875" style="4"/>
    <col min="11266" max="11266" width="10.44140625" style="4" customWidth="1"/>
    <col min="11267" max="11521" width="8.88671875" style="4"/>
    <col min="11522" max="11522" width="10.44140625" style="4" customWidth="1"/>
    <col min="11523" max="11777" width="8.88671875" style="4"/>
    <col min="11778" max="11778" width="10.44140625" style="4" customWidth="1"/>
    <col min="11779" max="12033" width="8.88671875" style="4"/>
    <col min="12034" max="12034" width="10.44140625" style="4" customWidth="1"/>
    <col min="12035" max="12289" width="8.88671875" style="4"/>
    <col min="12290" max="12290" width="10.44140625" style="4" customWidth="1"/>
    <col min="12291" max="12545" width="8.88671875" style="4"/>
    <col min="12546" max="12546" width="10.44140625" style="4" customWidth="1"/>
    <col min="12547" max="12801" width="8.88671875" style="4"/>
    <col min="12802" max="12802" width="10.44140625" style="4" customWidth="1"/>
    <col min="12803" max="13057" width="8.88671875" style="4"/>
    <col min="13058" max="13058" width="10.44140625" style="4" customWidth="1"/>
    <col min="13059" max="13313" width="8.88671875" style="4"/>
    <col min="13314" max="13314" width="10.44140625" style="4" customWidth="1"/>
    <col min="13315" max="13569" width="8.88671875" style="4"/>
    <col min="13570" max="13570" width="10.44140625" style="4" customWidth="1"/>
    <col min="13571" max="13825" width="8.88671875" style="4"/>
    <col min="13826" max="13826" width="10.44140625" style="4" customWidth="1"/>
    <col min="13827" max="14081" width="8.88671875" style="4"/>
    <col min="14082" max="14082" width="10.44140625" style="4" customWidth="1"/>
    <col min="14083" max="14337" width="8.88671875" style="4"/>
    <col min="14338" max="14338" width="10.44140625" style="4" customWidth="1"/>
    <col min="14339" max="14593" width="8.88671875" style="4"/>
    <col min="14594" max="14594" width="10.44140625" style="4" customWidth="1"/>
    <col min="14595" max="14849" width="8.88671875" style="4"/>
    <col min="14850" max="14850" width="10.44140625" style="4" customWidth="1"/>
    <col min="14851" max="15105" width="8.88671875" style="4"/>
    <col min="15106" max="15106" width="10.44140625" style="4" customWidth="1"/>
    <col min="15107" max="15361" width="8.88671875" style="4"/>
    <col min="15362" max="15362" width="10.44140625" style="4" customWidth="1"/>
    <col min="15363" max="15617" width="8.88671875" style="4"/>
    <col min="15618" max="15618" width="10.44140625" style="4" customWidth="1"/>
    <col min="15619" max="15873" width="8.88671875" style="4"/>
    <col min="15874" max="15874" width="10.44140625" style="4" customWidth="1"/>
    <col min="15875" max="16129" width="8.88671875" style="4"/>
    <col min="16130" max="16130" width="10.44140625" style="4" customWidth="1"/>
    <col min="16131" max="16384" width="8.88671875" style="4"/>
  </cols>
  <sheetData>
    <row r="1" spans="1:30" x14ac:dyDescent="0.25">
      <c r="A1" s="1" t="s">
        <v>109</v>
      </c>
    </row>
    <row r="2" spans="1:30" x14ac:dyDescent="0.25">
      <c r="A2" s="4" t="s">
        <v>100</v>
      </c>
    </row>
    <row r="4" spans="1:30" s="1" customFormat="1" x14ac:dyDescent="0.25">
      <c r="A4" s="1" t="s">
        <v>0</v>
      </c>
      <c r="B4" s="2">
        <v>38946</v>
      </c>
      <c r="C4" s="1" t="s">
        <v>1</v>
      </c>
      <c r="D4" s="3">
        <v>0.48819444444444443</v>
      </c>
      <c r="E4" s="3">
        <v>0.51041666666666663</v>
      </c>
      <c r="N4" s="1" t="s">
        <v>78</v>
      </c>
      <c r="P4" s="4" t="s">
        <v>77</v>
      </c>
      <c r="R4" s="3"/>
      <c r="AD4" s="3"/>
    </row>
    <row r="5" spans="1:30" s="1" customFormat="1" x14ac:dyDescent="0.25">
      <c r="C5" s="1" t="s">
        <v>78</v>
      </c>
      <c r="N5" s="5" t="s">
        <v>46</v>
      </c>
    </row>
    <row r="6" spans="1:30" x14ac:dyDescent="0.25">
      <c r="H6" s="4" t="s">
        <v>51</v>
      </c>
      <c r="N6" s="4" t="s">
        <v>48</v>
      </c>
    </row>
    <row r="7" spans="1:30" x14ac:dyDescent="0.25">
      <c r="C7" s="4" t="s">
        <v>9</v>
      </c>
      <c r="D7" s="4">
        <v>14.45</v>
      </c>
      <c r="E7" s="4" t="s">
        <v>43</v>
      </c>
    </row>
    <row r="8" spans="1:30" x14ac:dyDescent="0.25">
      <c r="C8" s="4" t="s">
        <v>10</v>
      </c>
      <c r="D8" s="4">
        <v>1.5</v>
      </c>
      <c r="E8" s="4" t="s">
        <v>43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1:30" x14ac:dyDescent="0.25">
      <c r="N9" s="6">
        <v>38936</v>
      </c>
      <c r="O9" s="4">
        <v>3.5803370100000009</v>
      </c>
      <c r="P9" s="4">
        <v>87.039947785415407</v>
      </c>
    </row>
    <row r="10" spans="1:30" x14ac:dyDescent="0.25">
      <c r="C10" s="7"/>
    </row>
    <row r="11" spans="1:30" x14ac:dyDescent="0.25"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/>
      <c r="K11" s="8" t="s">
        <v>23</v>
      </c>
      <c r="L11" s="8" t="s">
        <v>24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0" x14ac:dyDescent="0.25">
      <c r="C12" s="8">
        <v>1.5</v>
      </c>
      <c r="D12" s="8"/>
      <c r="E12" s="8"/>
      <c r="F12" s="8">
        <f>C12*3.28</f>
        <v>4.92</v>
      </c>
      <c r="G12" s="8"/>
      <c r="H12" s="8"/>
      <c r="I12" s="8"/>
      <c r="J12" s="8"/>
      <c r="K12" s="8"/>
      <c r="L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30" x14ac:dyDescent="0.25">
      <c r="C13" s="4">
        <v>1.7</v>
      </c>
      <c r="E13" s="4">
        <v>-0.03</v>
      </c>
      <c r="F13" s="8">
        <f t="shared" ref="F13:F41" si="0">C13*3.28</f>
        <v>5.5759999999999996</v>
      </c>
      <c r="G13" s="4">
        <v>0.2</v>
      </c>
      <c r="H13" s="4">
        <f>E13*3.28</f>
        <v>-9.8399999999999987E-2</v>
      </c>
      <c r="I13" s="4">
        <f>(F14-F12)/2</f>
        <v>0.65599999999999969</v>
      </c>
      <c r="K13" s="4">
        <f>I13*H13*G13</f>
        <v>-1.2910079999999994E-2</v>
      </c>
      <c r="L13" s="4">
        <f>SUM(K13:K42)</f>
        <v>99.906536799999969</v>
      </c>
      <c r="T13" s="8"/>
    </row>
    <row r="14" spans="1:30" x14ac:dyDescent="0.25">
      <c r="C14" s="4">
        <v>1.9</v>
      </c>
      <c r="E14" s="4">
        <v>0.14000000000000001</v>
      </c>
      <c r="F14" s="8">
        <f t="shared" si="0"/>
        <v>6.2319999999999993</v>
      </c>
      <c r="G14" s="4">
        <v>0.5</v>
      </c>
      <c r="H14" s="4">
        <f t="shared" ref="H14:H40" si="1">E14*3.28</f>
        <v>0.4592</v>
      </c>
      <c r="I14" s="4">
        <f t="shared" ref="I14:I40" si="2">(F15-F13)/2</f>
        <v>0.82000000000000028</v>
      </c>
      <c r="K14" s="4">
        <f t="shared" ref="K14:K41" si="3">I14*H14*G14</f>
        <v>0.18827200000000005</v>
      </c>
      <c r="T14" s="8"/>
    </row>
    <row r="15" spans="1:30" x14ac:dyDescent="0.25">
      <c r="C15" s="4">
        <v>2.2000000000000002</v>
      </c>
      <c r="E15" s="4">
        <v>0.28000000000000003</v>
      </c>
      <c r="F15" s="8">
        <f t="shared" si="0"/>
        <v>7.2160000000000002</v>
      </c>
      <c r="G15" s="4">
        <v>0.75</v>
      </c>
      <c r="H15" s="4">
        <f t="shared" si="1"/>
        <v>0.91839999999999999</v>
      </c>
      <c r="I15" s="4">
        <f t="shared" si="2"/>
        <v>1.0659999999999998</v>
      </c>
      <c r="K15" s="4">
        <f t="shared" si="3"/>
        <v>0.73426079999999994</v>
      </c>
      <c r="N15" s="1"/>
      <c r="T15" s="8"/>
    </row>
    <row r="16" spans="1:30" x14ac:dyDescent="0.25">
      <c r="C16" s="4">
        <v>2.5499999999999998</v>
      </c>
      <c r="E16" s="4">
        <v>0.28000000000000003</v>
      </c>
      <c r="F16" s="8">
        <f t="shared" si="0"/>
        <v>8.363999999999999</v>
      </c>
      <c r="G16" s="4">
        <v>1</v>
      </c>
      <c r="H16" s="4">
        <f t="shared" si="1"/>
        <v>0.91839999999999999</v>
      </c>
      <c r="I16" s="4">
        <f t="shared" si="2"/>
        <v>1.3119999999999998</v>
      </c>
      <c r="K16" s="4">
        <f t="shared" si="3"/>
        <v>1.2049407999999999</v>
      </c>
      <c r="N16" s="1"/>
      <c r="O16" s="1"/>
      <c r="T16" s="8"/>
    </row>
    <row r="17" spans="3:20" x14ac:dyDescent="0.25">
      <c r="C17" s="4">
        <v>3</v>
      </c>
      <c r="E17" s="4">
        <v>0.13</v>
      </c>
      <c r="F17" s="8">
        <f t="shared" si="0"/>
        <v>9.84</v>
      </c>
      <c r="G17" s="4">
        <v>1.1000000000000001</v>
      </c>
      <c r="H17" s="4">
        <f t="shared" si="1"/>
        <v>0.4264</v>
      </c>
      <c r="I17" s="4">
        <f t="shared" si="2"/>
        <v>1.5579999999999998</v>
      </c>
      <c r="K17" s="4">
        <f t="shared" si="3"/>
        <v>0.73076431999999991</v>
      </c>
      <c r="T17" s="8"/>
    </row>
    <row r="18" spans="3:20" x14ac:dyDescent="0.25">
      <c r="C18" s="4">
        <v>3.5</v>
      </c>
      <c r="E18" s="4">
        <v>0.28000000000000003</v>
      </c>
      <c r="F18" s="8">
        <f t="shared" si="0"/>
        <v>11.479999999999999</v>
      </c>
      <c r="G18" s="4">
        <v>2</v>
      </c>
      <c r="H18" s="4">
        <f t="shared" si="1"/>
        <v>0.91839999999999999</v>
      </c>
      <c r="I18" s="4">
        <f t="shared" si="2"/>
        <v>1.6399999999999997</v>
      </c>
      <c r="K18" s="4">
        <f t="shared" si="3"/>
        <v>3.0123519999999995</v>
      </c>
      <c r="T18" s="8"/>
    </row>
    <row r="19" spans="3:20" x14ac:dyDescent="0.25">
      <c r="C19" s="4">
        <v>4</v>
      </c>
      <c r="E19" s="4">
        <v>0.15</v>
      </c>
      <c r="F19" s="8">
        <f t="shared" si="0"/>
        <v>13.12</v>
      </c>
      <c r="G19" s="4">
        <v>2</v>
      </c>
      <c r="H19" s="4">
        <f t="shared" si="1"/>
        <v>0.49199999999999994</v>
      </c>
      <c r="I19" s="4">
        <f t="shared" si="2"/>
        <v>1.6400000000000006</v>
      </c>
      <c r="K19" s="4">
        <f t="shared" si="3"/>
        <v>1.6137600000000003</v>
      </c>
      <c r="T19" s="8"/>
    </row>
    <row r="20" spans="3:20" x14ac:dyDescent="0.25">
      <c r="C20" s="4">
        <v>4.5</v>
      </c>
      <c r="E20" s="4">
        <v>0.59</v>
      </c>
      <c r="F20" s="8">
        <f t="shared" si="0"/>
        <v>14.76</v>
      </c>
      <c r="G20" s="4">
        <v>2</v>
      </c>
      <c r="H20" s="4">
        <f t="shared" si="1"/>
        <v>1.9351999999999998</v>
      </c>
      <c r="I20" s="4">
        <f t="shared" si="2"/>
        <v>1.6399999999999997</v>
      </c>
      <c r="K20" s="4">
        <f t="shared" si="3"/>
        <v>6.3474559999999984</v>
      </c>
      <c r="T20" s="8"/>
    </row>
    <row r="21" spans="3:20" x14ac:dyDescent="0.25">
      <c r="C21" s="4">
        <v>5</v>
      </c>
      <c r="E21" s="4">
        <v>0.4</v>
      </c>
      <c r="F21" s="8">
        <f t="shared" si="0"/>
        <v>16.399999999999999</v>
      </c>
      <c r="G21" s="4">
        <v>2.25</v>
      </c>
      <c r="H21" s="4">
        <f t="shared" si="1"/>
        <v>1.3120000000000001</v>
      </c>
      <c r="I21" s="4">
        <f t="shared" si="2"/>
        <v>1.6399999999999997</v>
      </c>
      <c r="K21" s="4">
        <f t="shared" si="3"/>
        <v>4.8412799999999994</v>
      </c>
      <c r="T21" s="8"/>
    </row>
    <row r="22" spans="3:20" x14ac:dyDescent="0.25">
      <c r="C22" s="4">
        <v>5.5</v>
      </c>
      <c r="E22" s="4">
        <v>0.45</v>
      </c>
      <c r="F22" s="8">
        <f t="shared" si="0"/>
        <v>18.04</v>
      </c>
      <c r="G22" s="4">
        <v>2.15</v>
      </c>
      <c r="H22" s="4">
        <f t="shared" si="1"/>
        <v>1.476</v>
      </c>
      <c r="I22" s="4">
        <f t="shared" si="2"/>
        <v>1.6400000000000006</v>
      </c>
      <c r="K22" s="4">
        <f t="shared" si="3"/>
        <v>5.2043760000000017</v>
      </c>
      <c r="T22" s="8"/>
    </row>
    <row r="23" spans="3:20" x14ac:dyDescent="0.25">
      <c r="C23" s="4">
        <v>6</v>
      </c>
      <c r="E23" s="4">
        <v>0.51</v>
      </c>
      <c r="F23" s="8">
        <f t="shared" si="0"/>
        <v>19.68</v>
      </c>
      <c r="G23" s="4">
        <v>2.2999999999999998</v>
      </c>
      <c r="H23" s="4">
        <f t="shared" si="1"/>
        <v>1.6727999999999998</v>
      </c>
      <c r="I23" s="4">
        <f t="shared" si="2"/>
        <v>1.6400000000000006</v>
      </c>
      <c r="K23" s="4">
        <f t="shared" si="3"/>
        <v>6.309801600000001</v>
      </c>
      <c r="T23" s="8"/>
    </row>
    <row r="24" spans="3:20" x14ac:dyDescent="0.25">
      <c r="C24" s="4">
        <v>6.5</v>
      </c>
      <c r="E24" s="4">
        <v>0.36</v>
      </c>
      <c r="F24" s="8">
        <f t="shared" si="0"/>
        <v>21.32</v>
      </c>
      <c r="G24" s="4">
        <v>2.4</v>
      </c>
      <c r="H24" s="4">
        <f t="shared" si="1"/>
        <v>1.1807999999999998</v>
      </c>
      <c r="I24" s="4">
        <f t="shared" si="2"/>
        <v>1.6399999999999988</v>
      </c>
      <c r="K24" s="4">
        <f t="shared" si="3"/>
        <v>4.6476287999999952</v>
      </c>
      <c r="T24" s="8"/>
    </row>
    <row r="25" spans="3:20" x14ac:dyDescent="0.25">
      <c r="C25" s="4">
        <v>7</v>
      </c>
      <c r="E25" s="4">
        <v>0.47</v>
      </c>
      <c r="F25" s="8">
        <f t="shared" si="0"/>
        <v>22.959999999999997</v>
      </c>
      <c r="G25" s="4">
        <v>2.2999999999999998</v>
      </c>
      <c r="H25" s="4">
        <f t="shared" si="1"/>
        <v>1.5415999999999999</v>
      </c>
      <c r="I25" s="4">
        <f t="shared" si="2"/>
        <v>1.6399999999999988</v>
      </c>
      <c r="K25" s="4">
        <f t="shared" si="3"/>
        <v>5.8149151999999953</v>
      </c>
      <c r="T25" s="8"/>
    </row>
    <row r="26" spans="3:20" x14ac:dyDescent="0.25">
      <c r="C26" s="4">
        <v>7.5</v>
      </c>
      <c r="E26" s="4">
        <v>0.38</v>
      </c>
      <c r="F26" s="8">
        <f t="shared" si="0"/>
        <v>24.599999999999998</v>
      </c>
      <c r="G26" s="4">
        <v>2.5</v>
      </c>
      <c r="H26" s="4">
        <f t="shared" si="1"/>
        <v>1.2464</v>
      </c>
      <c r="I26" s="4">
        <f t="shared" si="2"/>
        <v>1.4760000000000009</v>
      </c>
      <c r="K26" s="4">
        <f t="shared" si="3"/>
        <v>4.5992160000000029</v>
      </c>
      <c r="T26" s="8"/>
    </row>
    <row r="27" spans="3:20" x14ac:dyDescent="0.25">
      <c r="C27" s="4">
        <v>7.9</v>
      </c>
      <c r="E27" s="4">
        <v>0.44</v>
      </c>
      <c r="F27" s="8">
        <f t="shared" si="0"/>
        <v>25.911999999999999</v>
      </c>
      <c r="G27" s="4">
        <v>2.2999999999999998</v>
      </c>
      <c r="H27" s="4">
        <f t="shared" si="1"/>
        <v>1.4431999999999998</v>
      </c>
      <c r="I27" s="4">
        <f t="shared" si="2"/>
        <v>1.6400000000000006</v>
      </c>
      <c r="K27" s="4">
        <f t="shared" si="3"/>
        <v>5.4437504000000008</v>
      </c>
      <c r="T27" s="8"/>
    </row>
    <row r="28" spans="3:20" x14ac:dyDescent="0.25">
      <c r="C28" s="4">
        <v>8.5</v>
      </c>
      <c r="E28" s="4">
        <v>0.41</v>
      </c>
      <c r="F28" s="8">
        <f t="shared" si="0"/>
        <v>27.88</v>
      </c>
      <c r="G28" s="4">
        <v>2.5</v>
      </c>
      <c r="H28" s="4">
        <f t="shared" si="1"/>
        <v>1.3447999999999998</v>
      </c>
      <c r="I28" s="4">
        <f t="shared" si="2"/>
        <v>1.8040000000000003</v>
      </c>
      <c r="K28" s="4">
        <f t="shared" si="3"/>
        <v>6.0650479999999991</v>
      </c>
      <c r="T28" s="8"/>
    </row>
    <row r="29" spans="3:20" x14ac:dyDescent="0.25">
      <c r="C29" s="4">
        <v>9</v>
      </c>
      <c r="E29" s="4">
        <v>0.57999999999999996</v>
      </c>
      <c r="F29" s="8">
        <f t="shared" si="0"/>
        <v>29.52</v>
      </c>
      <c r="G29" s="4">
        <v>2.2999999999999998</v>
      </c>
      <c r="H29" s="4">
        <f t="shared" si="1"/>
        <v>1.9023999999999996</v>
      </c>
      <c r="I29" s="4">
        <f t="shared" si="2"/>
        <v>1.6399999999999988</v>
      </c>
      <c r="K29" s="4">
        <f t="shared" si="3"/>
        <v>7.1758527999999924</v>
      </c>
      <c r="T29" s="8"/>
    </row>
    <row r="30" spans="3:20" x14ac:dyDescent="0.25">
      <c r="C30" s="4">
        <v>9.5</v>
      </c>
      <c r="E30" s="4">
        <v>0.67</v>
      </c>
      <c r="F30" s="8">
        <f t="shared" si="0"/>
        <v>31.159999999999997</v>
      </c>
      <c r="G30" s="4">
        <v>1.3</v>
      </c>
      <c r="H30" s="4">
        <f t="shared" si="1"/>
        <v>2.1976</v>
      </c>
      <c r="I30" s="4">
        <f t="shared" si="2"/>
        <v>1.6399999999999988</v>
      </c>
      <c r="K30" s="4">
        <f t="shared" si="3"/>
        <v>4.6852831999999971</v>
      </c>
      <c r="T30" s="8"/>
    </row>
    <row r="31" spans="3:20" x14ac:dyDescent="0.25">
      <c r="C31" s="4">
        <v>10</v>
      </c>
      <c r="E31" s="4">
        <v>0.77</v>
      </c>
      <c r="F31" s="8">
        <f t="shared" si="0"/>
        <v>32.799999999999997</v>
      </c>
      <c r="G31" s="4">
        <v>1.5</v>
      </c>
      <c r="H31" s="4">
        <f t="shared" si="1"/>
        <v>2.5255999999999998</v>
      </c>
      <c r="I31" s="4">
        <f t="shared" si="2"/>
        <v>1.6400000000000006</v>
      </c>
      <c r="K31" s="4">
        <f t="shared" si="3"/>
        <v>6.2129760000000012</v>
      </c>
      <c r="T31" s="8"/>
    </row>
    <row r="32" spans="3:20" x14ac:dyDescent="0.25">
      <c r="C32" s="4">
        <v>10.5</v>
      </c>
      <c r="E32" s="4">
        <v>0.68</v>
      </c>
      <c r="F32" s="8">
        <f t="shared" si="0"/>
        <v>34.44</v>
      </c>
      <c r="G32" s="4">
        <v>1.9</v>
      </c>
      <c r="H32" s="4">
        <f t="shared" si="1"/>
        <v>2.2303999999999999</v>
      </c>
      <c r="I32" s="4">
        <f t="shared" si="2"/>
        <v>1.6400000000000006</v>
      </c>
      <c r="K32" s="4">
        <f t="shared" si="3"/>
        <v>6.9499264000000016</v>
      </c>
      <c r="T32" s="8"/>
    </row>
    <row r="33" spans="1:20" x14ac:dyDescent="0.25">
      <c r="C33" s="4">
        <v>11</v>
      </c>
      <c r="E33" s="4">
        <v>0.65</v>
      </c>
      <c r="F33" s="8">
        <f t="shared" si="0"/>
        <v>36.08</v>
      </c>
      <c r="G33" s="4">
        <v>1.7</v>
      </c>
      <c r="H33" s="4">
        <f t="shared" si="1"/>
        <v>2.1320000000000001</v>
      </c>
      <c r="I33" s="4">
        <f t="shared" si="2"/>
        <v>1.6400000000000006</v>
      </c>
      <c r="K33" s="4">
        <f t="shared" si="3"/>
        <v>5.9440160000000022</v>
      </c>
      <c r="T33" s="8"/>
    </row>
    <row r="34" spans="1:20" x14ac:dyDescent="0.25">
      <c r="C34" s="4">
        <v>11.5</v>
      </c>
      <c r="E34" s="4">
        <v>0.6</v>
      </c>
      <c r="F34" s="8">
        <f t="shared" si="0"/>
        <v>37.72</v>
      </c>
      <c r="G34" s="4">
        <v>1.5</v>
      </c>
      <c r="H34" s="4">
        <f t="shared" si="1"/>
        <v>1.9679999999999997</v>
      </c>
      <c r="I34" s="4">
        <f t="shared" si="2"/>
        <v>1.6400000000000006</v>
      </c>
      <c r="K34" s="4">
        <f t="shared" si="3"/>
        <v>4.8412800000000011</v>
      </c>
      <c r="T34" s="8"/>
    </row>
    <row r="35" spans="1:20" x14ac:dyDescent="0.25">
      <c r="C35" s="4">
        <v>12</v>
      </c>
      <c r="E35" s="4">
        <v>0.56000000000000005</v>
      </c>
      <c r="F35" s="8">
        <f t="shared" si="0"/>
        <v>39.36</v>
      </c>
      <c r="G35" s="4">
        <v>1.2</v>
      </c>
      <c r="H35" s="4">
        <f t="shared" si="1"/>
        <v>1.8368</v>
      </c>
      <c r="I35" s="4">
        <f t="shared" si="2"/>
        <v>1.6400000000000006</v>
      </c>
      <c r="K35" s="4">
        <f t="shared" si="3"/>
        <v>3.6148224000000009</v>
      </c>
      <c r="T35" s="8"/>
    </row>
    <row r="36" spans="1:20" x14ac:dyDescent="0.25">
      <c r="C36" s="4">
        <v>12.5</v>
      </c>
      <c r="E36" s="4">
        <v>0.43</v>
      </c>
      <c r="F36" s="8">
        <f t="shared" si="0"/>
        <v>41</v>
      </c>
      <c r="G36" s="4">
        <v>1</v>
      </c>
      <c r="H36" s="4">
        <f t="shared" si="1"/>
        <v>1.4103999999999999</v>
      </c>
      <c r="I36" s="4">
        <f t="shared" si="2"/>
        <v>1.6400000000000006</v>
      </c>
      <c r="K36" s="4">
        <f t="shared" si="3"/>
        <v>2.3130560000000004</v>
      </c>
      <c r="T36" s="8"/>
    </row>
    <row r="37" spans="1:20" x14ac:dyDescent="0.25">
      <c r="C37" s="4">
        <v>13</v>
      </c>
      <c r="E37" s="4">
        <v>0.28999999999999998</v>
      </c>
      <c r="F37" s="8">
        <f t="shared" si="0"/>
        <v>42.64</v>
      </c>
      <c r="G37" s="4">
        <v>0.6</v>
      </c>
      <c r="H37" s="4">
        <f t="shared" si="1"/>
        <v>0.95119999999999982</v>
      </c>
      <c r="I37" s="4">
        <f t="shared" si="2"/>
        <v>1.639999999999997</v>
      </c>
      <c r="K37" s="4">
        <f t="shared" si="3"/>
        <v>0.93598079999999806</v>
      </c>
      <c r="T37" s="8"/>
    </row>
    <row r="38" spans="1:20" x14ac:dyDescent="0.25">
      <c r="C38" s="4">
        <v>13.5</v>
      </c>
      <c r="E38" s="4">
        <v>0.24</v>
      </c>
      <c r="F38" s="8">
        <f t="shared" si="0"/>
        <v>44.279999999999994</v>
      </c>
      <c r="G38" s="4">
        <v>0.4</v>
      </c>
      <c r="H38" s="4">
        <f t="shared" si="1"/>
        <v>0.7871999999999999</v>
      </c>
      <c r="I38" s="4">
        <f t="shared" si="2"/>
        <v>1.3120000000000012</v>
      </c>
      <c r="K38" s="4">
        <f t="shared" si="3"/>
        <v>0.41312256000000036</v>
      </c>
      <c r="T38" s="8"/>
    </row>
    <row r="39" spans="1:20" x14ac:dyDescent="0.25">
      <c r="C39" s="4">
        <v>13.8</v>
      </c>
      <c r="E39" s="4">
        <v>0.1</v>
      </c>
      <c r="F39" s="8">
        <f t="shared" si="0"/>
        <v>45.264000000000003</v>
      </c>
      <c r="G39" s="4">
        <v>0.2</v>
      </c>
      <c r="H39" s="4">
        <f t="shared" si="1"/>
        <v>0.32800000000000001</v>
      </c>
      <c r="I39" s="4">
        <f t="shared" si="2"/>
        <v>1.1479999999999997</v>
      </c>
      <c r="K39" s="4">
        <f t="shared" si="3"/>
        <v>7.5308799999999995E-2</v>
      </c>
    </row>
    <row r="40" spans="1:20" x14ac:dyDescent="0.25">
      <c r="C40" s="4">
        <v>14.2</v>
      </c>
      <c r="E40" s="4">
        <v>0</v>
      </c>
      <c r="F40" s="8">
        <f t="shared" si="0"/>
        <v>46.575999999999993</v>
      </c>
      <c r="G40" s="4">
        <v>0.1</v>
      </c>
      <c r="H40" s="4">
        <f t="shared" si="1"/>
        <v>0</v>
      </c>
      <c r="I40" s="4">
        <f t="shared" si="2"/>
        <v>1.0659999999999954</v>
      </c>
      <c r="K40" s="4">
        <f t="shared" si="3"/>
        <v>0</v>
      </c>
    </row>
    <row r="41" spans="1:20" x14ac:dyDescent="0.25">
      <c r="C41" s="4">
        <v>14.45</v>
      </c>
      <c r="F41" s="8">
        <f t="shared" si="0"/>
        <v>47.395999999999994</v>
      </c>
      <c r="K41" s="4">
        <f t="shared" si="3"/>
        <v>0</v>
      </c>
    </row>
    <row r="42" spans="1:20" x14ac:dyDescent="0.25">
      <c r="F42" s="8"/>
    </row>
    <row r="43" spans="1:20" x14ac:dyDescent="0.25">
      <c r="F43" s="8"/>
    </row>
    <row r="44" spans="1:20" x14ac:dyDescent="0.25">
      <c r="A44" s="12" t="s">
        <v>0</v>
      </c>
      <c r="B44" s="15">
        <v>39000</v>
      </c>
      <c r="C44" s="12" t="s">
        <v>1</v>
      </c>
      <c r="D44" s="16">
        <v>0.78125</v>
      </c>
      <c r="E44" s="16"/>
      <c r="F44" s="12"/>
      <c r="G44" s="12"/>
      <c r="H44" s="12"/>
      <c r="I44" s="12"/>
      <c r="J44" s="12"/>
      <c r="K44" s="12"/>
      <c r="L44" s="12"/>
    </row>
    <row r="45" spans="1:20" x14ac:dyDescent="0.25">
      <c r="A45" s="12"/>
      <c r="B45" s="12"/>
      <c r="C45" s="12" t="s">
        <v>79</v>
      </c>
      <c r="D45" s="12"/>
      <c r="E45" s="12"/>
      <c r="F45" s="12"/>
      <c r="G45" s="12"/>
      <c r="H45" s="12"/>
      <c r="I45" s="12"/>
      <c r="J45" s="12"/>
      <c r="K45" s="12"/>
      <c r="L45" s="12"/>
    </row>
    <row r="46" spans="1:20" x14ac:dyDescent="0.25">
      <c r="A46" s="9"/>
      <c r="B46" s="9"/>
      <c r="C46" s="9"/>
      <c r="D46" s="9"/>
      <c r="E46" s="9"/>
      <c r="F46" s="9"/>
      <c r="G46" s="9"/>
      <c r="H46" s="9" t="s">
        <v>7</v>
      </c>
      <c r="I46" s="9"/>
      <c r="J46" s="9"/>
      <c r="K46" s="9"/>
      <c r="L46" s="9"/>
    </row>
    <row r="47" spans="1:20" x14ac:dyDescent="0.25">
      <c r="A47" s="9"/>
      <c r="B47" s="9"/>
      <c r="C47" s="9" t="s">
        <v>9</v>
      </c>
      <c r="D47" s="9">
        <v>4.2</v>
      </c>
      <c r="E47" s="9" t="s">
        <v>43</v>
      </c>
      <c r="F47" s="9"/>
      <c r="G47" s="9"/>
      <c r="H47" s="9"/>
      <c r="I47" s="9"/>
      <c r="J47" s="9"/>
      <c r="K47" s="9"/>
      <c r="L47" s="9"/>
    </row>
    <row r="48" spans="1:20" x14ac:dyDescent="0.25">
      <c r="A48" s="9"/>
      <c r="B48" s="9"/>
      <c r="C48" s="9" t="s">
        <v>10</v>
      </c>
      <c r="D48" s="9">
        <v>17</v>
      </c>
      <c r="E48" s="9" t="s">
        <v>43</v>
      </c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17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18" t="s">
        <v>16</v>
      </c>
      <c r="D51" s="18" t="s">
        <v>17</v>
      </c>
      <c r="E51" s="18" t="s">
        <v>18</v>
      </c>
      <c r="F51" s="18" t="s">
        <v>19</v>
      </c>
      <c r="G51" s="18" t="s">
        <v>20</v>
      </c>
      <c r="H51" s="18" t="s">
        <v>21</v>
      </c>
      <c r="I51" s="18" t="s">
        <v>22</v>
      </c>
      <c r="J51" s="18"/>
      <c r="K51" s="18" t="s">
        <v>23</v>
      </c>
      <c r="L51" s="18" t="s">
        <v>24</v>
      </c>
    </row>
    <row r="52" spans="1:12" x14ac:dyDescent="0.25">
      <c r="A52" s="9"/>
      <c r="B52" s="9"/>
      <c r="C52" s="18">
        <v>4.2</v>
      </c>
      <c r="D52" s="18"/>
      <c r="E52" s="18"/>
      <c r="F52" s="18">
        <f>C52*3.28</f>
        <v>13.776</v>
      </c>
      <c r="G52" s="18"/>
      <c r="H52" s="18"/>
      <c r="I52" s="18"/>
      <c r="J52" s="18"/>
      <c r="K52" s="18"/>
      <c r="L52" s="18"/>
    </row>
    <row r="53" spans="1:12" x14ac:dyDescent="0.25">
      <c r="A53" s="9"/>
      <c r="B53" s="9"/>
      <c r="C53" s="9">
        <v>4.5</v>
      </c>
      <c r="D53" s="9"/>
      <c r="E53" s="9">
        <v>-0.05</v>
      </c>
      <c r="F53" s="18">
        <f t="shared" ref="F53:F73" si="4">C53*3.28</f>
        <v>14.76</v>
      </c>
      <c r="G53" s="9">
        <v>0.15</v>
      </c>
      <c r="H53" s="9">
        <f>E53*3.28</f>
        <v>-0.16400000000000001</v>
      </c>
      <c r="I53" s="9">
        <f>(F54-F52)/2</f>
        <v>0.90199999999999925</v>
      </c>
      <c r="J53" s="9"/>
      <c r="K53" s="9">
        <f>I53*H53*G53</f>
        <v>-2.2189199999999982E-2</v>
      </c>
      <c r="L53" s="9">
        <f>SUM(K53:K72)</f>
        <v>90.046597679999977</v>
      </c>
    </row>
    <row r="54" spans="1:12" x14ac:dyDescent="0.25">
      <c r="A54" s="9"/>
      <c r="B54" s="9"/>
      <c r="C54" s="9">
        <v>4.75</v>
      </c>
      <c r="D54" s="9"/>
      <c r="E54" s="9">
        <v>7.0000000000000007E-2</v>
      </c>
      <c r="F54" s="18">
        <f t="shared" si="4"/>
        <v>15.579999999999998</v>
      </c>
      <c r="G54" s="9">
        <v>0.3</v>
      </c>
      <c r="H54" s="9">
        <f t="shared" ref="H54:H72" si="5">E54*3.28</f>
        <v>0.2296</v>
      </c>
      <c r="I54" s="9">
        <f t="shared" ref="I54:I72" si="6">(F55-F53)/2</f>
        <v>0.9839999999999991</v>
      </c>
      <c r="J54" s="9"/>
      <c r="K54" s="9">
        <f t="shared" ref="K54:K72" si="7">I54*H54*G54</f>
        <v>6.7777919999999936E-2</v>
      </c>
      <c r="L54" s="9"/>
    </row>
    <row r="55" spans="1:12" x14ac:dyDescent="0.25">
      <c r="A55" s="9"/>
      <c r="B55" s="9"/>
      <c r="C55" s="9">
        <v>5.0999999999999996</v>
      </c>
      <c r="D55" s="9"/>
      <c r="E55" s="9">
        <v>0.34</v>
      </c>
      <c r="F55" s="18">
        <f t="shared" si="4"/>
        <v>16.727999999999998</v>
      </c>
      <c r="G55" s="9">
        <v>0.4</v>
      </c>
      <c r="H55" s="9">
        <f t="shared" si="5"/>
        <v>1.1152</v>
      </c>
      <c r="I55" s="9">
        <f t="shared" si="6"/>
        <v>1.2300000000000004</v>
      </c>
      <c r="J55" s="9"/>
      <c r="K55" s="9">
        <f t="shared" si="7"/>
        <v>0.54867840000000023</v>
      </c>
      <c r="L55" s="9"/>
    </row>
    <row r="56" spans="1:12" x14ac:dyDescent="0.25">
      <c r="A56" s="9"/>
      <c r="B56" s="9"/>
      <c r="C56" s="9">
        <v>5.5</v>
      </c>
      <c r="D56" s="9"/>
      <c r="E56" s="9">
        <v>0.21</v>
      </c>
      <c r="F56" s="18">
        <f t="shared" si="4"/>
        <v>18.04</v>
      </c>
      <c r="G56" s="9">
        <v>0.4</v>
      </c>
      <c r="H56" s="9">
        <f t="shared" si="5"/>
        <v>0.68879999999999997</v>
      </c>
      <c r="I56" s="9">
        <f t="shared" si="6"/>
        <v>1.4760000000000009</v>
      </c>
      <c r="J56" s="9"/>
      <c r="K56" s="9">
        <f t="shared" si="7"/>
        <v>0.40666752000000028</v>
      </c>
      <c r="L56" s="9"/>
    </row>
    <row r="57" spans="1:12" x14ac:dyDescent="0.25">
      <c r="A57" s="9"/>
      <c r="B57" s="9"/>
      <c r="C57" s="9">
        <v>6</v>
      </c>
      <c r="D57" s="9"/>
      <c r="E57" s="9">
        <v>0.37</v>
      </c>
      <c r="F57" s="18">
        <f t="shared" si="4"/>
        <v>19.68</v>
      </c>
      <c r="G57" s="9">
        <v>0.55000000000000004</v>
      </c>
      <c r="H57" s="9">
        <f t="shared" si="5"/>
        <v>1.2136</v>
      </c>
      <c r="I57" s="9">
        <f t="shared" si="6"/>
        <v>1.6400000000000006</v>
      </c>
      <c r="J57" s="9"/>
      <c r="K57" s="9">
        <f t="shared" si="7"/>
        <v>1.0946672000000004</v>
      </c>
      <c r="L57" s="9"/>
    </row>
    <row r="58" spans="1:12" x14ac:dyDescent="0.25">
      <c r="A58" s="9"/>
      <c r="B58" s="9"/>
      <c r="C58" s="9">
        <v>6.5</v>
      </c>
      <c r="D58" s="9"/>
      <c r="E58" s="9">
        <v>0.39</v>
      </c>
      <c r="F58" s="18">
        <f t="shared" si="4"/>
        <v>21.32</v>
      </c>
      <c r="G58" s="9">
        <v>0.8</v>
      </c>
      <c r="H58" s="9">
        <f t="shared" si="5"/>
        <v>1.2791999999999999</v>
      </c>
      <c r="I58" s="9">
        <f t="shared" si="6"/>
        <v>1.6399999999999988</v>
      </c>
      <c r="J58" s="9"/>
      <c r="K58" s="9">
        <f t="shared" si="7"/>
        <v>1.6783103999999989</v>
      </c>
      <c r="L58" s="9"/>
    </row>
    <row r="59" spans="1:12" x14ac:dyDescent="0.25">
      <c r="A59" s="9"/>
      <c r="B59" s="9"/>
      <c r="C59" s="9">
        <v>7</v>
      </c>
      <c r="D59" s="9"/>
      <c r="E59" s="9">
        <v>0.53</v>
      </c>
      <c r="F59" s="18">
        <f t="shared" si="4"/>
        <v>22.959999999999997</v>
      </c>
      <c r="G59" s="9">
        <v>0.8</v>
      </c>
      <c r="H59" s="9">
        <f t="shared" si="5"/>
        <v>1.7383999999999999</v>
      </c>
      <c r="I59" s="9">
        <f t="shared" si="6"/>
        <v>2.4599999999999991</v>
      </c>
      <c r="J59" s="9"/>
      <c r="K59" s="9">
        <f t="shared" si="7"/>
        <v>3.4211711999999985</v>
      </c>
      <c r="L59" s="9"/>
    </row>
    <row r="60" spans="1:12" x14ac:dyDescent="0.25">
      <c r="A60" s="9"/>
      <c r="B60" s="9"/>
      <c r="C60" s="9">
        <v>8</v>
      </c>
      <c r="D60" s="9"/>
      <c r="E60" s="9">
        <v>0.56999999999999995</v>
      </c>
      <c r="F60" s="18">
        <f t="shared" si="4"/>
        <v>26.24</v>
      </c>
      <c r="G60" s="9">
        <v>0.9</v>
      </c>
      <c r="H60" s="9">
        <f t="shared" si="5"/>
        <v>1.8695999999999997</v>
      </c>
      <c r="I60" s="9">
        <f t="shared" si="6"/>
        <v>3.2800000000000011</v>
      </c>
      <c r="J60" s="9"/>
      <c r="K60" s="9">
        <f t="shared" si="7"/>
        <v>5.5190592000000009</v>
      </c>
      <c r="L60" s="9"/>
    </row>
    <row r="61" spans="1:12" x14ac:dyDescent="0.25">
      <c r="A61" s="9"/>
      <c r="B61" s="9"/>
      <c r="C61" s="9">
        <v>9</v>
      </c>
      <c r="D61" s="9"/>
      <c r="E61" s="9">
        <v>0.69</v>
      </c>
      <c r="F61" s="18">
        <f t="shared" si="4"/>
        <v>29.52</v>
      </c>
      <c r="G61" s="9">
        <v>0.85</v>
      </c>
      <c r="H61" s="9">
        <f t="shared" si="5"/>
        <v>2.2631999999999999</v>
      </c>
      <c r="I61" s="9">
        <f t="shared" si="6"/>
        <v>3.2799999999999994</v>
      </c>
      <c r="J61" s="9"/>
      <c r="K61" s="9">
        <f t="shared" si="7"/>
        <v>6.3098015999999983</v>
      </c>
      <c r="L61" s="9"/>
    </row>
    <row r="62" spans="1:12" x14ac:dyDescent="0.25">
      <c r="A62" s="9"/>
      <c r="B62" s="9"/>
      <c r="C62" s="9">
        <v>10</v>
      </c>
      <c r="D62" s="9"/>
      <c r="E62" s="9">
        <v>0.79</v>
      </c>
      <c r="F62" s="18">
        <f t="shared" si="4"/>
        <v>32.799999999999997</v>
      </c>
      <c r="G62" s="9">
        <v>0.95</v>
      </c>
      <c r="H62" s="9">
        <f t="shared" si="5"/>
        <v>2.5912000000000002</v>
      </c>
      <c r="I62" s="9">
        <f t="shared" si="6"/>
        <v>3.2799999999999994</v>
      </c>
      <c r="J62" s="9"/>
      <c r="K62" s="9">
        <f t="shared" si="7"/>
        <v>8.0741791999999979</v>
      </c>
      <c r="L62" s="9"/>
    </row>
    <row r="63" spans="1:12" x14ac:dyDescent="0.25">
      <c r="A63" s="9"/>
      <c r="B63" s="9"/>
      <c r="C63" s="9">
        <v>11</v>
      </c>
      <c r="D63" s="9"/>
      <c r="E63" s="9">
        <v>0.69</v>
      </c>
      <c r="F63" s="18">
        <f t="shared" si="4"/>
        <v>36.08</v>
      </c>
      <c r="G63" s="9">
        <v>1.3</v>
      </c>
      <c r="H63" s="9">
        <f t="shared" si="5"/>
        <v>2.2631999999999999</v>
      </c>
      <c r="I63" s="9">
        <f t="shared" si="6"/>
        <v>3.2800000000000011</v>
      </c>
      <c r="J63" s="9"/>
      <c r="K63" s="9">
        <f t="shared" si="7"/>
        <v>9.6502848000000032</v>
      </c>
      <c r="L63" s="9"/>
    </row>
    <row r="64" spans="1:12" x14ac:dyDescent="0.25">
      <c r="A64" s="9"/>
      <c r="B64" s="9"/>
      <c r="C64" s="9">
        <v>12</v>
      </c>
      <c r="D64" s="9"/>
      <c r="E64" s="9">
        <v>0.63</v>
      </c>
      <c r="F64" s="18">
        <f t="shared" si="4"/>
        <v>39.36</v>
      </c>
      <c r="G64" s="9">
        <v>1.55</v>
      </c>
      <c r="H64" s="9">
        <f t="shared" si="5"/>
        <v>2.0663999999999998</v>
      </c>
      <c r="I64" s="9">
        <f t="shared" si="6"/>
        <v>3.2800000000000011</v>
      </c>
      <c r="J64" s="9"/>
      <c r="K64" s="9">
        <f t="shared" si="7"/>
        <v>10.505577600000002</v>
      </c>
      <c r="L64" s="9"/>
    </row>
    <row r="65" spans="1:12" x14ac:dyDescent="0.25">
      <c r="A65" s="9"/>
      <c r="B65" s="9"/>
      <c r="C65" s="9">
        <v>13</v>
      </c>
      <c r="D65" s="9"/>
      <c r="E65" s="9">
        <v>0.67</v>
      </c>
      <c r="F65" s="18">
        <f t="shared" si="4"/>
        <v>42.64</v>
      </c>
      <c r="G65" s="9">
        <v>1.7</v>
      </c>
      <c r="H65" s="9">
        <f t="shared" si="5"/>
        <v>2.1976</v>
      </c>
      <c r="I65" s="9">
        <f t="shared" si="6"/>
        <v>3.2799999999999976</v>
      </c>
      <c r="J65" s="9"/>
      <c r="K65" s="9">
        <f t="shared" si="7"/>
        <v>12.253817599999991</v>
      </c>
      <c r="L65" s="9"/>
    </row>
    <row r="66" spans="1:12" x14ac:dyDescent="0.25">
      <c r="A66" s="9"/>
      <c r="B66" s="9"/>
      <c r="C66" s="9">
        <v>14</v>
      </c>
      <c r="D66" s="9"/>
      <c r="E66" s="9">
        <v>0.73</v>
      </c>
      <c r="F66" s="18">
        <f t="shared" si="4"/>
        <v>45.919999999999995</v>
      </c>
      <c r="G66" s="9">
        <v>1.8</v>
      </c>
      <c r="H66" s="9">
        <f t="shared" si="5"/>
        <v>2.3943999999999996</v>
      </c>
      <c r="I66" s="9">
        <f t="shared" si="6"/>
        <v>3.2799999999999976</v>
      </c>
      <c r="J66" s="9"/>
      <c r="K66" s="9">
        <f t="shared" si="7"/>
        <v>14.136537599999988</v>
      </c>
      <c r="L66" s="9"/>
    </row>
    <row r="67" spans="1:12" x14ac:dyDescent="0.25">
      <c r="A67" s="9"/>
      <c r="B67" s="9"/>
      <c r="C67" s="9">
        <v>15</v>
      </c>
      <c r="D67" s="9"/>
      <c r="E67" s="9">
        <v>0.62</v>
      </c>
      <c r="F67" s="18">
        <f t="shared" si="4"/>
        <v>49.199999999999996</v>
      </c>
      <c r="G67" s="9">
        <v>1.6</v>
      </c>
      <c r="H67" s="9">
        <f t="shared" si="5"/>
        <v>2.0335999999999999</v>
      </c>
      <c r="I67" s="9">
        <f t="shared" si="6"/>
        <v>2.4600000000000009</v>
      </c>
      <c r="J67" s="9"/>
      <c r="K67" s="9">
        <f t="shared" si="7"/>
        <v>8.0042496000000032</v>
      </c>
      <c r="L67" s="9"/>
    </row>
    <row r="68" spans="1:12" x14ac:dyDescent="0.25">
      <c r="A68" s="9"/>
      <c r="B68" s="9"/>
      <c r="C68" s="9">
        <v>15.5</v>
      </c>
      <c r="D68" s="9"/>
      <c r="E68" s="9">
        <v>0.66</v>
      </c>
      <c r="F68" s="18">
        <f t="shared" si="4"/>
        <v>50.839999999999996</v>
      </c>
      <c r="G68" s="9">
        <v>1.5</v>
      </c>
      <c r="H68" s="9">
        <f t="shared" si="5"/>
        <v>2.1648000000000001</v>
      </c>
      <c r="I68" s="9">
        <f t="shared" si="6"/>
        <v>1.6400000000000006</v>
      </c>
      <c r="J68" s="9"/>
      <c r="K68" s="9">
        <f t="shared" si="7"/>
        <v>5.3254080000000021</v>
      </c>
      <c r="L68" s="9"/>
    </row>
    <row r="69" spans="1:12" x14ac:dyDescent="0.25">
      <c r="A69" s="9"/>
      <c r="B69" s="9"/>
      <c r="C69" s="9">
        <v>16</v>
      </c>
      <c r="D69" s="9"/>
      <c r="E69" s="9">
        <v>0.41</v>
      </c>
      <c r="F69" s="18">
        <f t="shared" si="4"/>
        <v>52.48</v>
      </c>
      <c r="G69" s="9">
        <v>1.25</v>
      </c>
      <c r="H69" s="9">
        <f t="shared" si="5"/>
        <v>1.3447999999999998</v>
      </c>
      <c r="I69" s="9">
        <f t="shared" si="6"/>
        <v>1.2300000000000004</v>
      </c>
      <c r="J69" s="9"/>
      <c r="K69" s="9">
        <f t="shared" si="7"/>
        <v>2.0676300000000003</v>
      </c>
      <c r="L69" s="9"/>
    </row>
    <row r="70" spans="1:12" x14ac:dyDescent="0.25">
      <c r="A70" s="9"/>
      <c r="B70" s="9"/>
      <c r="C70" s="9">
        <v>16.25</v>
      </c>
      <c r="D70" s="9"/>
      <c r="E70" s="9">
        <v>0.28999999999999998</v>
      </c>
      <c r="F70" s="18">
        <f t="shared" si="4"/>
        <v>53.3</v>
      </c>
      <c r="G70" s="9">
        <v>0.7</v>
      </c>
      <c r="H70" s="9">
        <f t="shared" si="5"/>
        <v>0.95119999999999982</v>
      </c>
      <c r="I70" s="9">
        <f t="shared" si="6"/>
        <v>1.0659999999999989</v>
      </c>
      <c r="J70" s="9"/>
      <c r="K70" s="9">
        <f t="shared" si="7"/>
        <v>0.7097854399999991</v>
      </c>
      <c r="L70" s="9"/>
    </row>
    <row r="71" spans="1:12" x14ac:dyDescent="0.25">
      <c r="A71" s="9"/>
      <c r="B71" s="9"/>
      <c r="C71" s="9">
        <v>16.649999999999999</v>
      </c>
      <c r="D71" s="9"/>
      <c r="E71" s="9">
        <v>0.15</v>
      </c>
      <c r="F71" s="18">
        <f t="shared" si="4"/>
        <v>54.611999999999995</v>
      </c>
      <c r="G71" s="9">
        <v>0.6</v>
      </c>
      <c r="H71" s="9">
        <f t="shared" si="5"/>
        <v>0.49199999999999994</v>
      </c>
      <c r="I71" s="9">
        <f t="shared" si="6"/>
        <v>0.98400000000000176</v>
      </c>
      <c r="J71" s="9"/>
      <c r="K71" s="9">
        <f t="shared" si="7"/>
        <v>0.29047680000000048</v>
      </c>
      <c r="L71" s="9"/>
    </row>
    <row r="72" spans="1:12" x14ac:dyDescent="0.25">
      <c r="A72" s="9"/>
      <c r="B72" s="9"/>
      <c r="C72" s="9">
        <v>16.850000000000001</v>
      </c>
      <c r="D72" s="9"/>
      <c r="E72" s="9">
        <v>0.01</v>
      </c>
      <c r="F72" s="18">
        <f t="shared" si="4"/>
        <v>55.268000000000001</v>
      </c>
      <c r="G72" s="9">
        <v>0.25</v>
      </c>
      <c r="H72" s="9">
        <f t="shared" si="5"/>
        <v>3.2799999999999996E-2</v>
      </c>
      <c r="I72" s="9">
        <f t="shared" si="6"/>
        <v>0.57400000000000162</v>
      </c>
      <c r="J72" s="9"/>
      <c r="K72" s="9">
        <f t="shared" si="7"/>
        <v>4.7068000000000127E-3</v>
      </c>
      <c r="L72" s="9"/>
    </row>
    <row r="73" spans="1:12" x14ac:dyDescent="0.25">
      <c r="A73" s="9"/>
      <c r="B73" s="9"/>
      <c r="C73" s="9">
        <v>17</v>
      </c>
      <c r="D73" s="9"/>
      <c r="E73" s="9"/>
      <c r="F73" s="18">
        <f t="shared" si="4"/>
        <v>55.76</v>
      </c>
      <c r="G73" s="9"/>
      <c r="H73" s="9"/>
      <c r="I73" s="9"/>
      <c r="J73" s="9"/>
      <c r="K73" s="9"/>
      <c r="L73" s="9"/>
    </row>
    <row r="76" spans="1:12" x14ac:dyDescent="0.25">
      <c r="A76" s="12" t="s">
        <v>0</v>
      </c>
      <c r="B76" s="15">
        <v>39008</v>
      </c>
      <c r="C76" s="12" t="s">
        <v>1</v>
      </c>
      <c r="D76" s="16">
        <v>0.37222222222222223</v>
      </c>
      <c r="E76" s="16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 t="s">
        <v>79</v>
      </c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9"/>
      <c r="B78" s="9"/>
      <c r="C78" s="9"/>
      <c r="D78" s="9"/>
      <c r="E78" s="9"/>
      <c r="F78" s="9"/>
      <c r="G78" s="9"/>
      <c r="H78" s="9" t="s">
        <v>51</v>
      </c>
      <c r="I78" s="9"/>
      <c r="J78" s="9"/>
      <c r="K78" s="9"/>
      <c r="L78" s="9"/>
    </row>
    <row r="79" spans="1:12" x14ac:dyDescent="0.25">
      <c r="A79" s="9"/>
      <c r="B79" s="9"/>
      <c r="C79" s="9" t="s">
        <v>9</v>
      </c>
      <c r="D79" s="9">
        <v>1.42</v>
      </c>
      <c r="E79" s="9" t="s">
        <v>43</v>
      </c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 t="s">
        <v>10</v>
      </c>
      <c r="D80" s="9">
        <v>11.9</v>
      </c>
      <c r="E80" s="9" t="s">
        <v>43</v>
      </c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17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18" t="s">
        <v>16</v>
      </c>
      <c r="D83" s="18" t="s">
        <v>17</v>
      </c>
      <c r="E83" s="18" t="s">
        <v>18</v>
      </c>
      <c r="F83" s="18" t="s">
        <v>19</v>
      </c>
      <c r="G83" s="18" t="s">
        <v>20</v>
      </c>
      <c r="H83" s="18" t="s">
        <v>21</v>
      </c>
      <c r="I83" s="18" t="s">
        <v>22</v>
      </c>
      <c r="J83" s="18"/>
      <c r="K83" s="18" t="s">
        <v>23</v>
      </c>
      <c r="L83" s="18" t="s">
        <v>24</v>
      </c>
    </row>
    <row r="84" spans="1:12" x14ac:dyDescent="0.25">
      <c r="A84" s="9"/>
      <c r="B84" s="9"/>
      <c r="C84" s="18">
        <v>1.42</v>
      </c>
      <c r="D84" s="18"/>
      <c r="E84" s="18"/>
      <c r="F84" s="18">
        <f>C84*3.28</f>
        <v>4.6575999999999995</v>
      </c>
      <c r="G84" s="18"/>
      <c r="H84" s="18"/>
      <c r="I84" s="18"/>
      <c r="J84" s="18"/>
      <c r="K84" s="18"/>
      <c r="L84" s="18"/>
    </row>
    <row r="85" spans="1:12" x14ac:dyDescent="0.25">
      <c r="A85" s="9"/>
      <c r="B85" s="9"/>
      <c r="C85" s="9">
        <v>1.6</v>
      </c>
      <c r="D85" s="9"/>
      <c r="E85" s="9">
        <v>0.02</v>
      </c>
      <c r="F85" s="18">
        <f t="shared" ref="F85:F101" si="8">C85*3.28</f>
        <v>5.2480000000000002</v>
      </c>
      <c r="G85" s="9">
        <v>0.4</v>
      </c>
      <c r="H85" s="9">
        <f>E85*3.28</f>
        <v>6.5599999999999992E-2</v>
      </c>
      <c r="I85" s="9">
        <f>(F86-F84)/2</f>
        <v>0.6232000000000002</v>
      </c>
      <c r="J85" s="9"/>
      <c r="K85" s="9">
        <f>I85*H85*G85</f>
        <v>1.6352768000000004E-2</v>
      </c>
      <c r="L85" s="9">
        <f>SUM(K85:K100)</f>
        <v>71.530127167999993</v>
      </c>
    </row>
    <row r="86" spans="1:12" x14ac:dyDescent="0.25">
      <c r="A86" s="9"/>
      <c r="B86" s="9"/>
      <c r="C86" s="9">
        <v>1.8</v>
      </c>
      <c r="D86" s="9"/>
      <c r="E86" s="9">
        <v>0.18</v>
      </c>
      <c r="F86" s="18">
        <f t="shared" si="8"/>
        <v>5.9039999999999999</v>
      </c>
      <c r="G86" s="9">
        <v>0.5</v>
      </c>
      <c r="H86" s="9">
        <f t="shared" ref="H86:H100" si="9">E86*3.28</f>
        <v>0.59039999999999992</v>
      </c>
      <c r="I86" s="9">
        <f t="shared" ref="I86:I100" si="10">(F87-F85)/2</f>
        <v>0.65599999999999969</v>
      </c>
      <c r="J86" s="9"/>
      <c r="K86" s="9">
        <f t="shared" ref="K86:K101" si="11">I86*H86*G86</f>
        <v>0.19365119999999988</v>
      </c>
      <c r="L86" s="9"/>
    </row>
    <row r="87" spans="1:12" x14ac:dyDescent="0.25">
      <c r="A87" s="9"/>
      <c r="B87" s="9"/>
      <c r="C87" s="9">
        <v>2</v>
      </c>
      <c r="D87" s="9"/>
      <c r="E87" s="9">
        <v>0.15</v>
      </c>
      <c r="F87" s="18">
        <f t="shared" si="8"/>
        <v>6.56</v>
      </c>
      <c r="G87" s="9">
        <v>0.6</v>
      </c>
      <c r="H87" s="9">
        <f t="shared" si="9"/>
        <v>0.49199999999999994</v>
      </c>
      <c r="I87" s="9">
        <f t="shared" si="10"/>
        <v>1.1479999999999997</v>
      </c>
      <c r="J87" s="9"/>
      <c r="K87" s="9">
        <f t="shared" si="11"/>
        <v>0.33888959999999985</v>
      </c>
      <c r="L87" s="9"/>
    </row>
    <row r="88" spans="1:12" x14ac:dyDescent="0.25">
      <c r="A88" s="9"/>
      <c r="B88" s="9"/>
      <c r="C88" s="9">
        <v>2.5</v>
      </c>
      <c r="D88" s="9"/>
      <c r="E88" s="9">
        <v>0.28000000000000003</v>
      </c>
      <c r="F88" s="18">
        <f t="shared" si="8"/>
        <v>8.1999999999999993</v>
      </c>
      <c r="G88" s="9">
        <v>0.7</v>
      </c>
      <c r="H88" s="9">
        <f t="shared" si="9"/>
        <v>0.91839999999999999</v>
      </c>
      <c r="I88" s="9">
        <f t="shared" si="10"/>
        <v>2.4599999999999995</v>
      </c>
      <c r="J88" s="9"/>
      <c r="K88" s="9">
        <f t="shared" si="11"/>
        <v>1.5814847999999995</v>
      </c>
      <c r="L88" s="9"/>
    </row>
    <row r="89" spans="1:12" x14ac:dyDescent="0.25">
      <c r="A89" s="9"/>
      <c r="B89" s="9"/>
      <c r="C89" s="9">
        <v>3.5</v>
      </c>
      <c r="D89" s="9"/>
      <c r="E89" s="9">
        <v>0.47</v>
      </c>
      <c r="F89" s="18">
        <f t="shared" si="8"/>
        <v>11.479999999999999</v>
      </c>
      <c r="G89" s="9">
        <v>0.9</v>
      </c>
      <c r="H89" s="9">
        <f t="shared" si="9"/>
        <v>1.5415999999999999</v>
      </c>
      <c r="I89" s="9">
        <f t="shared" si="10"/>
        <v>3.2800000000000002</v>
      </c>
      <c r="J89" s="9"/>
      <c r="K89" s="9">
        <f t="shared" si="11"/>
        <v>4.5508031999999998</v>
      </c>
      <c r="L89" s="9"/>
    </row>
    <row r="90" spans="1:12" x14ac:dyDescent="0.25">
      <c r="A90" s="9"/>
      <c r="B90" s="9"/>
      <c r="C90" s="9">
        <v>4.5</v>
      </c>
      <c r="D90" s="9"/>
      <c r="E90" s="9">
        <v>0.53</v>
      </c>
      <c r="F90" s="18">
        <f t="shared" si="8"/>
        <v>14.76</v>
      </c>
      <c r="G90" s="9">
        <v>1.05</v>
      </c>
      <c r="H90" s="9">
        <f t="shared" si="9"/>
        <v>1.7383999999999999</v>
      </c>
      <c r="I90" s="9">
        <f t="shared" si="10"/>
        <v>3.2800000000000002</v>
      </c>
      <c r="J90" s="9"/>
      <c r="K90" s="9">
        <f t="shared" si="11"/>
        <v>5.9870496000000006</v>
      </c>
      <c r="L90" s="9"/>
    </row>
    <row r="91" spans="1:12" x14ac:dyDescent="0.25">
      <c r="A91" s="9"/>
      <c r="B91" s="9"/>
      <c r="C91" s="9">
        <v>5.5</v>
      </c>
      <c r="D91" s="9"/>
      <c r="E91" s="9">
        <v>0.56999999999999995</v>
      </c>
      <c r="F91" s="18">
        <f t="shared" si="8"/>
        <v>18.04</v>
      </c>
      <c r="G91" s="9">
        <v>1.4</v>
      </c>
      <c r="H91" s="9">
        <f t="shared" si="9"/>
        <v>1.8695999999999997</v>
      </c>
      <c r="I91" s="9">
        <f t="shared" si="10"/>
        <v>3.2800000000000002</v>
      </c>
      <c r="J91" s="9"/>
      <c r="K91" s="9">
        <f t="shared" si="11"/>
        <v>8.5852031999999987</v>
      </c>
      <c r="L91" s="9"/>
    </row>
    <row r="92" spans="1:12" x14ac:dyDescent="0.25">
      <c r="A92" s="9"/>
      <c r="B92" s="9"/>
      <c r="C92" s="9">
        <v>6.5</v>
      </c>
      <c r="D92" s="9"/>
      <c r="E92" s="9">
        <v>0.64</v>
      </c>
      <c r="F92" s="18">
        <f t="shared" si="8"/>
        <v>21.32</v>
      </c>
      <c r="G92" s="9">
        <v>1.7</v>
      </c>
      <c r="H92" s="9">
        <f t="shared" si="9"/>
        <v>2.0991999999999997</v>
      </c>
      <c r="I92" s="9">
        <f t="shared" si="10"/>
        <v>3.2799999999999994</v>
      </c>
      <c r="J92" s="9"/>
      <c r="K92" s="9">
        <f t="shared" si="11"/>
        <v>11.705139199999996</v>
      </c>
      <c r="L92" s="9"/>
    </row>
    <row r="93" spans="1:12" x14ac:dyDescent="0.25">
      <c r="A93" s="9"/>
      <c r="B93" s="9"/>
      <c r="C93" s="9">
        <v>7.5</v>
      </c>
      <c r="D93" s="9"/>
      <c r="E93" s="9">
        <v>0.68</v>
      </c>
      <c r="F93" s="18">
        <f t="shared" si="8"/>
        <v>24.599999999999998</v>
      </c>
      <c r="G93" s="9">
        <v>1.9</v>
      </c>
      <c r="H93" s="9">
        <f t="shared" si="9"/>
        <v>2.2303999999999999</v>
      </c>
      <c r="I93" s="9">
        <f t="shared" si="10"/>
        <v>3.2799999999999994</v>
      </c>
      <c r="J93" s="9"/>
      <c r="K93" s="9">
        <f t="shared" si="11"/>
        <v>13.899852799999996</v>
      </c>
      <c r="L93" s="9"/>
    </row>
    <row r="94" spans="1:12" x14ac:dyDescent="0.25">
      <c r="A94" s="9"/>
      <c r="B94" s="9"/>
      <c r="C94" s="9">
        <v>8.5</v>
      </c>
      <c r="D94" s="9"/>
      <c r="E94" s="9">
        <v>0.61</v>
      </c>
      <c r="F94" s="18">
        <f t="shared" si="8"/>
        <v>27.88</v>
      </c>
      <c r="G94" s="9">
        <v>2</v>
      </c>
      <c r="H94" s="9">
        <f t="shared" si="9"/>
        <v>2.0007999999999999</v>
      </c>
      <c r="I94" s="9">
        <f t="shared" si="10"/>
        <v>2.4600000000000009</v>
      </c>
      <c r="J94" s="9"/>
      <c r="K94" s="9">
        <f t="shared" si="11"/>
        <v>9.8439360000000029</v>
      </c>
      <c r="L94" s="9"/>
    </row>
    <row r="95" spans="1:12" x14ac:dyDescent="0.25">
      <c r="A95" s="9"/>
      <c r="B95" s="9"/>
      <c r="C95" s="9">
        <v>9</v>
      </c>
      <c r="D95" s="9"/>
      <c r="E95" s="9">
        <v>0.43</v>
      </c>
      <c r="F95" s="18">
        <f t="shared" si="8"/>
        <v>29.52</v>
      </c>
      <c r="G95" s="9">
        <v>1.95</v>
      </c>
      <c r="H95" s="9">
        <f t="shared" si="9"/>
        <v>1.4103999999999999</v>
      </c>
      <c r="I95" s="9">
        <f t="shared" si="10"/>
        <v>1.6399999999999988</v>
      </c>
      <c r="J95" s="9"/>
      <c r="K95" s="9">
        <f t="shared" si="11"/>
        <v>4.5104591999999961</v>
      </c>
      <c r="L95" s="9"/>
    </row>
    <row r="96" spans="1:12" x14ac:dyDescent="0.25">
      <c r="A96" s="9"/>
      <c r="B96" s="9"/>
      <c r="C96" s="9">
        <v>9.5</v>
      </c>
      <c r="D96" s="9"/>
      <c r="E96" s="9">
        <v>0.4</v>
      </c>
      <c r="F96" s="18">
        <f t="shared" si="8"/>
        <v>31.159999999999997</v>
      </c>
      <c r="G96" s="9">
        <v>2</v>
      </c>
      <c r="H96" s="9">
        <f t="shared" si="9"/>
        <v>1.3120000000000001</v>
      </c>
      <c r="I96" s="9">
        <f t="shared" si="10"/>
        <v>1.6399999999999988</v>
      </c>
      <c r="J96" s="9"/>
      <c r="K96" s="9">
        <f t="shared" si="11"/>
        <v>4.303359999999997</v>
      </c>
      <c r="L96" s="9"/>
    </row>
    <row r="97" spans="1:12" x14ac:dyDescent="0.25">
      <c r="A97" s="9"/>
      <c r="B97" s="9"/>
      <c r="C97" s="9">
        <v>10</v>
      </c>
      <c r="D97" s="9"/>
      <c r="E97" s="9">
        <v>0.26</v>
      </c>
      <c r="F97" s="18">
        <f t="shared" si="8"/>
        <v>32.799999999999997</v>
      </c>
      <c r="G97" s="9">
        <v>1.9</v>
      </c>
      <c r="H97" s="9">
        <f t="shared" si="9"/>
        <v>0.8528</v>
      </c>
      <c r="I97" s="9">
        <f t="shared" si="10"/>
        <v>1.6400000000000006</v>
      </c>
      <c r="J97" s="9"/>
      <c r="K97" s="9">
        <f t="shared" si="11"/>
        <v>2.6573248000000009</v>
      </c>
      <c r="L97" s="9"/>
    </row>
    <row r="98" spans="1:12" x14ac:dyDescent="0.25">
      <c r="A98" s="9"/>
      <c r="B98" s="9"/>
      <c r="C98" s="9">
        <v>10.5</v>
      </c>
      <c r="D98" s="9"/>
      <c r="E98" s="9">
        <v>0.27</v>
      </c>
      <c r="F98" s="18">
        <f t="shared" si="8"/>
        <v>34.44</v>
      </c>
      <c r="G98" s="9">
        <v>1.6</v>
      </c>
      <c r="H98" s="9">
        <f t="shared" si="9"/>
        <v>0.88560000000000005</v>
      </c>
      <c r="I98" s="9">
        <f t="shared" si="10"/>
        <v>1.6400000000000006</v>
      </c>
      <c r="J98" s="9"/>
      <c r="K98" s="9">
        <f t="shared" si="11"/>
        <v>2.3238144000000012</v>
      </c>
      <c r="L98" s="9"/>
    </row>
    <row r="99" spans="1:12" x14ac:dyDescent="0.25">
      <c r="A99" s="9"/>
      <c r="B99" s="9"/>
      <c r="C99" s="9">
        <v>11</v>
      </c>
      <c r="D99" s="9"/>
      <c r="E99" s="9">
        <v>0.15</v>
      </c>
      <c r="F99" s="18">
        <f t="shared" si="8"/>
        <v>36.08</v>
      </c>
      <c r="G99" s="9">
        <v>1.1000000000000001</v>
      </c>
      <c r="H99" s="9">
        <f t="shared" si="9"/>
        <v>0.49199999999999994</v>
      </c>
      <c r="I99" s="9">
        <f t="shared" si="10"/>
        <v>1.6400000000000006</v>
      </c>
      <c r="J99" s="9"/>
      <c r="K99" s="9">
        <f t="shared" si="11"/>
        <v>0.88756800000000025</v>
      </c>
      <c r="L99" s="9"/>
    </row>
    <row r="100" spans="1:12" x14ac:dyDescent="0.25">
      <c r="A100" s="9"/>
      <c r="B100" s="9"/>
      <c r="C100" s="9">
        <v>11.5</v>
      </c>
      <c r="D100" s="9"/>
      <c r="E100" s="9">
        <v>0.05</v>
      </c>
      <c r="F100" s="18">
        <f t="shared" si="8"/>
        <v>37.72</v>
      </c>
      <c r="G100" s="9">
        <v>0.6</v>
      </c>
      <c r="H100" s="9">
        <f t="shared" si="9"/>
        <v>0.16400000000000001</v>
      </c>
      <c r="I100" s="9">
        <f t="shared" si="10"/>
        <v>1.4759999999999991</v>
      </c>
      <c r="J100" s="9"/>
      <c r="K100" s="9">
        <f t="shared" si="11"/>
        <v>0.14523839999999991</v>
      </c>
      <c r="L100" s="9"/>
    </row>
    <row r="101" spans="1:12" x14ac:dyDescent="0.25">
      <c r="A101" s="9"/>
      <c r="B101" s="9"/>
      <c r="C101" s="9">
        <v>11.9</v>
      </c>
      <c r="D101" s="9"/>
      <c r="E101" s="9"/>
      <c r="F101" s="18">
        <f t="shared" si="8"/>
        <v>39.031999999999996</v>
      </c>
      <c r="G101" s="9"/>
      <c r="H101" s="9"/>
      <c r="I101" s="9"/>
      <c r="J101" s="9"/>
      <c r="K101" s="9">
        <f t="shared" si="11"/>
        <v>0</v>
      </c>
      <c r="L101" s="9"/>
    </row>
    <row r="104" spans="1:12" x14ac:dyDescent="0.25">
      <c r="A104" s="12" t="s">
        <v>0</v>
      </c>
      <c r="B104" s="15">
        <v>39018</v>
      </c>
      <c r="C104" s="12" t="s">
        <v>1</v>
      </c>
      <c r="D104" s="16">
        <v>0.52430555555555558</v>
      </c>
      <c r="E104" s="16">
        <v>0.53402777777777777</v>
      </c>
      <c r="F104" s="12"/>
      <c r="G104" s="12"/>
      <c r="H104" s="12"/>
      <c r="I104" s="12"/>
      <c r="J104" s="12"/>
      <c r="K104" s="12"/>
      <c r="L104" s="12"/>
    </row>
    <row r="105" spans="1:12" x14ac:dyDescent="0.25">
      <c r="A105" s="12"/>
      <c r="B105" s="12"/>
      <c r="C105" s="12" t="s">
        <v>79</v>
      </c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5">
      <c r="A106" s="9"/>
      <c r="B106" s="9"/>
      <c r="C106" s="9"/>
      <c r="D106" s="9"/>
      <c r="E106" s="9"/>
      <c r="F106" s="9"/>
      <c r="G106" s="9"/>
      <c r="H106" s="9" t="s">
        <v>51</v>
      </c>
      <c r="I106" s="9"/>
      <c r="J106" s="9"/>
      <c r="K106" s="9"/>
      <c r="L106" s="9"/>
    </row>
    <row r="107" spans="1:12" x14ac:dyDescent="0.25">
      <c r="A107" s="9"/>
      <c r="B107" s="9"/>
      <c r="C107" s="9" t="s">
        <v>9</v>
      </c>
      <c r="D107" s="9">
        <v>1.78</v>
      </c>
      <c r="E107" s="9" t="s">
        <v>43</v>
      </c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 t="s">
        <v>10</v>
      </c>
      <c r="D108" s="9">
        <v>12.32</v>
      </c>
      <c r="E108" s="9" t="s">
        <v>43</v>
      </c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17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18" t="s">
        <v>16</v>
      </c>
      <c r="D111" s="18" t="s">
        <v>17</v>
      </c>
      <c r="E111" s="18" t="s">
        <v>18</v>
      </c>
      <c r="F111" s="18" t="s">
        <v>19</v>
      </c>
      <c r="G111" s="18" t="s">
        <v>20</v>
      </c>
      <c r="H111" s="18" t="s">
        <v>21</v>
      </c>
      <c r="I111" s="18" t="s">
        <v>22</v>
      </c>
      <c r="J111" s="18"/>
      <c r="K111" s="18" t="s">
        <v>23</v>
      </c>
      <c r="L111" s="18" t="s">
        <v>24</v>
      </c>
    </row>
    <row r="112" spans="1:12" x14ac:dyDescent="0.25">
      <c r="A112" s="9"/>
      <c r="B112" s="9"/>
      <c r="C112" s="18">
        <v>1.78</v>
      </c>
      <c r="D112" s="18"/>
      <c r="E112" s="18"/>
      <c r="F112" s="18">
        <f>C112*3.28</f>
        <v>5.8384</v>
      </c>
      <c r="G112" s="18"/>
      <c r="H112" s="18"/>
      <c r="I112" s="18"/>
      <c r="J112" s="18"/>
      <c r="K112" s="18"/>
      <c r="L112" s="18"/>
    </row>
    <row r="113" spans="1:12" x14ac:dyDescent="0.25">
      <c r="A113" s="9"/>
      <c r="B113" s="9"/>
      <c r="C113" s="9">
        <v>2</v>
      </c>
      <c r="D113" s="9"/>
      <c r="E113" s="9">
        <v>0.01</v>
      </c>
      <c r="F113" s="18">
        <f t="shared" ref="F113:F137" si="12">C113*3.28</f>
        <v>6.56</v>
      </c>
      <c r="G113" s="9">
        <v>0.3</v>
      </c>
      <c r="H113" s="9">
        <f>E113*3.28</f>
        <v>3.2799999999999996E-2</v>
      </c>
      <c r="I113" s="9">
        <f>(F114-F112)/2</f>
        <v>0.68880000000000008</v>
      </c>
      <c r="J113" s="9"/>
      <c r="K113" s="9">
        <f>I113*H113*G113</f>
        <v>6.7777920000000004E-3</v>
      </c>
      <c r="L113" s="9">
        <f>SUM(K113:K142)</f>
        <v>55.528190591999987</v>
      </c>
    </row>
    <row r="114" spans="1:12" x14ac:dyDescent="0.25">
      <c r="A114" s="9"/>
      <c r="B114" s="9"/>
      <c r="C114" s="9">
        <v>2.2000000000000002</v>
      </c>
      <c r="D114" s="9"/>
      <c r="E114" s="9">
        <v>0.12</v>
      </c>
      <c r="F114" s="18">
        <f t="shared" si="12"/>
        <v>7.2160000000000002</v>
      </c>
      <c r="G114" s="9">
        <v>0.45</v>
      </c>
      <c r="H114" s="9">
        <f t="shared" ref="H114:H136" si="13">E114*3.28</f>
        <v>0.39359999999999995</v>
      </c>
      <c r="I114" s="9">
        <f t="shared" ref="I114:I136" si="14">(F115-F113)/2</f>
        <v>0.98400000000000043</v>
      </c>
      <c r="J114" s="9"/>
      <c r="K114" s="9">
        <f t="shared" ref="K114:K136" si="15">I114*H114*G114</f>
        <v>0.17428608000000004</v>
      </c>
      <c r="L114" s="9"/>
    </row>
    <row r="115" spans="1:12" x14ac:dyDescent="0.25">
      <c r="A115" s="9"/>
      <c r="B115" s="9"/>
      <c r="C115" s="9">
        <v>2.6</v>
      </c>
      <c r="D115" s="9"/>
      <c r="E115" s="9">
        <v>0.17</v>
      </c>
      <c r="F115" s="18">
        <f t="shared" si="12"/>
        <v>8.5280000000000005</v>
      </c>
      <c r="G115" s="9">
        <v>0.55000000000000004</v>
      </c>
      <c r="H115" s="9">
        <f t="shared" si="13"/>
        <v>0.55759999999999998</v>
      </c>
      <c r="I115" s="9">
        <f t="shared" si="14"/>
        <v>1.3119999999999998</v>
      </c>
      <c r="J115" s="9"/>
      <c r="K115" s="9">
        <f t="shared" si="15"/>
        <v>0.40236415999999997</v>
      </c>
      <c r="L115" s="9"/>
    </row>
    <row r="116" spans="1:12" x14ac:dyDescent="0.25">
      <c r="A116" s="9"/>
      <c r="B116" s="9"/>
      <c r="C116" s="9">
        <v>3</v>
      </c>
      <c r="D116" s="9"/>
      <c r="E116" s="9">
        <v>0.24</v>
      </c>
      <c r="F116" s="18">
        <f t="shared" si="12"/>
        <v>9.84</v>
      </c>
      <c r="G116" s="9">
        <v>0.65</v>
      </c>
      <c r="H116" s="9">
        <f t="shared" si="13"/>
        <v>0.7871999999999999</v>
      </c>
      <c r="I116" s="9">
        <f t="shared" si="14"/>
        <v>1.4759999999999991</v>
      </c>
      <c r="J116" s="9"/>
      <c r="K116" s="9">
        <f t="shared" si="15"/>
        <v>0.75523967999999941</v>
      </c>
      <c r="L116" s="9"/>
    </row>
    <row r="117" spans="1:12" x14ac:dyDescent="0.25">
      <c r="A117" s="9"/>
      <c r="B117" s="9"/>
      <c r="C117" s="9">
        <v>3.5</v>
      </c>
      <c r="D117" s="9"/>
      <c r="E117" s="9">
        <v>0.34</v>
      </c>
      <c r="F117" s="18">
        <f t="shared" si="12"/>
        <v>11.479999999999999</v>
      </c>
      <c r="G117" s="9">
        <v>0.75</v>
      </c>
      <c r="H117" s="9">
        <f t="shared" si="13"/>
        <v>1.1152</v>
      </c>
      <c r="I117" s="9">
        <f t="shared" si="14"/>
        <v>1.6399999999999997</v>
      </c>
      <c r="J117" s="9"/>
      <c r="K117" s="9">
        <f t="shared" si="15"/>
        <v>1.3716959999999998</v>
      </c>
      <c r="L117" s="9"/>
    </row>
    <row r="118" spans="1:12" x14ac:dyDescent="0.25">
      <c r="A118" s="9"/>
      <c r="B118" s="9"/>
      <c r="C118" s="9">
        <v>4</v>
      </c>
      <c r="D118" s="9"/>
      <c r="E118" s="9">
        <v>0.33</v>
      </c>
      <c r="F118" s="18">
        <f t="shared" si="12"/>
        <v>13.12</v>
      </c>
      <c r="G118" s="9">
        <v>0.9</v>
      </c>
      <c r="H118" s="9">
        <f t="shared" si="13"/>
        <v>1.0824</v>
      </c>
      <c r="I118" s="9">
        <f t="shared" si="14"/>
        <v>1.6400000000000006</v>
      </c>
      <c r="J118" s="9"/>
      <c r="K118" s="9">
        <f t="shared" si="15"/>
        <v>1.5976224000000008</v>
      </c>
      <c r="L118" s="9"/>
    </row>
    <row r="119" spans="1:12" x14ac:dyDescent="0.25">
      <c r="A119" s="9"/>
      <c r="B119" s="9"/>
      <c r="C119" s="9">
        <v>4.5</v>
      </c>
      <c r="D119" s="9"/>
      <c r="E119" s="9">
        <v>0.52</v>
      </c>
      <c r="F119" s="18">
        <f t="shared" si="12"/>
        <v>14.76</v>
      </c>
      <c r="G119" s="9">
        <v>0.95</v>
      </c>
      <c r="H119" s="9">
        <f t="shared" si="13"/>
        <v>1.7056</v>
      </c>
      <c r="I119" s="9">
        <f t="shared" si="14"/>
        <v>1.6399999999999997</v>
      </c>
      <c r="J119" s="9"/>
      <c r="K119" s="9">
        <f t="shared" si="15"/>
        <v>2.6573247999999996</v>
      </c>
      <c r="L119" s="9"/>
    </row>
    <row r="120" spans="1:12" x14ac:dyDescent="0.25">
      <c r="A120" s="9"/>
      <c r="B120" s="9"/>
      <c r="C120" s="9">
        <v>5</v>
      </c>
      <c r="D120" s="9"/>
      <c r="E120" s="9">
        <v>0.49</v>
      </c>
      <c r="F120" s="18">
        <f t="shared" si="12"/>
        <v>16.399999999999999</v>
      </c>
      <c r="G120" s="9">
        <v>1.05</v>
      </c>
      <c r="H120" s="9">
        <f t="shared" si="13"/>
        <v>1.6072</v>
      </c>
      <c r="I120" s="9">
        <f t="shared" si="14"/>
        <v>1.6399999999999997</v>
      </c>
      <c r="J120" s="9"/>
      <c r="K120" s="9">
        <f t="shared" si="15"/>
        <v>2.7675983999999998</v>
      </c>
      <c r="L120" s="9"/>
    </row>
    <row r="121" spans="1:12" x14ac:dyDescent="0.25">
      <c r="A121" s="9"/>
      <c r="B121" s="9"/>
      <c r="C121" s="9">
        <v>5.5</v>
      </c>
      <c r="D121" s="9"/>
      <c r="E121" s="9">
        <v>0.54</v>
      </c>
      <c r="F121" s="18">
        <f t="shared" si="12"/>
        <v>18.04</v>
      </c>
      <c r="G121" s="9">
        <v>1.1000000000000001</v>
      </c>
      <c r="H121" s="9">
        <f t="shared" si="13"/>
        <v>1.7712000000000001</v>
      </c>
      <c r="I121" s="9">
        <f t="shared" si="14"/>
        <v>1.6400000000000006</v>
      </c>
      <c r="J121" s="9"/>
      <c r="K121" s="9">
        <f t="shared" si="15"/>
        <v>3.1952448000000016</v>
      </c>
      <c r="L121" s="9"/>
    </row>
    <row r="122" spans="1:12" x14ac:dyDescent="0.25">
      <c r="A122" s="9"/>
      <c r="B122" s="9"/>
      <c r="C122" s="9">
        <v>6</v>
      </c>
      <c r="D122" s="9"/>
      <c r="E122" s="9">
        <v>0.59</v>
      </c>
      <c r="F122" s="18">
        <f t="shared" si="12"/>
        <v>19.68</v>
      </c>
      <c r="G122" s="9">
        <v>1.2</v>
      </c>
      <c r="H122" s="9">
        <f t="shared" si="13"/>
        <v>1.9351999999999998</v>
      </c>
      <c r="I122" s="9">
        <f t="shared" si="14"/>
        <v>1.6400000000000006</v>
      </c>
      <c r="J122" s="9"/>
      <c r="K122" s="9">
        <f t="shared" si="15"/>
        <v>3.808473600000001</v>
      </c>
      <c r="L122" s="9"/>
    </row>
    <row r="123" spans="1:12" x14ac:dyDescent="0.25">
      <c r="A123" s="9"/>
      <c r="B123" s="9"/>
      <c r="C123" s="9">
        <v>6.5</v>
      </c>
      <c r="D123" s="9"/>
      <c r="E123" s="9">
        <v>0.59</v>
      </c>
      <c r="F123" s="18">
        <f t="shared" si="12"/>
        <v>21.32</v>
      </c>
      <c r="G123" s="9">
        <v>1.3</v>
      </c>
      <c r="H123" s="9">
        <f t="shared" si="13"/>
        <v>1.9351999999999998</v>
      </c>
      <c r="I123" s="9">
        <f t="shared" si="14"/>
        <v>1.6399999999999988</v>
      </c>
      <c r="J123" s="9"/>
      <c r="K123" s="9">
        <f t="shared" si="15"/>
        <v>4.1258463999999968</v>
      </c>
      <c r="L123" s="9"/>
    </row>
    <row r="124" spans="1:12" x14ac:dyDescent="0.25">
      <c r="A124" s="9"/>
      <c r="B124" s="9"/>
      <c r="C124" s="9">
        <v>7</v>
      </c>
      <c r="D124" s="9"/>
      <c r="E124" s="9">
        <v>0.6</v>
      </c>
      <c r="F124" s="18">
        <f t="shared" si="12"/>
        <v>22.959999999999997</v>
      </c>
      <c r="G124" s="9">
        <v>1.55</v>
      </c>
      <c r="H124" s="9">
        <f t="shared" si="13"/>
        <v>1.9679999999999997</v>
      </c>
      <c r="I124" s="9">
        <f t="shared" si="14"/>
        <v>1.6399999999999988</v>
      </c>
      <c r="J124" s="9"/>
      <c r="K124" s="9">
        <f t="shared" si="15"/>
        <v>5.0026559999999956</v>
      </c>
      <c r="L124" s="9"/>
    </row>
    <row r="125" spans="1:12" x14ac:dyDescent="0.25">
      <c r="A125" s="9"/>
      <c r="B125" s="9"/>
      <c r="C125" s="9">
        <v>7.5</v>
      </c>
      <c r="D125" s="9"/>
      <c r="E125" s="9">
        <v>0.5</v>
      </c>
      <c r="F125" s="18">
        <f t="shared" si="12"/>
        <v>24.599999999999998</v>
      </c>
      <c r="G125" s="9">
        <v>1.7</v>
      </c>
      <c r="H125" s="9">
        <f t="shared" si="13"/>
        <v>1.64</v>
      </c>
      <c r="I125" s="9">
        <f t="shared" si="14"/>
        <v>1.6400000000000006</v>
      </c>
      <c r="J125" s="9"/>
      <c r="K125" s="9">
        <f t="shared" si="15"/>
        <v>4.5723200000000013</v>
      </c>
      <c r="L125" s="9"/>
    </row>
    <row r="126" spans="1:12" x14ac:dyDescent="0.25">
      <c r="A126" s="9"/>
      <c r="B126" s="9"/>
      <c r="C126" s="9">
        <v>8</v>
      </c>
      <c r="D126" s="9"/>
      <c r="E126" s="9">
        <v>0.5</v>
      </c>
      <c r="F126" s="18">
        <f t="shared" si="12"/>
        <v>26.24</v>
      </c>
      <c r="G126" s="9">
        <v>1.85</v>
      </c>
      <c r="H126" s="9">
        <f t="shared" si="13"/>
        <v>1.64</v>
      </c>
      <c r="I126" s="9">
        <f t="shared" si="14"/>
        <v>1.6400000000000006</v>
      </c>
      <c r="J126" s="9"/>
      <c r="K126" s="9">
        <f t="shared" si="15"/>
        <v>4.975760000000002</v>
      </c>
      <c r="L126" s="9"/>
    </row>
    <row r="127" spans="1:12" x14ac:dyDescent="0.25">
      <c r="A127" s="9"/>
      <c r="B127" s="9"/>
      <c r="C127" s="9">
        <v>8.5</v>
      </c>
      <c r="D127" s="9"/>
      <c r="E127" s="9">
        <v>0.37</v>
      </c>
      <c r="F127" s="18">
        <f t="shared" si="12"/>
        <v>27.88</v>
      </c>
      <c r="G127" s="9">
        <v>1.92</v>
      </c>
      <c r="H127" s="9">
        <f t="shared" si="13"/>
        <v>1.2136</v>
      </c>
      <c r="I127" s="9">
        <f t="shared" si="14"/>
        <v>1.6400000000000006</v>
      </c>
      <c r="J127" s="9"/>
      <c r="K127" s="9">
        <f t="shared" si="15"/>
        <v>3.8213836800000012</v>
      </c>
      <c r="L127" s="9"/>
    </row>
    <row r="128" spans="1:12" x14ac:dyDescent="0.25">
      <c r="A128" s="9"/>
      <c r="B128" s="9"/>
      <c r="C128" s="9">
        <v>9</v>
      </c>
      <c r="D128" s="9"/>
      <c r="E128" s="9">
        <v>0.38</v>
      </c>
      <c r="F128" s="18">
        <f t="shared" si="12"/>
        <v>29.52</v>
      </c>
      <c r="G128" s="9">
        <v>1.95</v>
      </c>
      <c r="H128" s="9">
        <f t="shared" si="13"/>
        <v>1.2464</v>
      </c>
      <c r="I128" s="9">
        <f t="shared" si="14"/>
        <v>1.6399999999999988</v>
      </c>
      <c r="J128" s="9"/>
      <c r="K128" s="9">
        <f t="shared" si="15"/>
        <v>3.9859871999999967</v>
      </c>
      <c r="L128" s="9"/>
    </row>
    <row r="129" spans="1:12" x14ac:dyDescent="0.25">
      <c r="A129" s="9"/>
      <c r="B129" s="9"/>
      <c r="C129" s="9">
        <v>9.5</v>
      </c>
      <c r="D129" s="9"/>
      <c r="E129" s="9">
        <v>0.38</v>
      </c>
      <c r="F129" s="18">
        <f t="shared" si="12"/>
        <v>31.159999999999997</v>
      </c>
      <c r="G129" s="9">
        <v>1.8</v>
      </c>
      <c r="H129" s="9">
        <f t="shared" si="13"/>
        <v>1.2464</v>
      </c>
      <c r="I129" s="9">
        <f t="shared" si="14"/>
        <v>1.6399999999999988</v>
      </c>
      <c r="J129" s="9"/>
      <c r="K129" s="9">
        <f t="shared" si="15"/>
        <v>3.6793727999999972</v>
      </c>
      <c r="L129" s="9"/>
    </row>
    <row r="130" spans="1:12" x14ac:dyDescent="0.25">
      <c r="A130" s="9"/>
      <c r="B130" s="9"/>
      <c r="C130" s="9">
        <v>10</v>
      </c>
      <c r="D130" s="9"/>
      <c r="E130" s="9">
        <v>0.4</v>
      </c>
      <c r="F130" s="18">
        <f t="shared" si="12"/>
        <v>32.799999999999997</v>
      </c>
      <c r="G130" s="9">
        <v>1.75</v>
      </c>
      <c r="H130" s="9">
        <f t="shared" si="13"/>
        <v>1.3120000000000001</v>
      </c>
      <c r="I130" s="9">
        <f t="shared" si="14"/>
        <v>1.6400000000000006</v>
      </c>
      <c r="J130" s="9"/>
      <c r="K130" s="9">
        <f t="shared" si="15"/>
        <v>3.7654400000000012</v>
      </c>
      <c r="L130" s="9"/>
    </row>
    <row r="131" spans="1:12" x14ac:dyDescent="0.25">
      <c r="A131" s="9"/>
      <c r="B131" s="9"/>
      <c r="C131" s="9">
        <v>10.5</v>
      </c>
      <c r="D131" s="9"/>
      <c r="E131" s="9">
        <v>0.25</v>
      </c>
      <c r="F131" s="18">
        <f t="shared" si="12"/>
        <v>34.44</v>
      </c>
      <c r="G131" s="9">
        <v>1.6</v>
      </c>
      <c r="H131" s="9">
        <f t="shared" si="13"/>
        <v>0.82</v>
      </c>
      <c r="I131" s="9">
        <f t="shared" si="14"/>
        <v>1.6400000000000006</v>
      </c>
      <c r="J131" s="9"/>
      <c r="K131" s="9">
        <f t="shared" si="15"/>
        <v>2.1516800000000007</v>
      </c>
      <c r="L131" s="9"/>
    </row>
    <row r="132" spans="1:12" x14ac:dyDescent="0.25">
      <c r="A132" s="9"/>
      <c r="B132" s="9"/>
      <c r="C132" s="9">
        <v>11</v>
      </c>
      <c r="D132" s="9"/>
      <c r="E132" s="9">
        <v>0.25</v>
      </c>
      <c r="F132" s="18">
        <f t="shared" si="12"/>
        <v>36.08</v>
      </c>
      <c r="G132" s="9">
        <v>1.45</v>
      </c>
      <c r="H132" s="9">
        <f t="shared" si="13"/>
        <v>0.82</v>
      </c>
      <c r="I132" s="9">
        <f t="shared" si="14"/>
        <v>1.3120000000000012</v>
      </c>
      <c r="J132" s="9"/>
      <c r="K132" s="9">
        <f t="shared" si="15"/>
        <v>1.5599680000000011</v>
      </c>
      <c r="L132" s="9"/>
    </row>
    <row r="133" spans="1:12" x14ac:dyDescent="0.25">
      <c r="A133" s="9"/>
      <c r="B133" s="9"/>
      <c r="C133" s="9">
        <v>11.3</v>
      </c>
      <c r="D133" s="9"/>
      <c r="E133" s="9">
        <v>0.2</v>
      </c>
      <c r="F133" s="18">
        <f t="shared" si="12"/>
        <v>37.064</v>
      </c>
      <c r="G133" s="9">
        <v>1.1000000000000001</v>
      </c>
      <c r="H133" s="9">
        <f t="shared" si="13"/>
        <v>0.65600000000000003</v>
      </c>
      <c r="I133" s="9">
        <f t="shared" si="14"/>
        <v>0.98399999999999821</v>
      </c>
      <c r="J133" s="9"/>
      <c r="K133" s="9">
        <f t="shared" si="15"/>
        <v>0.71005439999999875</v>
      </c>
      <c r="L133" s="9"/>
    </row>
    <row r="134" spans="1:12" x14ac:dyDescent="0.25">
      <c r="A134" s="9"/>
      <c r="B134" s="9"/>
      <c r="C134" s="9">
        <v>11.6</v>
      </c>
      <c r="D134" s="9"/>
      <c r="E134" s="9">
        <v>0.13</v>
      </c>
      <c r="F134" s="18">
        <f t="shared" si="12"/>
        <v>38.047999999999995</v>
      </c>
      <c r="G134" s="9">
        <v>0.85</v>
      </c>
      <c r="H134" s="9">
        <f t="shared" si="13"/>
        <v>0.4264</v>
      </c>
      <c r="I134" s="9">
        <f t="shared" si="14"/>
        <v>0.98399999999999821</v>
      </c>
      <c r="J134" s="9"/>
      <c r="K134" s="9">
        <f t="shared" si="15"/>
        <v>0.35664095999999934</v>
      </c>
      <c r="L134" s="9"/>
    </row>
    <row r="135" spans="1:12" x14ac:dyDescent="0.25">
      <c r="A135" s="9"/>
      <c r="B135" s="9"/>
      <c r="C135" s="9">
        <v>11.9</v>
      </c>
      <c r="D135" s="9"/>
      <c r="E135" s="9">
        <v>0.05</v>
      </c>
      <c r="F135" s="18">
        <f t="shared" si="12"/>
        <v>39.031999999999996</v>
      </c>
      <c r="G135" s="9">
        <v>0.8</v>
      </c>
      <c r="H135" s="9">
        <f t="shared" si="13"/>
        <v>0.16400000000000001</v>
      </c>
      <c r="I135" s="9">
        <f t="shared" si="14"/>
        <v>0.90200000000000102</v>
      </c>
      <c r="J135" s="9"/>
      <c r="K135" s="9">
        <f t="shared" si="15"/>
        <v>0.11834240000000014</v>
      </c>
      <c r="L135" s="9"/>
    </row>
    <row r="136" spans="1:12" x14ac:dyDescent="0.25">
      <c r="A136" s="9"/>
      <c r="B136" s="9"/>
      <c r="C136" s="9">
        <v>12.15</v>
      </c>
      <c r="D136" s="9"/>
      <c r="E136" s="9">
        <v>-0.03</v>
      </c>
      <c r="F136" s="18">
        <f t="shared" si="12"/>
        <v>39.851999999999997</v>
      </c>
      <c r="G136" s="9">
        <v>0.5</v>
      </c>
      <c r="H136" s="9">
        <f t="shared" si="13"/>
        <v>-9.8399999999999987E-2</v>
      </c>
      <c r="I136" s="9">
        <f t="shared" si="14"/>
        <v>0.68880000000000052</v>
      </c>
      <c r="J136" s="9"/>
      <c r="K136" s="9">
        <f t="shared" si="15"/>
        <v>-3.3888960000000024E-2</v>
      </c>
      <c r="L136" s="9"/>
    </row>
    <row r="137" spans="1:12" x14ac:dyDescent="0.25">
      <c r="A137" s="9"/>
      <c r="B137" s="9"/>
      <c r="C137" s="9">
        <v>12.32</v>
      </c>
      <c r="D137" s="9"/>
      <c r="E137" s="9"/>
      <c r="F137" s="18">
        <f t="shared" si="12"/>
        <v>40.409599999999998</v>
      </c>
      <c r="G137" s="9"/>
      <c r="H137" s="9"/>
      <c r="I137" s="9"/>
      <c r="J137" s="9"/>
      <c r="K137" s="9"/>
      <c r="L137" s="9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CE3C-F75D-4D91-91AB-914E3CD3CDD5}">
  <dimension ref="A1:AD347"/>
  <sheetViews>
    <sheetView workbookViewId="0">
      <selection activeCell="L322" sqref="L322"/>
    </sheetView>
  </sheetViews>
  <sheetFormatPr defaultRowHeight="13.2" x14ac:dyDescent="0.25"/>
  <cols>
    <col min="1" max="1" width="8.88671875" style="4"/>
    <col min="2" max="2" width="9.88671875" style="4" customWidth="1"/>
    <col min="3" max="13" width="8.88671875" style="4"/>
    <col min="14" max="14" width="9.109375" style="4" bestFit="1" customWidth="1"/>
    <col min="15" max="17" width="8.88671875" style="4"/>
    <col min="18" max="18" width="9.109375" style="4" bestFit="1" customWidth="1"/>
    <col min="19" max="257" width="8.88671875" style="4"/>
    <col min="258" max="258" width="9.88671875" style="4" customWidth="1"/>
    <col min="259" max="269" width="8.88671875" style="4"/>
    <col min="270" max="270" width="9.109375" style="4" bestFit="1" customWidth="1"/>
    <col min="271" max="273" width="8.88671875" style="4"/>
    <col min="274" max="274" width="9.109375" style="4" bestFit="1" customWidth="1"/>
    <col min="275" max="513" width="8.88671875" style="4"/>
    <col min="514" max="514" width="9.88671875" style="4" customWidth="1"/>
    <col min="515" max="525" width="8.88671875" style="4"/>
    <col min="526" max="526" width="9.109375" style="4" bestFit="1" customWidth="1"/>
    <col min="527" max="529" width="8.88671875" style="4"/>
    <col min="530" max="530" width="9.109375" style="4" bestFit="1" customWidth="1"/>
    <col min="531" max="769" width="8.88671875" style="4"/>
    <col min="770" max="770" width="9.88671875" style="4" customWidth="1"/>
    <col min="771" max="781" width="8.88671875" style="4"/>
    <col min="782" max="782" width="9.109375" style="4" bestFit="1" customWidth="1"/>
    <col min="783" max="785" width="8.88671875" style="4"/>
    <col min="786" max="786" width="9.109375" style="4" bestFit="1" customWidth="1"/>
    <col min="787" max="1025" width="8.88671875" style="4"/>
    <col min="1026" max="1026" width="9.88671875" style="4" customWidth="1"/>
    <col min="1027" max="1037" width="8.88671875" style="4"/>
    <col min="1038" max="1038" width="9.109375" style="4" bestFit="1" customWidth="1"/>
    <col min="1039" max="1041" width="8.88671875" style="4"/>
    <col min="1042" max="1042" width="9.109375" style="4" bestFit="1" customWidth="1"/>
    <col min="1043" max="1281" width="8.88671875" style="4"/>
    <col min="1282" max="1282" width="9.88671875" style="4" customWidth="1"/>
    <col min="1283" max="1293" width="8.88671875" style="4"/>
    <col min="1294" max="1294" width="9.109375" style="4" bestFit="1" customWidth="1"/>
    <col min="1295" max="1297" width="8.88671875" style="4"/>
    <col min="1298" max="1298" width="9.109375" style="4" bestFit="1" customWidth="1"/>
    <col min="1299" max="1537" width="8.88671875" style="4"/>
    <col min="1538" max="1538" width="9.88671875" style="4" customWidth="1"/>
    <col min="1539" max="1549" width="8.88671875" style="4"/>
    <col min="1550" max="1550" width="9.109375" style="4" bestFit="1" customWidth="1"/>
    <col min="1551" max="1553" width="8.88671875" style="4"/>
    <col min="1554" max="1554" width="9.109375" style="4" bestFit="1" customWidth="1"/>
    <col min="1555" max="1793" width="8.88671875" style="4"/>
    <col min="1794" max="1794" width="9.88671875" style="4" customWidth="1"/>
    <col min="1795" max="1805" width="8.88671875" style="4"/>
    <col min="1806" max="1806" width="9.109375" style="4" bestFit="1" customWidth="1"/>
    <col min="1807" max="1809" width="8.88671875" style="4"/>
    <col min="1810" max="1810" width="9.109375" style="4" bestFit="1" customWidth="1"/>
    <col min="1811" max="2049" width="8.88671875" style="4"/>
    <col min="2050" max="2050" width="9.88671875" style="4" customWidth="1"/>
    <col min="2051" max="2061" width="8.88671875" style="4"/>
    <col min="2062" max="2062" width="9.109375" style="4" bestFit="1" customWidth="1"/>
    <col min="2063" max="2065" width="8.88671875" style="4"/>
    <col min="2066" max="2066" width="9.109375" style="4" bestFit="1" customWidth="1"/>
    <col min="2067" max="2305" width="8.88671875" style="4"/>
    <col min="2306" max="2306" width="9.88671875" style="4" customWidth="1"/>
    <col min="2307" max="2317" width="8.88671875" style="4"/>
    <col min="2318" max="2318" width="9.109375" style="4" bestFit="1" customWidth="1"/>
    <col min="2319" max="2321" width="8.88671875" style="4"/>
    <col min="2322" max="2322" width="9.109375" style="4" bestFit="1" customWidth="1"/>
    <col min="2323" max="2561" width="8.88671875" style="4"/>
    <col min="2562" max="2562" width="9.88671875" style="4" customWidth="1"/>
    <col min="2563" max="2573" width="8.88671875" style="4"/>
    <col min="2574" max="2574" width="9.109375" style="4" bestFit="1" customWidth="1"/>
    <col min="2575" max="2577" width="8.88671875" style="4"/>
    <col min="2578" max="2578" width="9.109375" style="4" bestFit="1" customWidth="1"/>
    <col min="2579" max="2817" width="8.88671875" style="4"/>
    <col min="2818" max="2818" width="9.88671875" style="4" customWidth="1"/>
    <col min="2819" max="2829" width="8.88671875" style="4"/>
    <col min="2830" max="2830" width="9.109375" style="4" bestFit="1" customWidth="1"/>
    <col min="2831" max="2833" width="8.88671875" style="4"/>
    <col min="2834" max="2834" width="9.109375" style="4" bestFit="1" customWidth="1"/>
    <col min="2835" max="3073" width="8.88671875" style="4"/>
    <col min="3074" max="3074" width="9.88671875" style="4" customWidth="1"/>
    <col min="3075" max="3085" width="8.88671875" style="4"/>
    <col min="3086" max="3086" width="9.109375" style="4" bestFit="1" customWidth="1"/>
    <col min="3087" max="3089" width="8.88671875" style="4"/>
    <col min="3090" max="3090" width="9.109375" style="4" bestFit="1" customWidth="1"/>
    <col min="3091" max="3329" width="8.88671875" style="4"/>
    <col min="3330" max="3330" width="9.88671875" style="4" customWidth="1"/>
    <col min="3331" max="3341" width="8.88671875" style="4"/>
    <col min="3342" max="3342" width="9.109375" style="4" bestFit="1" customWidth="1"/>
    <col min="3343" max="3345" width="8.88671875" style="4"/>
    <col min="3346" max="3346" width="9.109375" style="4" bestFit="1" customWidth="1"/>
    <col min="3347" max="3585" width="8.88671875" style="4"/>
    <col min="3586" max="3586" width="9.88671875" style="4" customWidth="1"/>
    <col min="3587" max="3597" width="8.88671875" style="4"/>
    <col min="3598" max="3598" width="9.109375" style="4" bestFit="1" customWidth="1"/>
    <col min="3599" max="3601" width="8.88671875" style="4"/>
    <col min="3602" max="3602" width="9.109375" style="4" bestFit="1" customWidth="1"/>
    <col min="3603" max="3841" width="8.88671875" style="4"/>
    <col min="3842" max="3842" width="9.88671875" style="4" customWidth="1"/>
    <col min="3843" max="3853" width="8.88671875" style="4"/>
    <col min="3854" max="3854" width="9.109375" style="4" bestFit="1" customWidth="1"/>
    <col min="3855" max="3857" width="8.88671875" style="4"/>
    <col min="3858" max="3858" width="9.109375" style="4" bestFit="1" customWidth="1"/>
    <col min="3859" max="4097" width="8.88671875" style="4"/>
    <col min="4098" max="4098" width="9.88671875" style="4" customWidth="1"/>
    <col min="4099" max="4109" width="8.88671875" style="4"/>
    <col min="4110" max="4110" width="9.109375" style="4" bestFit="1" customWidth="1"/>
    <col min="4111" max="4113" width="8.88671875" style="4"/>
    <col min="4114" max="4114" width="9.109375" style="4" bestFit="1" customWidth="1"/>
    <col min="4115" max="4353" width="8.88671875" style="4"/>
    <col min="4354" max="4354" width="9.88671875" style="4" customWidth="1"/>
    <col min="4355" max="4365" width="8.88671875" style="4"/>
    <col min="4366" max="4366" width="9.109375" style="4" bestFit="1" customWidth="1"/>
    <col min="4367" max="4369" width="8.88671875" style="4"/>
    <col min="4370" max="4370" width="9.109375" style="4" bestFit="1" customWidth="1"/>
    <col min="4371" max="4609" width="8.88671875" style="4"/>
    <col min="4610" max="4610" width="9.88671875" style="4" customWidth="1"/>
    <col min="4611" max="4621" width="8.88671875" style="4"/>
    <col min="4622" max="4622" width="9.109375" style="4" bestFit="1" customWidth="1"/>
    <col min="4623" max="4625" width="8.88671875" style="4"/>
    <col min="4626" max="4626" width="9.109375" style="4" bestFit="1" customWidth="1"/>
    <col min="4627" max="4865" width="8.88671875" style="4"/>
    <col min="4866" max="4866" width="9.88671875" style="4" customWidth="1"/>
    <col min="4867" max="4877" width="8.88671875" style="4"/>
    <col min="4878" max="4878" width="9.109375" style="4" bestFit="1" customWidth="1"/>
    <col min="4879" max="4881" width="8.88671875" style="4"/>
    <col min="4882" max="4882" width="9.109375" style="4" bestFit="1" customWidth="1"/>
    <col min="4883" max="5121" width="8.88671875" style="4"/>
    <col min="5122" max="5122" width="9.88671875" style="4" customWidth="1"/>
    <col min="5123" max="5133" width="8.88671875" style="4"/>
    <col min="5134" max="5134" width="9.109375" style="4" bestFit="1" customWidth="1"/>
    <col min="5135" max="5137" width="8.88671875" style="4"/>
    <col min="5138" max="5138" width="9.109375" style="4" bestFit="1" customWidth="1"/>
    <col min="5139" max="5377" width="8.88671875" style="4"/>
    <col min="5378" max="5378" width="9.88671875" style="4" customWidth="1"/>
    <col min="5379" max="5389" width="8.88671875" style="4"/>
    <col min="5390" max="5390" width="9.109375" style="4" bestFit="1" customWidth="1"/>
    <col min="5391" max="5393" width="8.88671875" style="4"/>
    <col min="5394" max="5394" width="9.109375" style="4" bestFit="1" customWidth="1"/>
    <col min="5395" max="5633" width="8.88671875" style="4"/>
    <col min="5634" max="5634" width="9.88671875" style="4" customWidth="1"/>
    <col min="5635" max="5645" width="8.88671875" style="4"/>
    <col min="5646" max="5646" width="9.109375" style="4" bestFit="1" customWidth="1"/>
    <col min="5647" max="5649" width="8.88671875" style="4"/>
    <col min="5650" max="5650" width="9.109375" style="4" bestFit="1" customWidth="1"/>
    <col min="5651" max="5889" width="8.88671875" style="4"/>
    <col min="5890" max="5890" width="9.88671875" style="4" customWidth="1"/>
    <col min="5891" max="5901" width="8.88671875" style="4"/>
    <col min="5902" max="5902" width="9.109375" style="4" bestFit="1" customWidth="1"/>
    <col min="5903" max="5905" width="8.88671875" style="4"/>
    <col min="5906" max="5906" width="9.109375" style="4" bestFit="1" customWidth="1"/>
    <col min="5907" max="6145" width="8.88671875" style="4"/>
    <col min="6146" max="6146" width="9.88671875" style="4" customWidth="1"/>
    <col min="6147" max="6157" width="8.88671875" style="4"/>
    <col min="6158" max="6158" width="9.109375" style="4" bestFit="1" customWidth="1"/>
    <col min="6159" max="6161" width="8.88671875" style="4"/>
    <col min="6162" max="6162" width="9.109375" style="4" bestFit="1" customWidth="1"/>
    <col min="6163" max="6401" width="8.88671875" style="4"/>
    <col min="6402" max="6402" width="9.88671875" style="4" customWidth="1"/>
    <col min="6403" max="6413" width="8.88671875" style="4"/>
    <col min="6414" max="6414" width="9.109375" style="4" bestFit="1" customWidth="1"/>
    <col min="6415" max="6417" width="8.88671875" style="4"/>
    <col min="6418" max="6418" width="9.109375" style="4" bestFit="1" customWidth="1"/>
    <col min="6419" max="6657" width="8.88671875" style="4"/>
    <col min="6658" max="6658" width="9.88671875" style="4" customWidth="1"/>
    <col min="6659" max="6669" width="8.88671875" style="4"/>
    <col min="6670" max="6670" width="9.109375" style="4" bestFit="1" customWidth="1"/>
    <col min="6671" max="6673" width="8.88671875" style="4"/>
    <col min="6674" max="6674" width="9.109375" style="4" bestFit="1" customWidth="1"/>
    <col min="6675" max="6913" width="8.88671875" style="4"/>
    <col min="6914" max="6914" width="9.88671875" style="4" customWidth="1"/>
    <col min="6915" max="6925" width="8.88671875" style="4"/>
    <col min="6926" max="6926" width="9.109375" style="4" bestFit="1" customWidth="1"/>
    <col min="6927" max="6929" width="8.88671875" style="4"/>
    <col min="6930" max="6930" width="9.109375" style="4" bestFit="1" customWidth="1"/>
    <col min="6931" max="7169" width="8.88671875" style="4"/>
    <col min="7170" max="7170" width="9.88671875" style="4" customWidth="1"/>
    <col min="7171" max="7181" width="8.88671875" style="4"/>
    <col min="7182" max="7182" width="9.109375" style="4" bestFit="1" customWidth="1"/>
    <col min="7183" max="7185" width="8.88671875" style="4"/>
    <col min="7186" max="7186" width="9.109375" style="4" bestFit="1" customWidth="1"/>
    <col min="7187" max="7425" width="8.88671875" style="4"/>
    <col min="7426" max="7426" width="9.88671875" style="4" customWidth="1"/>
    <col min="7427" max="7437" width="8.88671875" style="4"/>
    <col min="7438" max="7438" width="9.109375" style="4" bestFit="1" customWidth="1"/>
    <col min="7439" max="7441" width="8.88671875" style="4"/>
    <col min="7442" max="7442" width="9.109375" style="4" bestFit="1" customWidth="1"/>
    <col min="7443" max="7681" width="8.88671875" style="4"/>
    <col min="7682" max="7682" width="9.88671875" style="4" customWidth="1"/>
    <col min="7683" max="7693" width="8.88671875" style="4"/>
    <col min="7694" max="7694" width="9.109375" style="4" bestFit="1" customWidth="1"/>
    <col min="7695" max="7697" width="8.88671875" style="4"/>
    <col min="7698" max="7698" width="9.109375" style="4" bestFit="1" customWidth="1"/>
    <col min="7699" max="7937" width="8.88671875" style="4"/>
    <col min="7938" max="7938" width="9.88671875" style="4" customWidth="1"/>
    <col min="7939" max="7949" width="8.88671875" style="4"/>
    <col min="7950" max="7950" width="9.109375" style="4" bestFit="1" customWidth="1"/>
    <col min="7951" max="7953" width="8.88671875" style="4"/>
    <col min="7954" max="7954" width="9.109375" style="4" bestFit="1" customWidth="1"/>
    <col min="7955" max="8193" width="8.88671875" style="4"/>
    <col min="8194" max="8194" width="9.88671875" style="4" customWidth="1"/>
    <col min="8195" max="8205" width="8.88671875" style="4"/>
    <col min="8206" max="8206" width="9.109375" style="4" bestFit="1" customWidth="1"/>
    <col min="8207" max="8209" width="8.88671875" style="4"/>
    <col min="8210" max="8210" width="9.109375" style="4" bestFit="1" customWidth="1"/>
    <col min="8211" max="8449" width="8.88671875" style="4"/>
    <col min="8450" max="8450" width="9.88671875" style="4" customWidth="1"/>
    <col min="8451" max="8461" width="8.88671875" style="4"/>
    <col min="8462" max="8462" width="9.109375" style="4" bestFit="1" customWidth="1"/>
    <col min="8463" max="8465" width="8.88671875" style="4"/>
    <col min="8466" max="8466" width="9.109375" style="4" bestFit="1" customWidth="1"/>
    <col min="8467" max="8705" width="8.88671875" style="4"/>
    <col min="8706" max="8706" width="9.88671875" style="4" customWidth="1"/>
    <col min="8707" max="8717" width="8.88671875" style="4"/>
    <col min="8718" max="8718" width="9.109375" style="4" bestFit="1" customWidth="1"/>
    <col min="8719" max="8721" width="8.88671875" style="4"/>
    <col min="8722" max="8722" width="9.109375" style="4" bestFit="1" customWidth="1"/>
    <col min="8723" max="8961" width="8.88671875" style="4"/>
    <col min="8962" max="8962" width="9.88671875" style="4" customWidth="1"/>
    <col min="8963" max="8973" width="8.88671875" style="4"/>
    <col min="8974" max="8974" width="9.109375" style="4" bestFit="1" customWidth="1"/>
    <col min="8975" max="8977" width="8.88671875" style="4"/>
    <col min="8978" max="8978" width="9.109375" style="4" bestFit="1" customWidth="1"/>
    <col min="8979" max="9217" width="8.88671875" style="4"/>
    <col min="9218" max="9218" width="9.88671875" style="4" customWidth="1"/>
    <col min="9219" max="9229" width="8.88671875" style="4"/>
    <col min="9230" max="9230" width="9.109375" style="4" bestFit="1" customWidth="1"/>
    <col min="9231" max="9233" width="8.88671875" style="4"/>
    <col min="9234" max="9234" width="9.109375" style="4" bestFit="1" customWidth="1"/>
    <col min="9235" max="9473" width="8.88671875" style="4"/>
    <col min="9474" max="9474" width="9.88671875" style="4" customWidth="1"/>
    <col min="9475" max="9485" width="8.88671875" style="4"/>
    <col min="9486" max="9486" width="9.109375" style="4" bestFit="1" customWidth="1"/>
    <col min="9487" max="9489" width="8.88671875" style="4"/>
    <col min="9490" max="9490" width="9.109375" style="4" bestFit="1" customWidth="1"/>
    <col min="9491" max="9729" width="8.88671875" style="4"/>
    <col min="9730" max="9730" width="9.88671875" style="4" customWidth="1"/>
    <col min="9731" max="9741" width="8.88671875" style="4"/>
    <col min="9742" max="9742" width="9.109375" style="4" bestFit="1" customWidth="1"/>
    <col min="9743" max="9745" width="8.88671875" style="4"/>
    <col min="9746" max="9746" width="9.109375" style="4" bestFit="1" customWidth="1"/>
    <col min="9747" max="9985" width="8.88671875" style="4"/>
    <col min="9986" max="9986" width="9.88671875" style="4" customWidth="1"/>
    <col min="9987" max="9997" width="8.88671875" style="4"/>
    <col min="9998" max="9998" width="9.109375" style="4" bestFit="1" customWidth="1"/>
    <col min="9999" max="10001" width="8.88671875" style="4"/>
    <col min="10002" max="10002" width="9.109375" style="4" bestFit="1" customWidth="1"/>
    <col min="10003" max="10241" width="8.88671875" style="4"/>
    <col min="10242" max="10242" width="9.88671875" style="4" customWidth="1"/>
    <col min="10243" max="10253" width="8.88671875" style="4"/>
    <col min="10254" max="10254" width="9.109375" style="4" bestFit="1" customWidth="1"/>
    <col min="10255" max="10257" width="8.88671875" style="4"/>
    <col min="10258" max="10258" width="9.109375" style="4" bestFit="1" customWidth="1"/>
    <col min="10259" max="10497" width="8.88671875" style="4"/>
    <col min="10498" max="10498" width="9.88671875" style="4" customWidth="1"/>
    <col min="10499" max="10509" width="8.88671875" style="4"/>
    <col min="10510" max="10510" width="9.109375" style="4" bestFit="1" customWidth="1"/>
    <col min="10511" max="10513" width="8.88671875" style="4"/>
    <col min="10514" max="10514" width="9.109375" style="4" bestFit="1" customWidth="1"/>
    <col min="10515" max="10753" width="8.88671875" style="4"/>
    <col min="10754" max="10754" width="9.88671875" style="4" customWidth="1"/>
    <col min="10755" max="10765" width="8.88671875" style="4"/>
    <col min="10766" max="10766" width="9.109375" style="4" bestFit="1" customWidth="1"/>
    <col min="10767" max="10769" width="8.88671875" style="4"/>
    <col min="10770" max="10770" width="9.109375" style="4" bestFit="1" customWidth="1"/>
    <col min="10771" max="11009" width="8.88671875" style="4"/>
    <col min="11010" max="11010" width="9.88671875" style="4" customWidth="1"/>
    <col min="11011" max="11021" width="8.88671875" style="4"/>
    <col min="11022" max="11022" width="9.109375" style="4" bestFit="1" customWidth="1"/>
    <col min="11023" max="11025" width="8.88671875" style="4"/>
    <col min="11026" max="11026" width="9.109375" style="4" bestFit="1" customWidth="1"/>
    <col min="11027" max="11265" width="8.88671875" style="4"/>
    <col min="11266" max="11266" width="9.88671875" style="4" customWidth="1"/>
    <col min="11267" max="11277" width="8.88671875" style="4"/>
    <col min="11278" max="11278" width="9.109375" style="4" bestFit="1" customWidth="1"/>
    <col min="11279" max="11281" width="8.88671875" style="4"/>
    <col min="11282" max="11282" width="9.109375" style="4" bestFit="1" customWidth="1"/>
    <col min="11283" max="11521" width="8.88671875" style="4"/>
    <col min="11522" max="11522" width="9.88671875" style="4" customWidth="1"/>
    <col min="11523" max="11533" width="8.88671875" style="4"/>
    <col min="11534" max="11534" width="9.109375" style="4" bestFit="1" customWidth="1"/>
    <col min="11535" max="11537" width="8.88671875" style="4"/>
    <col min="11538" max="11538" width="9.109375" style="4" bestFit="1" customWidth="1"/>
    <col min="11539" max="11777" width="8.88671875" style="4"/>
    <col min="11778" max="11778" width="9.88671875" style="4" customWidth="1"/>
    <col min="11779" max="11789" width="8.88671875" style="4"/>
    <col min="11790" max="11790" width="9.109375" style="4" bestFit="1" customWidth="1"/>
    <col min="11791" max="11793" width="8.88671875" style="4"/>
    <col min="11794" max="11794" width="9.109375" style="4" bestFit="1" customWidth="1"/>
    <col min="11795" max="12033" width="8.88671875" style="4"/>
    <col min="12034" max="12034" width="9.88671875" style="4" customWidth="1"/>
    <col min="12035" max="12045" width="8.88671875" style="4"/>
    <col min="12046" max="12046" width="9.109375" style="4" bestFit="1" customWidth="1"/>
    <col min="12047" max="12049" width="8.88671875" style="4"/>
    <col min="12050" max="12050" width="9.109375" style="4" bestFit="1" customWidth="1"/>
    <col min="12051" max="12289" width="8.88671875" style="4"/>
    <col min="12290" max="12290" width="9.88671875" style="4" customWidth="1"/>
    <col min="12291" max="12301" width="8.88671875" style="4"/>
    <col min="12302" max="12302" width="9.109375" style="4" bestFit="1" customWidth="1"/>
    <col min="12303" max="12305" width="8.88671875" style="4"/>
    <col min="12306" max="12306" width="9.109375" style="4" bestFit="1" customWidth="1"/>
    <col min="12307" max="12545" width="8.88671875" style="4"/>
    <col min="12546" max="12546" width="9.88671875" style="4" customWidth="1"/>
    <col min="12547" max="12557" width="8.88671875" style="4"/>
    <col min="12558" max="12558" width="9.109375" style="4" bestFit="1" customWidth="1"/>
    <col min="12559" max="12561" width="8.88671875" style="4"/>
    <col min="12562" max="12562" width="9.109375" style="4" bestFit="1" customWidth="1"/>
    <col min="12563" max="12801" width="8.88671875" style="4"/>
    <col min="12802" max="12802" width="9.88671875" style="4" customWidth="1"/>
    <col min="12803" max="12813" width="8.88671875" style="4"/>
    <col min="12814" max="12814" width="9.109375" style="4" bestFit="1" customWidth="1"/>
    <col min="12815" max="12817" width="8.88671875" style="4"/>
    <col min="12818" max="12818" width="9.109375" style="4" bestFit="1" customWidth="1"/>
    <col min="12819" max="13057" width="8.88671875" style="4"/>
    <col min="13058" max="13058" width="9.88671875" style="4" customWidth="1"/>
    <col min="13059" max="13069" width="8.88671875" style="4"/>
    <col min="13070" max="13070" width="9.109375" style="4" bestFit="1" customWidth="1"/>
    <col min="13071" max="13073" width="8.88671875" style="4"/>
    <col min="13074" max="13074" width="9.109375" style="4" bestFit="1" customWidth="1"/>
    <col min="13075" max="13313" width="8.88671875" style="4"/>
    <col min="13314" max="13314" width="9.88671875" style="4" customWidth="1"/>
    <col min="13315" max="13325" width="8.88671875" style="4"/>
    <col min="13326" max="13326" width="9.109375" style="4" bestFit="1" customWidth="1"/>
    <col min="13327" max="13329" width="8.88671875" style="4"/>
    <col min="13330" max="13330" width="9.109375" style="4" bestFit="1" customWidth="1"/>
    <col min="13331" max="13569" width="8.88671875" style="4"/>
    <col min="13570" max="13570" width="9.88671875" style="4" customWidth="1"/>
    <col min="13571" max="13581" width="8.88671875" style="4"/>
    <col min="13582" max="13582" width="9.109375" style="4" bestFit="1" customWidth="1"/>
    <col min="13583" max="13585" width="8.88671875" style="4"/>
    <col min="13586" max="13586" width="9.109375" style="4" bestFit="1" customWidth="1"/>
    <col min="13587" max="13825" width="8.88671875" style="4"/>
    <col min="13826" max="13826" width="9.88671875" style="4" customWidth="1"/>
    <col min="13827" max="13837" width="8.88671875" style="4"/>
    <col min="13838" max="13838" width="9.109375" style="4" bestFit="1" customWidth="1"/>
    <col min="13839" max="13841" width="8.88671875" style="4"/>
    <col min="13842" max="13842" width="9.109375" style="4" bestFit="1" customWidth="1"/>
    <col min="13843" max="14081" width="8.88671875" style="4"/>
    <col min="14082" max="14082" width="9.88671875" style="4" customWidth="1"/>
    <col min="14083" max="14093" width="8.88671875" style="4"/>
    <col min="14094" max="14094" width="9.109375" style="4" bestFit="1" customWidth="1"/>
    <col min="14095" max="14097" width="8.88671875" style="4"/>
    <col min="14098" max="14098" width="9.109375" style="4" bestFit="1" customWidth="1"/>
    <col min="14099" max="14337" width="8.88671875" style="4"/>
    <col min="14338" max="14338" width="9.88671875" style="4" customWidth="1"/>
    <col min="14339" max="14349" width="8.88671875" style="4"/>
    <col min="14350" max="14350" width="9.109375" style="4" bestFit="1" customWidth="1"/>
    <col min="14351" max="14353" width="8.88671875" style="4"/>
    <col min="14354" max="14354" width="9.109375" style="4" bestFit="1" customWidth="1"/>
    <col min="14355" max="14593" width="8.88671875" style="4"/>
    <col min="14594" max="14594" width="9.88671875" style="4" customWidth="1"/>
    <col min="14595" max="14605" width="8.88671875" style="4"/>
    <col min="14606" max="14606" width="9.109375" style="4" bestFit="1" customWidth="1"/>
    <col min="14607" max="14609" width="8.88671875" style="4"/>
    <col min="14610" max="14610" width="9.109375" style="4" bestFit="1" customWidth="1"/>
    <col min="14611" max="14849" width="8.88671875" style="4"/>
    <col min="14850" max="14850" width="9.88671875" style="4" customWidth="1"/>
    <col min="14851" max="14861" width="8.88671875" style="4"/>
    <col min="14862" max="14862" width="9.109375" style="4" bestFit="1" customWidth="1"/>
    <col min="14863" max="14865" width="8.88671875" style="4"/>
    <col min="14866" max="14866" width="9.109375" style="4" bestFit="1" customWidth="1"/>
    <col min="14867" max="15105" width="8.88671875" style="4"/>
    <col min="15106" max="15106" width="9.88671875" style="4" customWidth="1"/>
    <col min="15107" max="15117" width="8.88671875" style="4"/>
    <col min="15118" max="15118" width="9.109375" style="4" bestFit="1" customWidth="1"/>
    <col min="15119" max="15121" width="8.88671875" style="4"/>
    <col min="15122" max="15122" width="9.109375" style="4" bestFit="1" customWidth="1"/>
    <col min="15123" max="15361" width="8.88671875" style="4"/>
    <col min="15362" max="15362" width="9.88671875" style="4" customWidth="1"/>
    <col min="15363" max="15373" width="8.88671875" style="4"/>
    <col min="15374" max="15374" width="9.109375" style="4" bestFit="1" customWidth="1"/>
    <col min="15375" max="15377" width="8.88671875" style="4"/>
    <col min="15378" max="15378" width="9.109375" style="4" bestFit="1" customWidth="1"/>
    <col min="15379" max="15617" width="8.88671875" style="4"/>
    <col min="15618" max="15618" width="9.88671875" style="4" customWidth="1"/>
    <col min="15619" max="15629" width="8.88671875" style="4"/>
    <col min="15630" max="15630" width="9.109375" style="4" bestFit="1" customWidth="1"/>
    <col min="15631" max="15633" width="8.88671875" style="4"/>
    <col min="15634" max="15634" width="9.109375" style="4" bestFit="1" customWidth="1"/>
    <col min="15635" max="15873" width="8.88671875" style="4"/>
    <col min="15874" max="15874" width="9.88671875" style="4" customWidth="1"/>
    <col min="15875" max="15885" width="8.88671875" style="4"/>
    <col min="15886" max="15886" width="9.109375" style="4" bestFit="1" customWidth="1"/>
    <col min="15887" max="15889" width="8.88671875" style="4"/>
    <col min="15890" max="15890" width="9.109375" style="4" bestFit="1" customWidth="1"/>
    <col min="15891" max="16129" width="8.88671875" style="4"/>
    <col min="16130" max="16130" width="9.88671875" style="4" customWidth="1"/>
    <col min="16131" max="16141" width="8.88671875" style="4"/>
    <col min="16142" max="16142" width="9.109375" style="4" bestFit="1" customWidth="1"/>
    <col min="16143" max="16145" width="8.88671875" style="4"/>
    <col min="16146" max="16146" width="9.109375" style="4" bestFit="1" customWidth="1"/>
    <col min="16147" max="16384" width="8.88671875" style="4"/>
  </cols>
  <sheetData>
    <row r="1" spans="1:30" x14ac:dyDescent="0.25">
      <c r="A1" s="1" t="s">
        <v>102</v>
      </c>
    </row>
    <row r="2" spans="1:30" x14ac:dyDescent="0.25">
      <c r="A2" s="4" t="s">
        <v>100</v>
      </c>
    </row>
    <row r="4" spans="1:30" s="1" customFormat="1" x14ac:dyDescent="0.25">
      <c r="A4" s="1" t="s">
        <v>0</v>
      </c>
      <c r="B4" s="2">
        <v>38819</v>
      </c>
      <c r="C4" s="1" t="s">
        <v>1</v>
      </c>
      <c r="D4" s="3">
        <v>0.4201388888888889</v>
      </c>
      <c r="E4" s="3">
        <v>0.43263888888888885</v>
      </c>
      <c r="N4" s="1" t="s">
        <v>2</v>
      </c>
      <c r="Q4" s="4" t="s">
        <v>3</v>
      </c>
      <c r="R4" s="3"/>
      <c r="AD4" s="3"/>
    </row>
    <row r="5" spans="1:30" s="1" customFormat="1" x14ac:dyDescent="0.25">
      <c r="C5" s="1" t="s">
        <v>4</v>
      </c>
      <c r="N5" s="5" t="s">
        <v>5</v>
      </c>
    </row>
    <row r="6" spans="1:30" x14ac:dyDescent="0.25">
      <c r="G6" s="4" t="s">
        <v>6</v>
      </c>
      <c r="H6" s="4" t="s">
        <v>7</v>
      </c>
      <c r="N6" s="4" t="s">
        <v>8</v>
      </c>
    </row>
    <row r="7" spans="1:30" x14ac:dyDescent="0.25">
      <c r="C7" s="4" t="s">
        <v>9</v>
      </c>
      <c r="D7" s="4">
        <v>68.7</v>
      </c>
      <c r="E7" s="4" t="s">
        <v>6</v>
      </c>
    </row>
    <row r="8" spans="1:30" x14ac:dyDescent="0.25">
      <c r="C8" s="4" t="s">
        <v>10</v>
      </c>
      <c r="D8" s="4">
        <v>4</v>
      </c>
      <c r="E8" s="4" t="s">
        <v>6</v>
      </c>
      <c r="N8" s="4" t="s">
        <v>11</v>
      </c>
      <c r="O8" s="4" t="s">
        <v>12</v>
      </c>
      <c r="P8" s="4" t="s">
        <v>13</v>
      </c>
      <c r="Q8" s="4" t="s">
        <v>14</v>
      </c>
      <c r="R8" s="4" t="s">
        <v>15</v>
      </c>
    </row>
    <row r="9" spans="1:30" x14ac:dyDescent="0.25">
      <c r="N9" s="6">
        <v>38819</v>
      </c>
      <c r="O9" s="4">
        <v>2.5932763919357025</v>
      </c>
      <c r="P9" s="4">
        <v>91.580699999999993</v>
      </c>
    </row>
    <row r="10" spans="1:30" x14ac:dyDescent="0.25">
      <c r="C10" s="7"/>
      <c r="N10" s="6">
        <v>38832</v>
      </c>
      <c r="O10" s="4">
        <v>9.42</v>
      </c>
      <c r="P10" s="4">
        <v>332.67</v>
      </c>
      <c r="Q10" s="4">
        <v>2.89</v>
      </c>
    </row>
    <row r="11" spans="1:30" x14ac:dyDescent="0.25"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/>
      <c r="K11" s="8" t="s">
        <v>23</v>
      </c>
      <c r="L11" s="8" t="s">
        <v>24</v>
      </c>
      <c r="N11" s="6">
        <v>38859</v>
      </c>
      <c r="O11" s="4">
        <v>60.598046081132857</v>
      </c>
      <c r="P11" s="4">
        <v>2140</v>
      </c>
      <c r="Q11" s="8"/>
      <c r="R11" s="8" t="s">
        <v>97</v>
      </c>
      <c r="S11" s="8"/>
      <c r="T11" s="8"/>
      <c r="U11" s="8"/>
      <c r="V11" s="8"/>
      <c r="W11" s="8"/>
      <c r="X11" s="8"/>
      <c r="Y11" s="8"/>
      <c r="Z11" s="8"/>
    </row>
    <row r="12" spans="1:30" x14ac:dyDescent="0.25">
      <c r="C12" s="8"/>
      <c r="D12" s="8"/>
      <c r="E12" s="8"/>
      <c r="F12" s="8">
        <v>4</v>
      </c>
      <c r="G12" s="8"/>
      <c r="H12" s="8"/>
      <c r="I12" s="8"/>
      <c r="J12" s="8"/>
      <c r="K12" s="8"/>
      <c r="L12" s="8"/>
      <c r="N12" s="6">
        <v>38887</v>
      </c>
      <c r="O12" s="4">
        <v>16.933472689961423</v>
      </c>
      <c r="P12" s="4">
        <v>598</v>
      </c>
      <c r="Q12" s="8"/>
      <c r="R12" s="8" t="s">
        <v>97</v>
      </c>
      <c r="S12" s="8"/>
      <c r="T12" s="8"/>
      <c r="U12" s="8"/>
      <c r="V12" s="8"/>
      <c r="W12" s="8"/>
      <c r="X12" s="8"/>
      <c r="Y12" s="8"/>
      <c r="Z12" s="8"/>
    </row>
    <row r="13" spans="1:30" x14ac:dyDescent="0.25">
      <c r="F13" s="8">
        <v>4.8</v>
      </c>
      <c r="G13" s="4">
        <v>0.2</v>
      </c>
      <c r="H13" s="4">
        <v>-0.11</v>
      </c>
      <c r="I13" s="4">
        <f>(F14-F12)/2</f>
        <v>0.95000000000000018</v>
      </c>
      <c r="K13" s="4">
        <f>I13*H13*G13</f>
        <v>-2.0900000000000005E-2</v>
      </c>
      <c r="L13" s="4">
        <f>SUM(K13:K34)</f>
        <v>91.580700000000007</v>
      </c>
      <c r="N13" s="6">
        <v>38914</v>
      </c>
      <c r="O13" s="4">
        <v>4.6399999999999997</v>
      </c>
      <c r="P13" s="4">
        <v>163.86</v>
      </c>
      <c r="Q13" s="4">
        <v>2.82</v>
      </c>
      <c r="T13" s="8"/>
    </row>
    <row r="14" spans="1:30" x14ac:dyDescent="0.25">
      <c r="F14" s="8">
        <v>5.9</v>
      </c>
      <c r="G14" s="4">
        <v>0.3</v>
      </c>
      <c r="H14" s="4">
        <v>-0.08</v>
      </c>
      <c r="I14" s="4">
        <f t="shared" ref="I14:I34" si="0">(F15-F13)/2</f>
        <v>1.2000000000000002</v>
      </c>
      <c r="K14" s="4">
        <f t="shared" ref="K14:K34" si="1">I14*H14*G14</f>
        <v>-2.8800000000000003E-2</v>
      </c>
      <c r="T14" s="8"/>
    </row>
    <row r="15" spans="1:30" x14ac:dyDescent="0.25">
      <c r="F15" s="8">
        <v>7.2</v>
      </c>
      <c r="G15" s="4">
        <v>0.55000000000000004</v>
      </c>
      <c r="H15" s="4">
        <v>0.17</v>
      </c>
      <c r="I15" s="4">
        <f t="shared" si="0"/>
        <v>1.7999999999999998</v>
      </c>
      <c r="K15" s="4">
        <f t="shared" si="1"/>
        <v>0.16830000000000001</v>
      </c>
      <c r="N15" s="9" t="s">
        <v>25</v>
      </c>
      <c r="O15" s="10"/>
      <c r="P15" s="9"/>
      <c r="Q15" s="9"/>
      <c r="R15" s="11"/>
      <c r="S15" s="9"/>
      <c r="T15" s="9"/>
    </row>
    <row r="16" spans="1:30" x14ac:dyDescent="0.25">
      <c r="F16" s="8">
        <v>9.5</v>
      </c>
      <c r="G16" s="4">
        <v>0.7</v>
      </c>
      <c r="H16" s="4">
        <v>0.47</v>
      </c>
      <c r="I16" s="4">
        <f t="shared" si="0"/>
        <v>2.15</v>
      </c>
      <c r="K16" s="4">
        <f t="shared" si="1"/>
        <v>0.70734999999999992</v>
      </c>
      <c r="N16" s="9"/>
      <c r="O16" s="10"/>
      <c r="P16" s="9"/>
      <c r="Q16" s="9"/>
      <c r="R16" s="11"/>
      <c r="S16" s="9"/>
      <c r="T16" s="9"/>
    </row>
    <row r="17" spans="6:20" x14ac:dyDescent="0.25">
      <c r="F17" s="8">
        <v>11.5</v>
      </c>
      <c r="G17" s="4">
        <v>0.7</v>
      </c>
      <c r="H17" s="4">
        <v>1.0900000000000001</v>
      </c>
      <c r="I17" s="4">
        <f t="shared" si="0"/>
        <v>2.25</v>
      </c>
      <c r="K17" s="4">
        <f t="shared" si="1"/>
        <v>1.71675</v>
      </c>
      <c r="N17" s="9"/>
      <c r="O17" s="10" t="s">
        <v>26</v>
      </c>
      <c r="P17" s="9" t="s">
        <v>27</v>
      </c>
      <c r="Q17" s="9" t="s">
        <v>28</v>
      </c>
      <c r="R17" s="11"/>
      <c r="S17" s="12" t="s">
        <v>4</v>
      </c>
      <c r="T17" s="9"/>
    </row>
    <row r="18" spans="6:20" x14ac:dyDescent="0.25">
      <c r="F18" s="8">
        <v>14</v>
      </c>
      <c r="G18" s="4">
        <v>0.8</v>
      </c>
      <c r="H18" s="4">
        <v>1.1000000000000001</v>
      </c>
      <c r="I18" s="4">
        <f t="shared" si="0"/>
        <v>2.25</v>
      </c>
      <c r="K18" s="4">
        <f t="shared" si="1"/>
        <v>1.9800000000000002</v>
      </c>
      <c r="N18" s="9"/>
      <c r="O18" s="10"/>
      <c r="P18" s="9"/>
      <c r="Q18" s="9">
        <v>91.6</v>
      </c>
      <c r="R18" s="11">
        <v>38819</v>
      </c>
      <c r="S18" s="13">
        <v>0.4201388888888889</v>
      </c>
      <c r="T18" s="9"/>
    </row>
    <row r="19" spans="6:20" x14ac:dyDescent="0.25">
      <c r="F19" s="8">
        <v>16</v>
      </c>
      <c r="G19" s="4">
        <v>0.85</v>
      </c>
      <c r="H19" s="4">
        <v>1.74</v>
      </c>
      <c r="I19" s="4">
        <f t="shared" si="0"/>
        <v>3.5</v>
      </c>
      <c r="K19" s="4">
        <f t="shared" si="1"/>
        <v>5.1764999999999999</v>
      </c>
      <c r="N19" s="9"/>
      <c r="O19" s="10">
        <v>2.92</v>
      </c>
      <c r="P19" s="9"/>
      <c r="Q19" s="9"/>
      <c r="R19" s="11">
        <v>38830</v>
      </c>
      <c r="S19" s="13">
        <v>0.625</v>
      </c>
      <c r="T19" s="9" t="s">
        <v>7</v>
      </c>
    </row>
    <row r="20" spans="6:20" x14ac:dyDescent="0.25">
      <c r="F20" s="8">
        <v>21</v>
      </c>
      <c r="G20" s="4">
        <v>0.9</v>
      </c>
      <c r="H20" s="4">
        <v>1.77</v>
      </c>
      <c r="I20" s="4">
        <f t="shared" si="0"/>
        <v>4.5</v>
      </c>
      <c r="K20" s="4">
        <f t="shared" si="1"/>
        <v>7.1684999999999999</v>
      </c>
      <c r="N20" s="9"/>
      <c r="O20" s="10">
        <v>2.89</v>
      </c>
      <c r="P20" s="9"/>
      <c r="Q20" s="9">
        <v>332.6</v>
      </c>
      <c r="R20" s="11">
        <v>38832</v>
      </c>
      <c r="S20" s="13">
        <v>0.53819444444444442</v>
      </c>
      <c r="T20" s="9"/>
    </row>
    <row r="21" spans="6:20" x14ac:dyDescent="0.25">
      <c r="F21" s="8">
        <v>25</v>
      </c>
      <c r="G21" s="4">
        <v>0.7</v>
      </c>
      <c r="H21" s="4">
        <v>1.9</v>
      </c>
      <c r="I21" s="4">
        <f t="shared" si="0"/>
        <v>4</v>
      </c>
      <c r="K21" s="4">
        <f t="shared" si="1"/>
        <v>5.3199999999999994</v>
      </c>
      <c r="N21" s="9"/>
      <c r="O21" s="10">
        <v>3.21</v>
      </c>
      <c r="P21" s="9"/>
      <c r="Q21" s="9"/>
      <c r="R21" s="11">
        <v>38838</v>
      </c>
      <c r="S21" s="13">
        <v>0.77916666666666667</v>
      </c>
      <c r="T21" s="9"/>
    </row>
    <row r="22" spans="6:20" x14ac:dyDescent="0.25">
      <c r="F22" s="8">
        <v>29</v>
      </c>
      <c r="G22" s="4">
        <v>0.95</v>
      </c>
      <c r="H22" s="4">
        <v>1.45</v>
      </c>
      <c r="I22" s="4">
        <f t="shared" si="0"/>
        <v>4</v>
      </c>
      <c r="K22" s="4">
        <f t="shared" si="1"/>
        <v>5.51</v>
      </c>
      <c r="N22" s="9"/>
      <c r="O22" s="10">
        <v>3.13</v>
      </c>
      <c r="P22" s="9"/>
      <c r="Q22" s="9"/>
      <c r="R22" s="11">
        <v>38839</v>
      </c>
      <c r="S22" s="13">
        <v>0.57638888888888895</v>
      </c>
      <c r="T22" s="9"/>
    </row>
    <row r="23" spans="6:20" x14ac:dyDescent="0.25">
      <c r="F23" s="8">
        <v>33</v>
      </c>
      <c r="G23" s="4">
        <v>1.1000000000000001</v>
      </c>
      <c r="H23" s="4">
        <v>3.05</v>
      </c>
      <c r="I23" s="4">
        <f t="shared" si="0"/>
        <v>3.5</v>
      </c>
      <c r="K23" s="4">
        <f t="shared" si="1"/>
        <v>11.7425</v>
      </c>
      <c r="N23" s="9"/>
      <c r="O23" s="10">
        <v>3.14</v>
      </c>
      <c r="P23" s="9"/>
      <c r="Q23" s="9"/>
      <c r="R23" s="11">
        <v>38839</v>
      </c>
      <c r="S23" s="13">
        <v>0.74861111111111101</v>
      </c>
      <c r="T23" s="9"/>
    </row>
    <row r="24" spans="6:20" x14ac:dyDescent="0.25">
      <c r="F24" s="8">
        <v>36</v>
      </c>
      <c r="G24" s="4">
        <v>1.1000000000000001</v>
      </c>
      <c r="H24" s="4">
        <v>2.48</v>
      </c>
      <c r="I24" s="4">
        <f t="shared" si="0"/>
        <v>3.5</v>
      </c>
      <c r="K24" s="4">
        <f t="shared" si="1"/>
        <v>9.548</v>
      </c>
      <c r="N24" s="9"/>
      <c r="O24" s="10">
        <v>3.06</v>
      </c>
      <c r="P24" s="9"/>
      <c r="Q24" s="9"/>
      <c r="R24" s="11">
        <v>38840</v>
      </c>
      <c r="S24" s="13">
        <v>0.58333333333333337</v>
      </c>
      <c r="T24" s="9"/>
    </row>
    <row r="25" spans="6:20" x14ac:dyDescent="0.25">
      <c r="F25" s="8">
        <v>40</v>
      </c>
      <c r="G25" s="4">
        <v>1</v>
      </c>
      <c r="H25" s="4">
        <v>2.54</v>
      </c>
      <c r="I25" s="4">
        <f t="shared" si="0"/>
        <v>4</v>
      </c>
      <c r="K25" s="4">
        <f t="shared" si="1"/>
        <v>10.16</v>
      </c>
      <c r="N25" s="9"/>
      <c r="O25" s="10">
        <v>3.06</v>
      </c>
      <c r="P25" s="9"/>
      <c r="Q25" s="14" t="s">
        <v>29</v>
      </c>
      <c r="R25" s="11">
        <v>38840</v>
      </c>
      <c r="S25" s="13">
        <v>0.66319444444444442</v>
      </c>
      <c r="T25" s="9"/>
    </row>
    <row r="26" spans="6:20" x14ac:dyDescent="0.25">
      <c r="F26" s="8">
        <v>44</v>
      </c>
      <c r="G26" s="4">
        <v>0.9</v>
      </c>
      <c r="H26" s="4">
        <v>2.4300000000000002</v>
      </c>
      <c r="I26" s="4">
        <f t="shared" si="0"/>
        <v>4</v>
      </c>
      <c r="K26" s="4">
        <f t="shared" si="1"/>
        <v>8.7480000000000011</v>
      </c>
      <c r="N26" s="9"/>
      <c r="O26" s="10">
        <v>3.05</v>
      </c>
      <c r="P26" s="9"/>
      <c r="Q26" s="9"/>
      <c r="R26" s="11">
        <v>38841</v>
      </c>
      <c r="S26" s="13">
        <v>0.47222222222222227</v>
      </c>
      <c r="T26" s="9"/>
    </row>
    <row r="27" spans="6:20" x14ac:dyDescent="0.25">
      <c r="F27" s="8">
        <v>48</v>
      </c>
      <c r="G27" s="4">
        <v>1</v>
      </c>
      <c r="H27" s="4">
        <v>1.21</v>
      </c>
      <c r="I27" s="4">
        <f t="shared" si="0"/>
        <v>4</v>
      </c>
      <c r="K27" s="4">
        <f t="shared" si="1"/>
        <v>4.84</v>
      </c>
      <c r="N27" s="9"/>
      <c r="O27" s="10">
        <v>3.02</v>
      </c>
      <c r="P27" s="9"/>
      <c r="Q27" s="9"/>
      <c r="R27" s="11">
        <v>38845</v>
      </c>
      <c r="S27" s="13">
        <v>0.66666666666666663</v>
      </c>
      <c r="T27" s="9"/>
    </row>
    <row r="28" spans="6:20" x14ac:dyDescent="0.25">
      <c r="F28" s="8">
        <v>52</v>
      </c>
      <c r="G28" s="4">
        <v>0.9</v>
      </c>
      <c r="H28" s="4">
        <v>1.99</v>
      </c>
      <c r="I28" s="4">
        <f t="shared" si="0"/>
        <v>4</v>
      </c>
      <c r="K28" s="4">
        <f t="shared" si="1"/>
        <v>7.1639999999999997</v>
      </c>
      <c r="N28" s="9"/>
      <c r="O28" s="10"/>
      <c r="P28" s="9"/>
      <c r="Q28" s="9"/>
      <c r="R28" s="11"/>
      <c r="S28" s="13"/>
      <c r="T28" s="9"/>
    </row>
    <row r="29" spans="6:20" x14ac:dyDescent="0.25">
      <c r="F29" s="8">
        <v>56</v>
      </c>
      <c r="G29" s="4">
        <v>1</v>
      </c>
      <c r="H29" s="4">
        <v>2.1</v>
      </c>
      <c r="I29" s="4">
        <f t="shared" si="0"/>
        <v>3.5</v>
      </c>
      <c r="K29" s="4">
        <f t="shared" si="1"/>
        <v>7.3500000000000005</v>
      </c>
      <c r="N29" s="9"/>
      <c r="O29" s="10">
        <v>3.02</v>
      </c>
      <c r="P29" s="9"/>
      <c r="Q29" s="9"/>
      <c r="R29" s="11">
        <v>38846</v>
      </c>
      <c r="S29" s="13">
        <v>0.38541666666666669</v>
      </c>
      <c r="T29" s="9" t="s">
        <v>30</v>
      </c>
    </row>
    <row r="30" spans="6:20" x14ac:dyDescent="0.25">
      <c r="F30" s="8">
        <v>59</v>
      </c>
      <c r="G30" s="4">
        <v>0.55000000000000004</v>
      </c>
      <c r="H30" s="4">
        <v>1.79</v>
      </c>
      <c r="I30" s="4">
        <f t="shared" si="0"/>
        <v>3</v>
      </c>
      <c r="K30" s="4">
        <f t="shared" si="1"/>
        <v>2.9535000000000005</v>
      </c>
      <c r="N30" s="9"/>
      <c r="O30" s="10">
        <v>3.04</v>
      </c>
      <c r="P30" s="9"/>
      <c r="Q30" s="9"/>
      <c r="R30" s="11">
        <v>38846</v>
      </c>
      <c r="S30" s="13">
        <v>0.4375</v>
      </c>
      <c r="T30" s="9"/>
    </row>
    <row r="31" spans="6:20" x14ac:dyDescent="0.25">
      <c r="F31" s="8">
        <v>62</v>
      </c>
      <c r="G31" s="4">
        <v>0.6</v>
      </c>
      <c r="H31" s="4">
        <v>0.62</v>
      </c>
      <c r="I31" s="4">
        <f t="shared" si="0"/>
        <v>2.5</v>
      </c>
      <c r="K31" s="4">
        <f t="shared" si="1"/>
        <v>0.92999999999999994</v>
      </c>
      <c r="N31" s="9"/>
      <c r="O31" s="10">
        <v>3.02</v>
      </c>
      <c r="P31" s="9"/>
      <c r="Q31" s="9"/>
      <c r="R31" s="11">
        <v>38847</v>
      </c>
      <c r="S31" s="13">
        <v>0.52777777777777779</v>
      </c>
      <c r="T31" s="9" t="s">
        <v>30</v>
      </c>
    </row>
    <row r="32" spans="6:20" x14ac:dyDescent="0.25">
      <c r="F32" s="8">
        <v>64</v>
      </c>
      <c r="G32" s="4">
        <v>0.5</v>
      </c>
      <c r="H32" s="4">
        <v>0.24</v>
      </c>
      <c r="I32" s="4">
        <f t="shared" si="0"/>
        <v>2</v>
      </c>
      <c r="K32" s="4">
        <f t="shared" si="1"/>
        <v>0.24</v>
      </c>
      <c r="N32" s="9"/>
      <c r="O32" s="10"/>
      <c r="P32" s="9"/>
      <c r="Q32" s="9"/>
      <c r="R32" s="11"/>
      <c r="S32" s="13"/>
      <c r="T32" s="9"/>
    </row>
    <row r="33" spans="1:20" x14ac:dyDescent="0.25">
      <c r="F33" s="8">
        <v>66</v>
      </c>
      <c r="G33" s="4">
        <v>0.3</v>
      </c>
      <c r="H33" s="4">
        <v>0.37</v>
      </c>
      <c r="I33" s="4">
        <f t="shared" si="0"/>
        <v>1.5</v>
      </c>
      <c r="K33" s="4">
        <f t="shared" si="1"/>
        <v>0.16649999999999998</v>
      </c>
      <c r="N33" s="9"/>
      <c r="O33" s="10"/>
      <c r="P33" s="9" t="s">
        <v>31</v>
      </c>
      <c r="Q33" s="9"/>
      <c r="R33" s="11">
        <v>38853</v>
      </c>
      <c r="S33" s="13">
        <v>0.76111111111111107</v>
      </c>
      <c r="T33" s="9"/>
    </row>
    <row r="34" spans="1:20" x14ac:dyDescent="0.25">
      <c r="F34" s="8">
        <v>67</v>
      </c>
      <c r="G34" s="4">
        <v>0.3</v>
      </c>
      <c r="H34" s="4">
        <v>0.1</v>
      </c>
      <c r="I34" s="4">
        <f t="shared" si="0"/>
        <v>1.3500000000000014</v>
      </c>
      <c r="K34" s="4">
        <f t="shared" si="1"/>
        <v>4.0500000000000043E-2</v>
      </c>
      <c r="N34" s="9"/>
      <c r="O34" s="10"/>
      <c r="P34" s="9" t="s">
        <v>32</v>
      </c>
      <c r="Q34" s="9"/>
      <c r="R34" s="11">
        <v>38855</v>
      </c>
      <c r="S34" s="13">
        <v>0.41666666666666669</v>
      </c>
      <c r="T34" s="9"/>
    </row>
    <row r="35" spans="1:20" x14ac:dyDescent="0.25">
      <c r="F35" s="8">
        <v>68.7</v>
      </c>
      <c r="N35" s="9"/>
      <c r="O35" s="10"/>
      <c r="P35" s="9" t="s">
        <v>33</v>
      </c>
      <c r="Q35" s="9"/>
      <c r="R35" s="11"/>
      <c r="S35" s="9"/>
      <c r="T35" s="9"/>
    </row>
    <row r="36" spans="1:20" x14ac:dyDescent="0.25">
      <c r="F36" s="8"/>
      <c r="N36" s="9"/>
      <c r="O36" s="10" t="s">
        <v>34</v>
      </c>
      <c r="P36" s="9" t="s">
        <v>35</v>
      </c>
      <c r="Q36" s="9" t="s">
        <v>36</v>
      </c>
      <c r="R36" s="11">
        <v>38859</v>
      </c>
      <c r="S36" s="13">
        <v>0.65625</v>
      </c>
      <c r="T36" s="9"/>
    </row>
    <row r="37" spans="1:20" x14ac:dyDescent="0.25">
      <c r="N37" s="9"/>
      <c r="O37" s="10"/>
      <c r="P37" s="9"/>
      <c r="Q37" s="9"/>
      <c r="R37" s="11"/>
      <c r="S37" s="9"/>
      <c r="T37" s="9"/>
    </row>
    <row r="38" spans="1:20" x14ac:dyDescent="0.25">
      <c r="A38" s="12" t="s">
        <v>0</v>
      </c>
      <c r="B38" s="15">
        <v>38832</v>
      </c>
      <c r="C38" s="12" t="s">
        <v>1</v>
      </c>
      <c r="D38" s="16">
        <v>0.53819444444444442</v>
      </c>
      <c r="E38" s="16">
        <v>0.54861111111111105</v>
      </c>
      <c r="F38" s="12"/>
      <c r="G38" s="12"/>
      <c r="H38" s="12"/>
      <c r="I38" s="12"/>
      <c r="J38" s="12"/>
      <c r="K38" s="12"/>
      <c r="L38" s="12"/>
      <c r="N38" s="9"/>
      <c r="O38" s="10"/>
      <c r="P38" s="9"/>
      <c r="Q38" s="9"/>
      <c r="R38" s="11"/>
      <c r="S38" s="9"/>
      <c r="T38" s="9"/>
    </row>
    <row r="39" spans="1:20" x14ac:dyDescent="0.25">
      <c r="A39" s="12"/>
      <c r="B39" s="12"/>
      <c r="C39" s="12" t="s">
        <v>4</v>
      </c>
      <c r="D39" s="12"/>
      <c r="E39" s="12"/>
      <c r="F39" s="12"/>
      <c r="G39" s="12"/>
      <c r="H39" s="12"/>
      <c r="I39" s="12"/>
      <c r="J39" s="12"/>
      <c r="K39" s="12"/>
      <c r="L39" s="12"/>
      <c r="N39" s="9"/>
      <c r="O39" s="10" t="s">
        <v>37</v>
      </c>
      <c r="P39" s="9" t="s">
        <v>38</v>
      </c>
      <c r="Q39" s="9"/>
      <c r="R39" s="11">
        <v>38862</v>
      </c>
      <c r="S39" s="13">
        <v>0.48958333333333331</v>
      </c>
      <c r="T39" s="9"/>
    </row>
    <row r="40" spans="1:20" x14ac:dyDescent="0.25">
      <c r="A40" s="9"/>
      <c r="B40" s="9"/>
      <c r="C40" s="9"/>
      <c r="D40" s="9"/>
      <c r="E40" s="9"/>
      <c r="F40" s="9">
        <v>2.89</v>
      </c>
      <c r="G40" s="9" t="s">
        <v>6</v>
      </c>
      <c r="H40" s="9" t="s">
        <v>7</v>
      </c>
      <c r="I40" s="9"/>
      <c r="J40" s="9"/>
      <c r="K40" s="9"/>
      <c r="L40" s="9"/>
      <c r="N40" s="9"/>
      <c r="O40" s="10"/>
      <c r="P40" s="9"/>
      <c r="Q40" s="9"/>
      <c r="R40" s="11"/>
      <c r="S40" s="9"/>
      <c r="T40" s="9"/>
    </row>
    <row r="41" spans="1:20" x14ac:dyDescent="0.25">
      <c r="A41" s="9"/>
      <c r="B41" s="9"/>
      <c r="C41" s="9" t="s">
        <v>9</v>
      </c>
      <c r="D41" s="9">
        <v>68.7</v>
      </c>
      <c r="E41" s="9" t="s">
        <v>6</v>
      </c>
      <c r="F41" s="9"/>
      <c r="G41" s="9"/>
      <c r="H41" s="9"/>
      <c r="I41" s="9"/>
      <c r="J41" s="9"/>
      <c r="K41" s="9"/>
      <c r="L41" s="9"/>
      <c r="N41" s="9"/>
      <c r="O41" s="10">
        <v>3.25</v>
      </c>
      <c r="P41" s="9"/>
      <c r="Q41" s="9"/>
      <c r="R41" s="11">
        <v>38882</v>
      </c>
      <c r="S41" s="13">
        <v>0.69444444444444453</v>
      </c>
      <c r="T41" s="9"/>
    </row>
    <row r="42" spans="1:20" x14ac:dyDescent="0.25">
      <c r="A42" s="9"/>
      <c r="B42" s="9"/>
      <c r="C42" s="9" t="s">
        <v>10</v>
      </c>
      <c r="D42" s="9">
        <v>4</v>
      </c>
      <c r="E42" s="9" t="s">
        <v>6</v>
      </c>
      <c r="F42" s="9"/>
      <c r="G42" s="9"/>
      <c r="H42" s="9"/>
      <c r="I42" s="9"/>
      <c r="J42" s="9"/>
      <c r="K42" s="9"/>
      <c r="L42" s="9"/>
      <c r="N42" s="9"/>
      <c r="O42" s="10">
        <v>3.24</v>
      </c>
      <c r="P42" s="9"/>
      <c r="Q42" s="9"/>
      <c r="R42" s="11">
        <v>38883</v>
      </c>
      <c r="S42" s="13">
        <v>0.54166666666666663</v>
      </c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9"/>
      <c r="O43" s="10">
        <v>3.2</v>
      </c>
      <c r="P43" s="9"/>
      <c r="Q43" s="9"/>
      <c r="R43" s="11">
        <v>38885</v>
      </c>
      <c r="S43" s="13">
        <v>0.68055555555555547</v>
      </c>
      <c r="T43" s="9"/>
    </row>
    <row r="44" spans="1:20" x14ac:dyDescent="0.25">
      <c r="A44" s="9"/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N44" s="9"/>
      <c r="O44" s="10">
        <v>3.17</v>
      </c>
      <c r="P44" s="9"/>
      <c r="Q44" s="9"/>
      <c r="R44" s="11">
        <v>38886</v>
      </c>
      <c r="S44" s="13">
        <v>0.88888888888888884</v>
      </c>
      <c r="T44" s="9"/>
    </row>
    <row r="45" spans="1:20" x14ac:dyDescent="0.25">
      <c r="A45" s="9"/>
      <c r="B45" s="9"/>
      <c r="C45" s="18" t="s">
        <v>16</v>
      </c>
      <c r="D45" s="18" t="s">
        <v>17</v>
      </c>
      <c r="E45" s="18" t="s">
        <v>18</v>
      </c>
      <c r="F45" s="18" t="s">
        <v>19</v>
      </c>
      <c r="G45" s="18" t="s">
        <v>20</v>
      </c>
      <c r="H45" s="18" t="s">
        <v>21</v>
      </c>
      <c r="I45" s="18" t="s">
        <v>22</v>
      </c>
      <c r="J45" s="18"/>
      <c r="K45" s="18" t="s">
        <v>23</v>
      </c>
      <c r="L45" s="18" t="s">
        <v>24</v>
      </c>
      <c r="N45" s="9"/>
      <c r="O45" s="10">
        <v>3.15</v>
      </c>
      <c r="P45" s="9" t="s">
        <v>35</v>
      </c>
      <c r="Q45" s="9" t="s">
        <v>39</v>
      </c>
      <c r="R45" s="11">
        <v>38887</v>
      </c>
      <c r="S45" s="13">
        <v>0.5625</v>
      </c>
      <c r="T45" s="9"/>
    </row>
    <row r="46" spans="1:20" x14ac:dyDescent="0.25">
      <c r="A46" s="9"/>
      <c r="B46" s="9"/>
      <c r="C46" s="18"/>
      <c r="D46" s="18"/>
      <c r="E46" s="18"/>
      <c r="F46" s="18">
        <v>0.3</v>
      </c>
      <c r="G46" s="18"/>
      <c r="H46" s="18"/>
      <c r="I46" s="18"/>
      <c r="J46" s="18"/>
      <c r="K46" s="18"/>
      <c r="L46" s="18"/>
      <c r="N46" s="9"/>
      <c r="O46" s="10">
        <v>3.07</v>
      </c>
      <c r="P46" s="9"/>
      <c r="Q46" s="9"/>
      <c r="R46" s="11">
        <v>38889</v>
      </c>
      <c r="S46" s="13">
        <v>0.6645833333333333</v>
      </c>
      <c r="T46" s="9"/>
    </row>
    <row r="47" spans="1:20" x14ac:dyDescent="0.25">
      <c r="A47" s="9"/>
      <c r="B47" s="9"/>
      <c r="C47" s="9"/>
      <c r="D47" s="9"/>
      <c r="E47" s="9"/>
      <c r="F47" s="18">
        <v>1.8</v>
      </c>
      <c r="G47" s="9">
        <v>0.2</v>
      </c>
      <c r="H47" s="9">
        <v>0.19</v>
      </c>
      <c r="I47" s="9">
        <f>(F48-F46)/2</f>
        <v>1.5</v>
      </c>
      <c r="J47" s="9"/>
      <c r="K47" s="9">
        <f>I47*H47*G47</f>
        <v>5.7000000000000009E-2</v>
      </c>
      <c r="L47" s="9">
        <f>SUM(K47:K72)</f>
        <v>332.67430000000002</v>
      </c>
    </row>
    <row r="48" spans="1:20" x14ac:dyDescent="0.25">
      <c r="A48" s="9"/>
      <c r="B48" s="9"/>
      <c r="C48" s="9"/>
      <c r="D48" s="9"/>
      <c r="E48" s="9"/>
      <c r="F48" s="18">
        <v>3.3</v>
      </c>
      <c r="G48" s="9">
        <v>0.4</v>
      </c>
      <c r="H48" s="9">
        <v>0.89</v>
      </c>
      <c r="I48" s="9">
        <f t="shared" ref="I48:I72" si="2">(F49-F47)/2</f>
        <v>1.6</v>
      </c>
      <c r="J48" s="9"/>
      <c r="K48" s="9">
        <f t="shared" ref="K48:K72" si="3">I48*H48*G48</f>
        <v>0.56960000000000011</v>
      </c>
      <c r="L48" s="9"/>
    </row>
    <row r="49" spans="1:12" x14ac:dyDescent="0.25">
      <c r="A49" s="9"/>
      <c r="B49" s="9"/>
      <c r="C49" s="9"/>
      <c r="D49" s="9"/>
      <c r="E49" s="9"/>
      <c r="F49" s="18">
        <v>5</v>
      </c>
      <c r="G49" s="9">
        <v>0.4</v>
      </c>
      <c r="H49" s="9">
        <v>0.93</v>
      </c>
      <c r="I49" s="9">
        <f t="shared" si="2"/>
        <v>1.85</v>
      </c>
      <c r="J49" s="9"/>
      <c r="K49" s="9">
        <f t="shared" si="3"/>
        <v>0.68820000000000014</v>
      </c>
      <c r="L49" s="9"/>
    </row>
    <row r="50" spans="1:12" x14ac:dyDescent="0.25">
      <c r="A50" s="9"/>
      <c r="B50" s="9"/>
      <c r="C50" s="9"/>
      <c r="D50" s="9"/>
      <c r="E50" s="9"/>
      <c r="F50" s="18">
        <v>7</v>
      </c>
      <c r="G50" s="9">
        <v>0.6</v>
      </c>
      <c r="H50" s="9">
        <v>1.74</v>
      </c>
      <c r="I50" s="9">
        <f t="shared" si="2"/>
        <v>2</v>
      </c>
      <c r="J50" s="9"/>
      <c r="K50" s="9">
        <f t="shared" si="3"/>
        <v>2.0880000000000001</v>
      </c>
      <c r="L50" s="9"/>
    </row>
    <row r="51" spans="1:12" x14ac:dyDescent="0.25">
      <c r="A51" s="9"/>
      <c r="B51" s="9"/>
      <c r="C51" s="9"/>
      <c r="D51" s="9"/>
      <c r="E51" s="9"/>
      <c r="F51" s="18">
        <v>9</v>
      </c>
      <c r="G51" s="9">
        <v>1</v>
      </c>
      <c r="H51" s="9">
        <v>1.5</v>
      </c>
      <c r="I51" s="9">
        <f t="shared" si="2"/>
        <v>2</v>
      </c>
      <c r="J51" s="9"/>
      <c r="K51" s="9">
        <f t="shared" si="3"/>
        <v>3</v>
      </c>
      <c r="L51" s="9"/>
    </row>
    <row r="52" spans="1:12" x14ac:dyDescent="0.25">
      <c r="A52" s="9"/>
      <c r="B52" s="9"/>
      <c r="C52" s="9"/>
      <c r="D52" s="9"/>
      <c r="E52" s="9"/>
      <c r="F52" s="18">
        <v>11</v>
      </c>
      <c r="G52" s="9">
        <v>1</v>
      </c>
      <c r="H52" s="9">
        <v>2.11</v>
      </c>
      <c r="I52" s="9">
        <f t="shared" si="2"/>
        <v>2.5</v>
      </c>
      <c r="J52" s="9"/>
      <c r="K52" s="9">
        <f t="shared" si="3"/>
        <v>5.2749999999999995</v>
      </c>
      <c r="L52" s="9"/>
    </row>
    <row r="53" spans="1:12" x14ac:dyDescent="0.25">
      <c r="A53" s="9"/>
      <c r="B53" s="9"/>
      <c r="C53" s="9"/>
      <c r="D53" s="9"/>
      <c r="E53" s="9"/>
      <c r="F53" s="18">
        <v>14</v>
      </c>
      <c r="G53" s="9">
        <v>1.4</v>
      </c>
      <c r="H53" s="9">
        <v>2.74</v>
      </c>
      <c r="I53" s="9">
        <f t="shared" si="2"/>
        <v>3.5</v>
      </c>
      <c r="J53" s="9"/>
      <c r="K53" s="9">
        <f t="shared" si="3"/>
        <v>13.425999999999998</v>
      </c>
      <c r="L53" s="9"/>
    </row>
    <row r="54" spans="1:12" x14ac:dyDescent="0.25">
      <c r="A54" s="9"/>
      <c r="B54" s="9"/>
      <c r="C54" s="9"/>
      <c r="D54" s="9"/>
      <c r="E54" s="9"/>
      <c r="F54" s="18">
        <v>18</v>
      </c>
      <c r="G54" s="9">
        <v>1.4</v>
      </c>
      <c r="H54" s="9">
        <v>4.32</v>
      </c>
      <c r="I54" s="9">
        <f t="shared" si="2"/>
        <v>3.5</v>
      </c>
      <c r="J54" s="9"/>
      <c r="K54" s="9">
        <f t="shared" si="3"/>
        <v>21.167999999999999</v>
      </c>
      <c r="L54" s="9"/>
    </row>
    <row r="55" spans="1:12" x14ac:dyDescent="0.25">
      <c r="A55" s="9"/>
      <c r="B55" s="9"/>
      <c r="C55" s="9"/>
      <c r="D55" s="9"/>
      <c r="E55" s="9"/>
      <c r="F55" s="18">
        <v>21</v>
      </c>
      <c r="G55" s="9">
        <v>1.7</v>
      </c>
      <c r="H55" s="9">
        <v>3.7</v>
      </c>
      <c r="I55" s="9">
        <f t="shared" si="2"/>
        <v>3</v>
      </c>
      <c r="J55" s="9"/>
      <c r="K55" s="9">
        <f t="shared" si="3"/>
        <v>18.87</v>
      </c>
      <c r="L55" s="9"/>
    </row>
    <row r="56" spans="1:12" x14ac:dyDescent="0.25">
      <c r="A56" s="9"/>
      <c r="B56" s="9"/>
      <c r="C56" s="9"/>
      <c r="D56" s="9"/>
      <c r="E56" s="9"/>
      <c r="F56" s="18">
        <v>24</v>
      </c>
      <c r="G56" s="9">
        <v>1.8</v>
      </c>
      <c r="H56" s="9">
        <v>3.41</v>
      </c>
      <c r="I56" s="9">
        <f t="shared" si="2"/>
        <v>3</v>
      </c>
      <c r="J56" s="9"/>
      <c r="K56" s="9">
        <f t="shared" si="3"/>
        <v>18.414000000000001</v>
      </c>
      <c r="L56" s="9"/>
    </row>
    <row r="57" spans="1:12" x14ac:dyDescent="0.25">
      <c r="A57" s="9"/>
      <c r="B57" s="9"/>
      <c r="C57" s="9"/>
      <c r="D57" s="9"/>
      <c r="E57" s="9"/>
      <c r="F57" s="18">
        <v>27</v>
      </c>
      <c r="G57" s="9">
        <v>1.5</v>
      </c>
      <c r="H57" s="9">
        <v>4.03</v>
      </c>
      <c r="I57" s="9">
        <f t="shared" si="2"/>
        <v>2.5</v>
      </c>
      <c r="J57" s="9"/>
      <c r="K57" s="9">
        <f t="shared" si="3"/>
        <v>15.112500000000001</v>
      </c>
      <c r="L57" s="9"/>
    </row>
    <row r="58" spans="1:12" x14ac:dyDescent="0.25">
      <c r="A58" s="9"/>
      <c r="B58" s="9"/>
      <c r="C58" s="9"/>
      <c r="D58" s="9"/>
      <c r="E58" s="9"/>
      <c r="F58" s="18">
        <v>29</v>
      </c>
      <c r="G58" s="9">
        <v>1.5</v>
      </c>
      <c r="H58" s="9">
        <v>3.81</v>
      </c>
      <c r="I58" s="9">
        <f t="shared" si="2"/>
        <v>2.5</v>
      </c>
      <c r="J58" s="9"/>
      <c r="K58" s="9">
        <f t="shared" si="3"/>
        <v>14.287500000000001</v>
      </c>
      <c r="L58" s="9"/>
    </row>
    <row r="59" spans="1:12" x14ac:dyDescent="0.25">
      <c r="A59" s="9"/>
      <c r="B59" s="9"/>
      <c r="C59" s="9"/>
      <c r="D59" s="9"/>
      <c r="E59" s="9"/>
      <c r="F59" s="18">
        <v>32</v>
      </c>
      <c r="G59" s="9">
        <v>1.6</v>
      </c>
      <c r="H59" s="9">
        <v>3.71</v>
      </c>
      <c r="I59" s="9">
        <f t="shared" si="2"/>
        <v>3.5</v>
      </c>
      <c r="J59" s="9"/>
      <c r="K59" s="9">
        <f t="shared" si="3"/>
        <v>20.776</v>
      </c>
      <c r="L59" s="9"/>
    </row>
    <row r="60" spans="1:12" x14ac:dyDescent="0.25">
      <c r="A60" s="9"/>
      <c r="B60" s="9"/>
      <c r="C60" s="9"/>
      <c r="D60" s="9"/>
      <c r="E60" s="9"/>
      <c r="F60" s="18">
        <v>36</v>
      </c>
      <c r="G60" s="9">
        <v>1.6</v>
      </c>
      <c r="H60" s="9">
        <v>4.04</v>
      </c>
      <c r="I60" s="9">
        <f t="shared" si="2"/>
        <v>4</v>
      </c>
      <c r="J60" s="9"/>
      <c r="K60" s="9">
        <f t="shared" si="3"/>
        <v>25.856000000000002</v>
      </c>
      <c r="L60" s="9"/>
    </row>
    <row r="61" spans="1:12" x14ac:dyDescent="0.25">
      <c r="A61" s="9"/>
      <c r="B61" s="9"/>
      <c r="C61" s="9"/>
      <c r="D61" s="9"/>
      <c r="E61" s="9"/>
      <c r="F61" s="18">
        <v>40</v>
      </c>
      <c r="G61" s="9">
        <v>1.5</v>
      </c>
      <c r="H61" s="9">
        <v>3.16</v>
      </c>
      <c r="I61" s="9">
        <f t="shared" si="2"/>
        <v>4</v>
      </c>
      <c r="J61" s="9"/>
      <c r="K61" s="9">
        <f t="shared" si="3"/>
        <v>18.96</v>
      </c>
      <c r="L61" s="9"/>
    </row>
    <row r="62" spans="1:12" x14ac:dyDescent="0.25">
      <c r="A62" s="9"/>
      <c r="B62" s="9"/>
      <c r="C62" s="9"/>
      <c r="D62" s="9"/>
      <c r="E62" s="9"/>
      <c r="F62" s="18">
        <v>44</v>
      </c>
      <c r="G62" s="9">
        <v>1.7</v>
      </c>
      <c r="H62" s="9">
        <v>3.49</v>
      </c>
      <c r="I62" s="9">
        <f t="shared" si="2"/>
        <v>4</v>
      </c>
      <c r="J62" s="9"/>
      <c r="K62" s="9">
        <f t="shared" si="3"/>
        <v>23.731999999999999</v>
      </c>
      <c r="L62" s="9"/>
    </row>
    <row r="63" spans="1:12" x14ac:dyDescent="0.25">
      <c r="A63" s="9"/>
      <c r="B63" s="9"/>
      <c r="C63" s="9"/>
      <c r="D63" s="9"/>
      <c r="E63" s="9"/>
      <c r="F63" s="18">
        <v>48</v>
      </c>
      <c r="G63" s="9">
        <v>1.9</v>
      </c>
      <c r="H63" s="9">
        <v>2.82</v>
      </c>
      <c r="I63" s="9">
        <f t="shared" si="2"/>
        <v>5</v>
      </c>
      <c r="J63" s="9"/>
      <c r="K63" s="9">
        <f t="shared" si="3"/>
        <v>26.79</v>
      </c>
      <c r="L63" s="9"/>
    </row>
    <row r="64" spans="1:12" x14ac:dyDescent="0.25">
      <c r="A64" s="9"/>
      <c r="B64" s="9"/>
      <c r="C64" s="9"/>
      <c r="D64" s="9"/>
      <c r="E64" s="9"/>
      <c r="F64" s="18">
        <v>54</v>
      </c>
      <c r="G64" s="9">
        <v>1.5</v>
      </c>
      <c r="H64" s="9">
        <v>3.81</v>
      </c>
      <c r="I64" s="9">
        <f t="shared" si="2"/>
        <v>6</v>
      </c>
      <c r="J64" s="9"/>
      <c r="K64" s="9">
        <f t="shared" si="3"/>
        <v>34.29</v>
      </c>
      <c r="L64" s="9"/>
    </row>
    <row r="65" spans="1:15" x14ac:dyDescent="0.25">
      <c r="A65" s="9"/>
      <c r="B65" s="9"/>
      <c r="C65" s="9"/>
      <c r="D65" s="9"/>
      <c r="E65" s="9"/>
      <c r="F65" s="18">
        <v>60</v>
      </c>
      <c r="G65" s="9">
        <v>1.7</v>
      </c>
      <c r="H65" s="9">
        <v>3.08</v>
      </c>
      <c r="I65" s="9">
        <f t="shared" si="2"/>
        <v>4</v>
      </c>
      <c r="J65" s="9"/>
      <c r="K65" s="9">
        <f t="shared" si="3"/>
        <v>20.943999999999999</v>
      </c>
      <c r="L65" s="9"/>
    </row>
    <row r="66" spans="1:15" x14ac:dyDescent="0.25">
      <c r="A66" s="9"/>
      <c r="B66" s="9"/>
      <c r="C66" s="9"/>
      <c r="D66" s="9"/>
      <c r="E66" s="9"/>
      <c r="F66" s="18">
        <v>62</v>
      </c>
      <c r="G66" s="9">
        <v>1.8</v>
      </c>
      <c r="H66" s="9">
        <v>2.17</v>
      </c>
      <c r="I66" s="9">
        <f t="shared" si="2"/>
        <v>2.5</v>
      </c>
      <c r="J66" s="9"/>
      <c r="K66" s="9">
        <f t="shared" si="3"/>
        <v>9.7650000000000006</v>
      </c>
      <c r="L66" s="9"/>
    </row>
    <row r="67" spans="1:15" x14ac:dyDescent="0.25">
      <c r="A67" s="9"/>
      <c r="B67" s="9"/>
      <c r="C67" s="9"/>
      <c r="D67" s="9"/>
      <c r="E67" s="9"/>
      <c r="F67" s="18">
        <v>65</v>
      </c>
      <c r="G67" s="9">
        <v>1.9</v>
      </c>
      <c r="H67" s="9">
        <v>3.78</v>
      </c>
      <c r="I67" s="9">
        <f t="shared" si="2"/>
        <v>2.5</v>
      </c>
      <c r="J67" s="9"/>
      <c r="K67" s="9">
        <f t="shared" si="3"/>
        <v>17.954999999999998</v>
      </c>
      <c r="L67" s="9"/>
    </row>
    <row r="68" spans="1:15" x14ac:dyDescent="0.25">
      <c r="A68" s="9"/>
      <c r="B68" s="9"/>
      <c r="C68" s="9"/>
      <c r="D68" s="9"/>
      <c r="E68" s="9"/>
      <c r="F68" s="18">
        <v>67</v>
      </c>
      <c r="G68" s="9">
        <v>1.7</v>
      </c>
      <c r="H68" s="9">
        <v>3.53</v>
      </c>
      <c r="I68" s="9">
        <f t="shared" si="2"/>
        <v>2</v>
      </c>
      <c r="J68" s="9"/>
      <c r="K68" s="9">
        <f t="shared" si="3"/>
        <v>12.001999999999999</v>
      </c>
      <c r="L68" s="9"/>
    </row>
    <row r="69" spans="1:15" x14ac:dyDescent="0.25">
      <c r="A69" s="9"/>
      <c r="B69" s="9"/>
      <c r="C69" s="9"/>
      <c r="D69" s="9"/>
      <c r="E69" s="9"/>
      <c r="F69" s="18">
        <v>69</v>
      </c>
      <c r="G69" s="9">
        <v>1.3</v>
      </c>
      <c r="H69" s="9">
        <v>2.29</v>
      </c>
      <c r="I69" s="9">
        <f t="shared" si="2"/>
        <v>2</v>
      </c>
      <c r="J69" s="9"/>
      <c r="K69" s="9">
        <f t="shared" si="3"/>
        <v>5.9540000000000006</v>
      </c>
      <c r="L69" s="9"/>
    </row>
    <row r="70" spans="1:15" x14ac:dyDescent="0.25">
      <c r="A70" s="9"/>
      <c r="B70" s="9"/>
      <c r="C70" s="9"/>
      <c r="D70" s="9"/>
      <c r="E70" s="9"/>
      <c r="F70" s="18">
        <v>71</v>
      </c>
      <c r="G70" s="9">
        <v>0.8</v>
      </c>
      <c r="H70" s="9">
        <v>2.11</v>
      </c>
      <c r="I70" s="9">
        <f t="shared" si="2"/>
        <v>1.5</v>
      </c>
      <c r="J70" s="9"/>
      <c r="K70" s="9">
        <f t="shared" si="3"/>
        <v>2.532</v>
      </c>
      <c r="L70" s="9"/>
    </row>
    <row r="71" spans="1:15" x14ac:dyDescent="0.25">
      <c r="A71" s="9"/>
      <c r="B71" s="9"/>
      <c r="C71" s="9"/>
      <c r="D71" s="9"/>
      <c r="E71" s="9"/>
      <c r="F71" s="18">
        <v>72</v>
      </c>
      <c r="G71" s="9">
        <v>0.5</v>
      </c>
      <c r="H71" s="9">
        <v>0.3</v>
      </c>
      <c r="I71" s="9">
        <f t="shared" si="2"/>
        <v>0.75</v>
      </c>
      <c r="J71" s="9"/>
      <c r="K71" s="9">
        <f t="shared" si="3"/>
        <v>0.11249999999999999</v>
      </c>
      <c r="L71" s="9"/>
    </row>
    <row r="72" spans="1:15" x14ac:dyDescent="0.25">
      <c r="A72" s="9"/>
      <c r="B72" s="9"/>
      <c r="C72" s="9"/>
      <c r="D72" s="9"/>
      <c r="E72" s="9"/>
      <c r="F72" s="18">
        <v>72.5</v>
      </c>
      <c r="G72" s="9">
        <v>0.4</v>
      </c>
      <c r="H72" s="9">
        <v>0.25</v>
      </c>
      <c r="I72" s="9">
        <f t="shared" si="2"/>
        <v>0.5</v>
      </c>
      <c r="J72" s="9"/>
      <c r="K72" s="9">
        <f t="shared" si="3"/>
        <v>0.05</v>
      </c>
      <c r="L72" s="9"/>
    </row>
    <row r="73" spans="1:15" x14ac:dyDescent="0.25">
      <c r="A73" s="9"/>
      <c r="B73" s="9"/>
      <c r="C73" s="9"/>
      <c r="D73" s="9"/>
      <c r="E73" s="9"/>
      <c r="F73" s="18">
        <v>73</v>
      </c>
      <c r="G73" s="9"/>
      <c r="H73" s="9"/>
      <c r="I73" s="9"/>
      <c r="J73" s="9"/>
      <c r="K73" s="9"/>
      <c r="L73" s="9"/>
    </row>
    <row r="76" spans="1:15" x14ac:dyDescent="0.25">
      <c r="A76" s="12" t="s">
        <v>0</v>
      </c>
      <c r="B76" s="15">
        <v>38840</v>
      </c>
      <c r="C76" s="12" t="s">
        <v>1</v>
      </c>
      <c r="D76" s="16">
        <v>0.61458333333333337</v>
      </c>
      <c r="E76" s="16">
        <v>0.66319444444444442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12"/>
      <c r="B77" s="12"/>
      <c r="C77" s="12" t="s">
        <v>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9"/>
      <c r="B78" s="9"/>
      <c r="C78" s="9"/>
      <c r="D78" s="9"/>
      <c r="E78" s="9"/>
      <c r="F78" s="9">
        <v>3.06</v>
      </c>
      <c r="G78" s="9" t="s">
        <v>6</v>
      </c>
      <c r="H78" s="9" t="s">
        <v>7</v>
      </c>
      <c r="I78" s="9"/>
      <c r="J78" s="9"/>
      <c r="K78" s="9"/>
      <c r="L78" s="9"/>
      <c r="M78" s="9"/>
      <c r="N78" s="9"/>
      <c r="O78" s="9"/>
    </row>
    <row r="79" spans="1:15" x14ac:dyDescent="0.25">
      <c r="A79" s="9"/>
      <c r="B79" s="9"/>
      <c r="C79" s="9" t="s">
        <v>9</v>
      </c>
      <c r="D79" s="9">
        <v>48</v>
      </c>
      <c r="E79" s="9" t="s">
        <v>6</v>
      </c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5">
      <c r="A80" s="9"/>
      <c r="B80" s="9"/>
      <c r="C80" s="9" t="s">
        <v>10</v>
      </c>
      <c r="D80" s="9">
        <v>100</v>
      </c>
      <c r="E80" s="9" t="s">
        <v>6</v>
      </c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5">
      <c r="A82" s="9"/>
      <c r="B82" s="9"/>
      <c r="C82" s="1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5">
      <c r="A83" s="9"/>
      <c r="B83" s="9"/>
      <c r="C83" s="18" t="s">
        <v>16</v>
      </c>
      <c r="D83" s="18" t="s">
        <v>17</v>
      </c>
      <c r="E83" s="18" t="s">
        <v>18</v>
      </c>
      <c r="F83" s="18" t="s">
        <v>19</v>
      </c>
      <c r="G83" s="18" t="s">
        <v>20</v>
      </c>
      <c r="H83" s="18" t="s">
        <v>21</v>
      </c>
      <c r="I83" s="18" t="s">
        <v>22</v>
      </c>
      <c r="J83" s="18"/>
      <c r="K83" s="18" t="s">
        <v>23</v>
      </c>
      <c r="L83" s="18" t="s">
        <v>24</v>
      </c>
      <c r="M83" s="9"/>
      <c r="N83" s="9"/>
      <c r="O83" s="9"/>
    </row>
    <row r="84" spans="1:15" x14ac:dyDescent="0.25">
      <c r="A84" s="9"/>
      <c r="B84" s="9"/>
      <c r="C84" s="18"/>
      <c r="D84" s="18"/>
      <c r="E84" s="18"/>
      <c r="F84" s="18">
        <v>8.5</v>
      </c>
      <c r="G84" s="18"/>
      <c r="H84" s="18"/>
      <c r="I84" s="18"/>
      <c r="J84" s="18"/>
      <c r="K84" s="18"/>
      <c r="L84" s="18"/>
      <c r="M84" s="9"/>
      <c r="N84" s="9"/>
      <c r="O84" s="9"/>
    </row>
    <row r="85" spans="1:15" x14ac:dyDescent="0.25">
      <c r="A85" s="9"/>
      <c r="B85" s="9"/>
      <c r="C85" s="9"/>
      <c r="D85" s="9"/>
      <c r="E85" s="9"/>
      <c r="F85" s="18">
        <v>9</v>
      </c>
      <c r="G85" s="9">
        <v>0.05</v>
      </c>
      <c r="H85" s="9">
        <v>0</v>
      </c>
      <c r="I85" s="9">
        <f>(F86-F84)/2</f>
        <v>0.65000000000000036</v>
      </c>
      <c r="J85" s="9"/>
      <c r="K85" s="9">
        <f>I85*H85*G85</f>
        <v>0</v>
      </c>
      <c r="L85" s="9">
        <f>SUM(K85:K114)</f>
        <v>154.50947500000001</v>
      </c>
      <c r="M85" s="9"/>
      <c r="N85" s="9"/>
      <c r="O85" s="9"/>
    </row>
    <row r="86" spans="1:15" x14ac:dyDescent="0.25">
      <c r="A86" s="9"/>
      <c r="B86" s="9"/>
      <c r="C86" s="9"/>
      <c r="D86" s="9"/>
      <c r="E86" s="9"/>
      <c r="F86" s="18">
        <v>9.8000000000000007</v>
      </c>
      <c r="G86" s="9">
        <v>0.25</v>
      </c>
      <c r="H86" s="9">
        <v>0.49</v>
      </c>
      <c r="I86" s="9">
        <f t="shared" ref="I86:I114" si="4">(F87-F85)/2</f>
        <v>1</v>
      </c>
      <c r="J86" s="9"/>
      <c r="K86" s="9">
        <f t="shared" ref="K86:K114" si="5">I86*H86*G86</f>
        <v>0.1225</v>
      </c>
      <c r="L86" s="9"/>
      <c r="M86" s="9"/>
      <c r="N86" s="9"/>
      <c r="O86" s="9"/>
    </row>
    <row r="87" spans="1:15" x14ac:dyDescent="0.25">
      <c r="A87" s="9"/>
      <c r="B87" s="9"/>
      <c r="C87" s="9"/>
      <c r="D87" s="9"/>
      <c r="E87" s="9"/>
      <c r="F87" s="18">
        <v>11</v>
      </c>
      <c r="G87" s="9">
        <v>0.3</v>
      </c>
      <c r="H87" s="9">
        <v>1.07</v>
      </c>
      <c r="I87" s="9">
        <f t="shared" si="4"/>
        <v>1.3499999999999996</v>
      </c>
      <c r="J87" s="9"/>
      <c r="K87" s="9">
        <f t="shared" si="5"/>
        <v>0.4333499999999999</v>
      </c>
      <c r="L87" s="9"/>
      <c r="M87" s="9"/>
      <c r="N87" s="12" t="s">
        <v>40</v>
      </c>
      <c r="O87" s="9"/>
    </row>
    <row r="88" spans="1:15" x14ac:dyDescent="0.25">
      <c r="A88" s="9"/>
      <c r="B88" s="9"/>
      <c r="C88" s="9"/>
      <c r="D88" s="9"/>
      <c r="E88" s="9"/>
      <c r="F88" s="18">
        <v>12.5</v>
      </c>
      <c r="G88" s="9">
        <v>0.2</v>
      </c>
      <c r="H88" s="9">
        <v>2</v>
      </c>
      <c r="I88" s="9">
        <f t="shared" si="4"/>
        <v>1.5</v>
      </c>
      <c r="J88" s="9"/>
      <c r="K88" s="9">
        <f t="shared" si="5"/>
        <v>0.60000000000000009</v>
      </c>
      <c r="L88" s="9"/>
      <c r="M88" s="9"/>
      <c r="N88" s="12">
        <v>0.2</v>
      </c>
      <c r="O88" s="12">
        <v>0.8</v>
      </c>
    </row>
    <row r="89" spans="1:15" x14ac:dyDescent="0.25">
      <c r="A89" s="9"/>
      <c r="B89" s="9"/>
      <c r="C89" s="9"/>
      <c r="D89" s="9"/>
      <c r="E89" s="9"/>
      <c r="F89" s="18">
        <v>14</v>
      </c>
      <c r="G89" s="9">
        <v>0.4</v>
      </c>
      <c r="H89" s="9">
        <v>1.71</v>
      </c>
      <c r="I89" s="9">
        <f t="shared" si="4"/>
        <v>1.5</v>
      </c>
      <c r="J89" s="9"/>
      <c r="K89" s="9">
        <f t="shared" si="5"/>
        <v>1.026</v>
      </c>
      <c r="L89" s="9"/>
      <c r="M89" s="9"/>
      <c r="N89" s="9">
        <v>5.15</v>
      </c>
      <c r="O89" s="9">
        <v>6.93</v>
      </c>
    </row>
    <row r="90" spans="1:15" x14ac:dyDescent="0.25">
      <c r="A90" s="9"/>
      <c r="B90" s="9"/>
      <c r="C90" s="9"/>
      <c r="D90" s="9"/>
      <c r="E90" s="9"/>
      <c r="F90" s="18">
        <v>15.5</v>
      </c>
      <c r="G90" s="9">
        <v>0.7</v>
      </c>
      <c r="H90" s="9">
        <v>1.43</v>
      </c>
      <c r="I90" s="9">
        <f t="shared" si="4"/>
        <v>1.25</v>
      </c>
      <c r="J90" s="9"/>
      <c r="K90" s="9">
        <f t="shared" si="5"/>
        <v>1.2512499999999998</v>
      </c>
      <c r="L90" s="9"/>
      <c r="M90" s="9"/>
      <c r="N90" s="9">
        <v>3.9</v>
      </c>
      <c r="O90" s="9">
        <v>8.0399999999999991</v>
      </c>
    </row>
    <row r="91" spans="1:15" x14ac:dyDescent="0.25">
      <c r="A91" s="9"/>
      <c r="B91" s="9"/>
      <c r="C91" s="9"/>
      <c r="D91" s="9"/>
      <c r="E91" s="9"/>
      <c r="F91" s="18">
        <v>16.5</v>
      </c>
      <c r="G91" s="9">
        <v>1.2</v>
      </c>
      <c r="H91" s="9">
        <v>2.77</v>
      </c>
      <c r="I91" s="9">
        <f t="shared" si="4"/>
        <v>1.25</v>
      </c>
      <c r="J91" s="9"/>
      <c r="K91" s="9">
        <f t="shared" si="5"/>
        <v>4.1549999999999994</v>
      </c>
      <c r="L91" s="9"/>
      <c r="M91" s="9"/>
      <c r="N91" s="9">
        <v>5.75</v>
      </c>
      <c r="O91" s="9">
        <v>7.9</v>
      </c>
    </row>
    <row r="92" spans="1:15" x14ac:dyDescent="0.25">
      <c r="A92" s="9"/>
      <c r="B92" s="9"/>
      <c r="C92" s="9"/>
      <c r="D92" s="9"/>
      <c r="E92" s="9"/>
      <c r="F92" s="18">
        <v>18</v>
      </c>
      <c r="G92" s="9">
        <v>1.3</v>
      </c>
      <c r="H92" s="9">
        <v>3.41</v>
      </c>
      <c r="I92" s="9">
        <f t="shared" si="4"/>
        <v>2</v>
      </c>
      <c r="J92" s="9"/>
      <c r="K92" s="9">
        <f t="shared" si="5"/>
        <v>8.8660000000000014</v>
      </c>
      <c r="L92" s="9"/>
      <c r="M92" s="9"/>
      <c r="N92" s="9">
        <v>7.49</v>
      </c>
      <c r="O92" s="9">
        <v>7.8</v>
      </c>
    </row>
    <row r="93" spans="1:15" x14ac:dyDescent="0.25">
      <c r="A93" s="9"/>
      <c r="B93" s="9"/>
      <c r="C93" s="9"/>
      <c r="D93" s="9"/>
      <c r="E93" s="9"/>
      <c r="F93" s="18">
        <v>20.5</v>
      </c>
      <c r="G93" s="9">
        <v>1.4</v>
      </c>
      <c r="H93" s="9">
        <v>3.87</v>
      </c>
      <c r="I93" s="9">
        <f t="shared" si="4"/>
        <v>2.75</v>
      </c>
      <c r="J93" s="9"/>
      <c r="K93" s="9">
        <f t="shared" si="5"/>
        <v>14.8995</v>
      </c>
      <c r="L93" s="9"/>
      <c r="M93" s="9"/>
      <c r="N93" s="9">
        <v>5.6</v>
      </c>
      <c r="O93" s="9">
        <v>8.81</v>
      </c>
    </row>
    <row r="94" spans="1:15" x14ac:dyDescent="0.25">
      <c r="A94" s="9"/>
      <c r="B94" s="9"/>
      <c r="C94" s="9"/>
      <c r="D94" s="9"/>
      <c r="E94" s="9"/>
      <c r="F94" s="18">
        <v>23.5</v>
      </c>
      <c r="G94" s="9">
        <v>1.3</v>
      </c>
      <c r="H94" s="9">
        <v>3.94</v>
      </c>
      <c r="I94" s="9">
        <f t="shared" si="4"/>
        <v>3</v>
      </c>
      <c r="J94" s="9"/>
      <c r="K94" s="9">
        <f t="shared" si="5"/>
        <v>15.366000000000001</v>
      </c>
      <c r="L94" s="9"/>
      <c r="M94" s="9"/>
      <c r="N94" s="9">
        <v>5.24</v>
      </c>
      <c r="O94" s="9">
        <v>8.5399999999999991</v>
      </c>
    </row>
    <row r="95" spans="1:15" x14ac:dyDescent="0.25">
      <c r="A95" s="9"/>
      <c r="B95" s="9"/>
      <c r="C95" s="9"/>
      <c r="D95" s="9"/>
      <c r="E95" s="9"/>
      <c r="F95" s="18">
        <v>26.5</v>
      </c>
      <c r="G95" s="9">
        <v>1.4</v>
      </c>
      <c r="H95" s="9">
        <v>3.61</v>
      </c>
      <c r="I95" s="9">
        <f t="shared" si="4"/>
        <v>2.5</v>
      </c>
      <c r="J95" s="9"/>
      <c r="K95" s="9">
        <f t="shared" si="5"/>
        <v>12.635</v>
      </c>
      <c r="L95" s="9"/>
      <c r="M95" s="9"/>
      <c r="N95" s="9">
        <v>1.55</v>
      </c>
      <c r="O95" s="9">
        <v>5.38</v>
      </c>
    </row>
    <row r="96" spans="1:15" x14ac:dyDescent="0.25">
      <c r="A96" s="9"/>
      <c r="B96" s="9"/>
      <c r="C96" s="9"/>
      <c r="D96" s="9"/>
      <c r="E96" s="9"/>
      <c r="F96" s="18">
        <v>28.5</v>
      </c>
      <c r="G96" s="9">
        <v>1.7</v>
      </c>
      <c r="H96" s="9">
        <v>3.11</v>
      </c>
      <c r="I96" s="9">
        <f t="shared" si="4"/>
        <v>2</v>
      </c>
      <c r="J96" s="9"/>
      <c r="K96" s="9">
        <f t="shared" si="5"/>
        <v>10.574</v>
      </c>
      <c r="L96" s="9"/>
      <c r="M96" s="9"/>
      <c r="N96" s="9"/>
      <c r="O96" s="9"/>
    </row>
    <row r="97" spans="1:15" x14ac:dyDescent="0.25">
      <c r="A97" s="9"/>
      <c r="B97" s="9"/>
      <c r="C97" s="9"/>
      <c r="D97" s="9"/>
      <c r="E97" s="9"/>
      <c r="F97" s="18">
        <v>30.5</v>
      </c>
      <c r="G97" s="9">
        <v>1.5</v>
      </c>
      <c r="H97" s="9">
        <v>3.65</v>
      </c>
      <c r="I97" s="9">
        <f t="shared" si="4"/>
        <v>2</v>
      </c>
      <c r="J97" s="9"/>
      <c r="K97" s="9">
        <f t="shared" si="5"/>
        <v>10.95</v>
      </c>
      <c r="L97" s="9"/>
      <c r="M97" s="9"/>
      <c r="N97" s="9"/>
      <c r="O97" s="9"/>
    </row>
    <row r="98" spans="1:15" x14ac:dyDescent="0.25">
      <c r="A98" s="9"/>
      <c r="B98" s="9"/>
      <c r="C98" s="9"/>
      <c r="D98" s="9"/>
      <c r="E98" s="9"/>
      <c r="F98" s="18">
        <v>32.5</v>
      </c>
      <c r="G98" s="9">
        <v>1.5</v>
      </c>
      <c r="H98" s="9">
        <v>3.44</v>
      </c>
      <c r="I98" s="9">
        <f t="shared" si="4"/>
        <v>2</v>
      </c>
      <c r="J98" s="9"/>
      <c r="K98" s="9">
        <f t="shared" si="5"/>
        <v>10.32</v>
      </c>
      <c r="L98" s="9"/>
      <c r="M98" s="9"/>
      <c r="N98" s="9"/>
      <c r="O98" s="9"/>
    </row>
    <row r="99" spans="1:15" x14ac:dyDescent="0.25">
      <c r="A99" s="9"/>
      <c r="B99" s="9"/>
      <c r="C99" s="9"/>
      <c r="D99" s="9"/>
      <c r="E99" s="9"/>
      <c r="F99" s="18">
        <v>34.5</v>
      </c>
      <c r="G99" s="9">
        <v>1.6</v>
      </c>
      <c r="H99" s="9">
        <v>2.5499999999999998</v>
      </c>
      <c r="I99" s="9">
        <f t="shared" si="4"/>
        <v>2</v>
      </c>
      <c r="J99" s="9"/>
      <c r="K99" s="9">
        <f t="shared" si="5"/>
        <v>8.16</v>
      </c>
      <c r="L99" s="9"/>
      <c r="M99" s="9"/>
      <c r="N99" s="9"/>
      <c r="O99" s="9"/>
    </row>
    <row r="100" spans="1:15" x14ac:dyDescent="0.25">
      <c r="A100" s="9"/>
      <c r="B100" s="9"/>
      <c r="C100" s="9"/>
      <c r="D100" s="9"/>
      <c r="E100" s="9"/>
      <c r="F100" s="18">
        <v>36.5</v>
      </c>
      <c r="G100" s="9">
        <v>1.6</v>
      </c>
      <c r="H100" s="9">
        <v>3.02</v>
      </c>
      <c r="I100" s="9">
        <f t="shared" si="4"/>
        <v>2</v>
      </c>
      <c r="J100" s="9"/>
      <c r="K100" s="9">
        <f t="shared" si="5"/>
        <v>9.6640000000000015</v>
      </c>
      <c r="L100" s="9"/>
      <c r="M100" s="9"/>
      <c r="N100" s="9"/>
      <c r="O100" s="9"/>
    </row>
    <row r="101" spans="1:15" x14ac:dyDescent="0.25">
      <c r="A101" s="9"/>
      <c r="B101" s="9"/>
      <c r="C101" s="9"/>
      <c r="D101" s="9"/>
      <c r="E101" s="9"/>
      <c r="F101" s="18">
        <v>38.5</v>
      </c>
      <c r="G101" s="9">
        <v>1.7</v>
      </c>
      <c r="H101" s="9">
        <v>2.99</v>
      </c>
      <c r="I101" s="9">
        <f t="shared" si="4"/>
        <v>2</v>
      </c>
      <c r="J101" s="9"/>
      <c r="K101" s="9">
        <f t="shared" si="5"/>
        <v>10.166</v>
      </c>
      <c r="L101" s="9"/>
      <c r="M101" s="9"/>
      <c r="N101" s="9"/>
      <c r="O101" s="9"/>
    </row>
    <row r="102" spans="1:15" x14ac:dyDescent="0.25">
      <c r="A102" s="9"/>
      <c r="B102" s="9"/>
      <c r="C102" s="9"/>
      <c r="D102" s="9"/>
      <c r="E102" s="9"/>
      <c r="F102" s="18">
        <v>40.5</v>
      </c>
      <c r="G102" s="9">
        <v>1.5</v>
      </c>
      <c r="H102" s="9">
        <v>3.32</v>
      </c>
      <c r="I102" s="9">
        <f t="shared" si="4"/>
        <v>2</v>
      </c>
      <c r="J102" s="9"/>
      <c r="K102" s="9">
        <f t="shared" si="5"/>
        <v>9.9599999999999991</v>
      </c>
      <c r="L102" s="9"/>
      <c r="M102" s="9"/>
      <c r="N102" s="9"/>
      <c r="O102" s="9"/>
    </row>
    <row r="103" spans="1:15" x14ac:dyDescent="0.25">
      <c r="A103" s="9"/>
      <c r="B103" s="9"/>
      <c r="C103" s="9"/>
      <c r="D103" s="9"/>
      <c r="E103" s="9"/>
      <c r="F103" s="18">
        <v>42.5</v>
      </c>
      <c r="G103" s="9">
        <v>1.4</v>
      </c>
      <c r="H103" s="9">
        <v>2.81</v>
      </c>
      <c r="I103" s="9">
        <f t="shared" si="4"/>
        <v>2</v>
      </c>
      <c r="J103" s="9"/>
      <c r="K103" s="9">
        <f t="shared" si="5"/>
        <v>7.8679999999999994</v>
      </c>
      <c r="L103" s="9"/>
      <c r="M103" s="9"/>
      <c r="N103" s="9"/>
      <c r="O103" s="9"/>
    </row>
    <row r="104" spans="1:15" x14ac:dyDescent="0.25">
      <c r="A104" s="9"/>
      <c r="B104" s="9"/>
      <c r="C104" s="9"/>
      <c r="D104" s="9"/>
      <c r="E104" s="9"/>
      <c r="F104" s="18">
        <v>44.5</v>
      </c>
      <c r="G104" s="9">
        <v>1.3</v>
      </c>
      <c r="H104" s="9">
        <v>2.99</v>
      </c>
      <c r="I104" s="9">
        <f t="shared" si="4"/>
        <v>2</v>
      </c>
      <c r="J104" s="9"/>
      <c r="K104" s="9">
        <f t="shared" si="5"/>
        <v>7.7740000000000009</v>
      </c>
      <c r="L104" s="9"/>
      <c r="M104" s="9"/>
      <c r="N104" s="9"/>
      <c r="O104" s="9"/>
    </row>
    <row r="105" spans="1:15" x14ac:dyDescent="0.25">
      <c r="A105" s="9"/>
      <c r="B105" s="9"/>
      <c r="C105" s="9"/>
      <c r="D105" s="9"/>
      <c r="E105" s="9"/>
      <c r="F105" s="18">
        <v>46.5</v>
      </c>
      <c r="G105" s="9">
        <v>1</v>
      </c>
      <c r="H105" s="9">
        <v>1</v>
      </c>
      <c r="I105" s="9">
        <f t="shared" si="4"/>
        <v>2</v>
      </c>
      <c r="J105" s="9"/>
      <c r="K105" s="9">
        <f t="shared" si="5"/>
        <v>2</v>
      </c>
      <c r="L105" s="9"/>
      <c r="M105" s="9"/>
      <c r="N105" s="9"/>
      <c r="O105" s="9"/>
    </row>
    <row r="106" spans="1:15" x14ac:dyDescent="0.25">
      <c r="A106" s="9"/>
      <c r="B106" s="9"/>
      <c r="C106" s="9"/>
      <c r="D106" s="9"/>
      <c r="E106" s="9"/>
      <c r="F106" s="18">
        <v>48.5</v>
      </c>
      <c r="G106" s="9">
        <v>1</v>
      </c>
      <c r="H106" s="9">
        <v>1</v>
      </c>
      <c r="I106" s="9">
        <f t="shared" si="4"/>
        <v>1.75</v>
      </c>
      <c r="J106" s="9"/>
      <c r="K106" s="9">
        <f t="shared" si="5"/>
        <v>1.75</v>
      </c>
      <c r="L106" s="9"/>
      <c r="M106" s="9"/>
      <c r="N106" s="9"/>
      <c r="O106" s="9"/>
    </row>
    <row r="107" spans="1:15" x14ac:dyDescent="0.25">
      <c r="A107" s="9"/>
      <c r="B107" s="9"/>
      <c r="C107" s="9"/>
      <c r="D107" s="9"/>
      <c r="E107" s="9"/>
      <c r="F107" s="18">
        <v>50</v>
      </c>
      <c r="G107" s="9">
        <v>0.9</v>
      </c>
      <c r="H107" s="9">
        <v>0.9</v>
      </c>
      <c r="I107" s="9">
        <f t="shared" si="4"/>
        <v>1.5</v>
      </c>
      <c r="J107" s="9"/>
      <c r="K107" s="9">
        <f t="shared" si="5"/>
        <v>1.2150000000000001</v>
      </c>
      <c r="L107" s="9"/>
      <c r="M107" s="9"/>
      <c r="N107" s="9"/>
      <c r="O107" s="9"/>
    </row>
    <row r="108" spans="1:15" x14ac:dyDescent="0.25">
      <c r="A108" s="9"/>
      <c r="B108" s="9"/>
      <c r="C108" s="9"/>
      <c r="D108" s="9"/>
      <c r="E108" s="9"/>
      <c r="F108" s="18">
        <v>51.5</v>
      </c>
      <c r="G108" s="9">
        <v>0.8</v>
      </c>
      <c r="H108" s="9">
        <v>0.8</v>
      </c>
      <c r="I108" s="9">
        <f t="shared" si="4"/>
        <v>1.25</v>
      </c>
      <c r="J108" s="9"/>
      <c r="K108" s="9">
        <f t="shared" si="5"/>
        <v>0.8</v>
      </c>
      <c r="L108" s="9"/>
      <c r="M108" s="9"/>
      <c r="N108" s="9"/>
      <c r="O108" s="9"/>
    </row>
    <row r="109" spans="1:15" x14ac:dyDescent="0.25">
      <c r="A109" s="9"/>
      <c r="B109" s="9"/>
      <c r="C109" s="9"/>
      <c r="D109" s="9"/>
      <c r="E109" s="9"/>
      <c r="F109" s="18">
        <v>52.5</v>
      </c>
      <c r="G109" s="9">
        <v>1.1000000000000001</v>
      </c>
      <c r="H109" s="9">
        <v>1.1000000000000001</v>
      </c>
      <c r="I109" s="9">
        <f t="shared" si="4"/>
        <v>1</v>
      </c>
      <c r="J109" s="9"/>
      <c r="K109" s="9">
        <f t="shared" si="5"/>
        <v>1.2100000000000002</v>
      </c>
      <c r="L109" s="9"/>
      <c r="M109" s="9"/>
      <c r="N109" s="9"/>
      <c r="O109" s="9"/>
    </row>
    <row r="110" spans="1:15" x14ac:dyDescent="0.25">
      <c r="A110" s="9"/>
      <c r="B110" s="9"/>
      <c r="C110" s="9"/>
      <c r="D110" s="9"/>
      <c r="E110" s="9"/>
      <c r="F110" s="18">
        <v>53.5</v>
      </c>
      <c r="G110" s="9">
        <v>1.1000000000000001</v>
      </c>
      <c r="H110" s="9">
        <v>1.1000000000000001</v>
      </c>
      <c r="I110" s="9">
        <f t="shared" si="4"/>
        <v>1</v>
      </c>
      <c r="J110" s="9"/>
      <c r="K110" s="9">
        <f t="shared" si="5"/>
        <v>1.2100000000000002</v>
      </c>
      <c r="L110" s="9"/>
      <c r="M110" s="9"/>
      <c r="N110" s="9"/>
      <c r="O110" s="9"/>
    </row>
    <row r="111" spans="1:15" x14ac:dyDescent="0.25">
      <c r="A111" s="9"/>
      <c r="B111" s="9"/>
      <c r="C111" s="9"/>
      <c r="D111" s="9"/>
      <c r="E111" s="9"/>
      <c r="F111" s="18">
        <v>54.5</v>
      </c>
      <c r="G111" s="9">
        <v>1</v>
      </c>
      <c r="H111" s="9">
        <v>1</v>
      </c>
      <c r="I111" s="9">
        <f t="shared" si="4"/>
        <v>0.75</v>
      </c>
      <c r="J111" s="9"/>
      <c r="K111" s="9">
        <f t="shared" si="5"/>
        <v>0.75</v>
      </c>
      <c r="L111" s="9"/>
      <c r="M111" s="9"/>
      <c r="N111" s="9"/>
      <c r="O111" s="9"/>
    </row>
    <row r="112" spans="1:15" x14ac:dyDescent="0.25">
      <c r="A112" s="9"/>
      <c r="B112" s="9"/>
      <c r="C112" s="9"/>
      <c r="D112" s="9"/>
      <c r="E112" s="9"/>
      <c r="F112" s="18">
        <v>55</v>
      </c>
      <c r="G112" s="9">
        <v>0.95</v>
      </c>
      <c r="H112" s="9">
        <v>0.95</v>
      </c>
      <c r="I112" s="9">
        <f t="shared" si="4"/>
        <v>0.55000000000000071</v>
      </c>
      <c r="J112" s="9"/>
      <c r="K112" s="9">
        <f t="shared" si="5"/>
        <v>0.49637500000000057</v>
      </c>
      <c r="L112" s="9"/>
      <c r="M112" s="9"/>
      <c r="N112" s="9"/>
      <c r="O112" s="9"/>
    </row>
    <row r="113" spans="1:15" x14ac:dyDescent="0.25">
      <c r="A113" s="9"/>
      <c r="B113" s="9"/>
      <c r="C113" s="9"/>
      <c r="D113" s="9"/>
      <c r="E113" s="9"/>
      <c r="F113" s="18">
        <v>55.6</v>
      </c>
      <c r="G113" s="9">
        <v>0.8</v>
      </c>
      <c r="H113" s="9">
        <v>0.8</v>
      </c>
      <c r="I113" s="9">
        <f t="shared" si="4"/>
        <v>0.39999999999999858</v>
      </c>
      <c r="J113" s="9"/>
      <c r="K113" s="9">
        <f t="shared" si="5"/>
        <v>0.25599999999999912</v>
      </c>
      <c r="L113" s="9"/>
      <c r="M113" s="9"/>
      <c r="N113" s="9"/>
      <c r="O113" s="9"/>
    </row>
    <row r="114" spans="1:15" x14ac:dyDescent="0.25">
      <c r="A114" s="9"/>
      <c r="B114" s="9"/>
      <c r="C114" s="9"/>
      <c r="D114" s="9"/>
      <c r="E114" s="9"/>
      <c r="F114" s="18">
        <v>55.8</v>
      </c>
      <c r="G114" s="9">
        <v>0.3</v>
      </c>
      <c r="H114" s="9">
        <v>0.3</v>
      </c>
      <c r="I114" s="9">
        <f t="shared" si="4"/>
        <v>0.34999999999999787</v>
      </c>
      <c r="J114" s="9"/>
      <c r="K114" s="9">
        <f t="shared" si="5"/>
        <v>3.1499999999999806E-2</v>
      </c>
      <c r="L114" s="9"/>
      <c r="M114" s="9"/>
      <c r="N114" s="9"/>
      <c r="O114" s="9"/>
    </row>
    <row r="115" spans="1:15" x14ac:dyDescent="0.25">
      <c r="A115" s="9"/>
      <c r="B115" s="9"/>
      <c r="C115" s="9"/>
      <c r="D115" s="9"/>
      <c r="E115" s="9"/>
      <c r="F115" s="18">
        <v>56.3</v>
      </c>
      <c r="G115" s="9"/>
      <c r="H115" s="9"/>
      <c r="I115" s="9"/>
      <c r="J115" s="9"/>
      <c r="K115" s="9"/>
      <c r="L115" s="9"/>
      <c r="M115" s="9"/>
      <c r="N115" s="9"/>
      <c r="O115" s="9"/>
    </row>
    <row r="118" spans="1:15" x14ac:dyDescent="0.25">
      <c r="A118" s="1" t="s">
        <v>0</v>
      </c>
      <c r="B118" s="2">
        <v>38840</v>
      </c>
      <c r="C118" s="1" t="s">
        <v>1</v>
      </c>
      <c r="D118" s="3">
        <v>0.61458333333333337</v>
      </c>
      <c r="E118" s="3">
        <v>0.66319444444444442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 t="s">
        <v>41</v>
      </c>
      <c r="C119" s="1" t="s">
        <v>93</v>
      </c>
      <c r="D119" s="1"/>
      <c r="E119" s="1"/>
      <c r="F119" s="1" t="s">
        <v>94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F120" s="4">
        <v>2.89</v>
      </c>
      <c r="G120" s="4" t="s">
        <v>6</v>
      </c>
      <c r="H120" s="4" t="s">
        <v>42</v>
      </c>
    </row>
    <row r="121" spans="1:15" x14ac:dyDescent="0.25">
      <c r="C121" s="4" t="s">
        <v>9</v>
      </c>
      <c r="D121" s="4">
        <v>0</v>
      </c>
      <c r="E121" s="4" t="s">
        <v>43</v>
      </c>
    </row>
    <row r="122" spans="1:15" x14ac:dyDescent="0.25">
      <c r="C122" s="4" t="s">
        <v>10</v>
      </c>
      <c r="D122" s="4">
        <v>15.5</v>
      </c>
      <c r="E122" s="4" t="s">
        <v>43</v>
      </c>
    </row>
    <row r="124" spans="1:15" x14ac:dyDescent="0.25">
      <c r="C124" s="7"/>
    </row>
    <row r="125" spans="1:15" x14ac:dyDescent="0.25">
      <c r="C125" s="8" t="s">
        <v>16</v>
      </c>
      <c r="D125" s="8" t="s">
        <v>17</v>
      </c>
      <c r="E125" s="8" t="s">
        <v>18</v>
      </c>
      <c r="F125" s="8" t="s">
        <v>19</v>
      </c>
      <c r="G125" s="8" t="s">
        <v>20</v>
      </c>
      <c r="H125" s="8" t="s">
        <v>21</v>
      </c>
      <c r="I125" s="8" t="s">
        <v>22</v>
      </c>
      <c r="J125" s="8"/>
      <c r="K125" s="8" t="s">
        <v>23</v>
      </c>
      <c r="L125" s="8" t="s">
        <v>24</v>
      </c>
    </row>
    <row r="126" spans="1:15" x14ac:dyDescent="0.25">
      <c r="C126" s="8">
        <v>0</v>
      </c>
      <c r="D126" s="8"/>
      <c r="E126" s="8"/>
      <c r="F126" s="8">
        <f>C126*3.28</f>
        <v>0</v>
      </c>
      <c r="G126" s="8"/>
      <c r="H126" s="8"/>
      <c r="I126" s="8"/>
      <c r="J126" s="8"/>
      <c r="K126" s="8"/>
      <c r="L126" s="8"/>
    </row>
    <row r="127" spans="1:15" x14ac:dyDescent="0.25">
      <c r="C127" s="4">
        <v>1</v>
      </c>
      <c r="E127" s="4">
        <v>0.51</v>
      </c>
      <c r="F127" s="8">
        <f t="shared" ref="F127:F149" si="6">C127*3.28</f>
        <v>3.28</v>
      </c>
      <c r="G127" s="4">
        <v>0.75</v>
      </c>
      <c r="H127" s="4">
        <f>E127*3.28</f>
        <v>1.6727999999999998</v>
      </c>
      <c r="I127" s="4">
        <f>(F128-F126)/2</f>
        <v>3.28</v>
      </c>
      <c r="K127" s="4">
        <f>I127*H127*G127</f>
        <v>4.1150879999999992</v>
      </c>
      <c r="L127" s="4">
        <f>SUM(K127:K156)</f>
        <v>367.91145983999996</v>
      </c>
    </row>
    <row r="128" spans="1:15" x14ac:dyDescent="0.25">
      <c r="C128" s="4">
        <v>2</v>
      </c>
      <c r="E128" s="4">
        <v>0.84</v>
      </c>
      <c r="F128" s="8">
        <f t="shared" si="6"/>
        <v>6.56</v>
      </c>
      <c r="G128" s="4">
        <v>0.85</v>
      </c>
      <c r="H128" s="4">
        <f t="shared" ref="H128:H148" si="7">E128*3.28</f>
        <v>2.7551999999999999</v>
      </c>
      <c r="I128" s="4">
        <f t="shared" ref="I128:I148" si="8">(F129-F127)/2</f>
        <v>3.2800000000000002</v>
      </c>
      <c r="K128" s="4">
        <f t="shared" ref="K128:K149" si="9">I128*H128*G128</f>
        <v>7.6814975999999993</v>
      </c>
    </row>
    <row r="129" spans="3:15" x14ac:dyDescent="0.25">
      <c r="C129" s="4">
        <v>3</v>
      </c>
      <c r="E129" s="4">
        <v>0.79</v>
      </c>
      <c r="F129" s="8">
        <f t="shared" si="6"/>
        <v>9.84</v>
      </c>
      <c r="G129" s="4">
        <v>1.25</v>
      </c>
      <c r="H129" s="4">
        <f t="shared" si="7"/>
        <v>2.5912000000000002</v>
      </c>
      <c r="I129" s="4">
        <f t="shared" si="8"/>
        <v>3.28</v>
      </c>
      <c r="K129" s="4">
        <f t="shared" si="9"/>
        <v>10.62392</v>
      </c>
      <c r="N129" s="1" t="s">
        <v>40</v>
      </c>
    </row>
    <row r="130" spans="3:15" x14ac:dyDescent="0.25">
      <c r="C130" s="4">
        <v>4</v>
      </c>
      <c r="E130" s="4">
        <v>0.87</v>
      </c>
      <c r="F130" s="8">
        <f t="shared" si="6"/>
        <v>13.12</v>
      </c>
      <c r="G130" s="4">
        <v>1.3</v>
      </c>
      <c r="H130" s="4">
        <f t="shared" si="7"/>
        <v>2.8535999999999997</v>
      </c>
      <c r="I130" s="4">
        <f t="shared" si="8"/>
        <v>3.2799999999999994</v>
      </c>
      <c r="K130" s="4">
        <f t="shared" si="9"/>
        <v>12.167750399999997</v>
      </c>
      <c r="N130" s="1">
        <v>0.2</v>
      </c>
      <c r="O130" s="1">
        <v>0.8</v>
      </c>
    </row>
    <row r="131" spans="3:15" x14ac:dyDescent="0.25">
      <c r="C131" s="4">
        <v>5</v>
      </c>
      <c r="E131" s="4">
        <v>0.96</v>
      </c>
      <c r="F131" s="8">
        <f t="shared" si="6"/>
        <v>16.399999999999999</v>
      </c>
      <c r="G131" s="4">
        <v>1.5</v>
      </c>
      <c r="H131" s="4">
        <f t="shared" si="7"/>
        <v>3.1487999999999996</v>
      </c>
      <c r="I131" s="4">
        <f t="shared" si="8"/>
        <v>3.2800000000000002</v>
      </c>
      <c r="K131" s="4">
        <f t="shared" si="9"/>
        <v>15.492096</v>
      </c>
      <c r="N131" s="4">
        <v>5.15</v>
      </c>
      <c r="O131" s="4">
        <v>6.93</v>
      </c>
    </row>
    <row r="132" spans="3:15" x14ac:dyDescent="0.25">
      <c r="C132" s="4">
        <v>6</v>
      </c>
      <c r="E132" s="4">
        <v>1.25</v>
      </c>
      <c r="F132" s="8">
        <f t="shared" si="6"/>
        <v>19.68</v>
      </c>
      <c r="G132" s="4">
        <v>1.5</v>
      </c>
      <c r="H132" s="4">
        <f t="shared" si="7"/>
        <v>4.0999999999999996</v>
      </c>
      <c r="I132" s="4">
        <f t="shared" si="8"/>
        <v>3.2799999999999994</v>
      </c>
      <c r="K132" s="4">
        <f t="shared" si="9"/>
        <v>20.171999999999997</v>
      </c>
      <c r="N132" s="4">
        <v>3.9</v>
      </c>
      <c r="O132" s="4">
        <v>8.0399999999999991</v>
      </c>
    </row>
    <row r="133" spans="3:15" x14ac:dyDescent="0.25">
      <c r="C133" s="4">
        <v>7</v>
      </c>
      <c r="E133" s="4">
        <v>1.02</v>
      </c>
      <c r="F133" s="8">
        <f t="shared" si="6"/>
        <v>22.959999999999997</v>
      </c>
      <c r="G133" s="4">
        <v>1.6</v>
      </c>
      <c r="H133" s="4">
        <f t="shared" si="7"/>
        <v>3.3455999999999997</v>
      </c>
      <c r="I133" s="4">
        <f t="shared" si="8"/>
        <v>3.2799999999999994</v>
      </c>
      <c r="K133" s="4">
        <f t="shared" si="9"/>
        <v>17.557708799999997</v>
      </c>
      <c r="N133" s="4">
        <v>5.75</v>
      </c>
      <c r="O133" s="4">
        <v>7.9</v>
      </c>
    </row>
    <row r="134" spans="3:15" x14ac:dyDescent="0.25">
      <c r="C134" s="4">
        <v>8</v>
      </c>
      <c r="E134" s="4">
        <v>1.25</v>
      </c>
      <c r="F134" s="8">
        <f t="shared" si="6"/>
        <v>26.24</v>
      </c>
      <c r="G134" s="4">
        <v>1.5</v>
      </c>
      <c r="H134" s="4">
        <f t="shared" si="7"/>
        <v>4.0999999999999996</v>
      </c>
      <c r="I134" s="4">
        <f t="shared" si="8"/>
        <v>3.2800000000000011</v>
      </c>
      <c r="K134" s="4">
        <f t="shared" si="9"/>
        <v>20.172000000000004</v>
      </c>
      <c r="N134" s="4">
        <v>7.49</v>
      </c>
      <c r="O134" s="4">
        <v>7.8</v>
      </c>
    </row>
    <row r="135" spans="3:15" x14ac:dyDescent="0.25">
      <c r="C135" s="4">
        <v>9</v>
      </c>
      <c r="E135" s="4">
        <v>1.22</v>
      </c>
      <c r="F135" s="8">
        <f t="shared" si="6"/>
        <v>29.52</v>
      </c>
      <c r="G135" s="4">
        <v>1.5</v>
      </c>
      <c r="H135" s="4">
        <f t="shared" si="7"/>
        <v>4.0015999999999998</v>
      </c>
      <c r="I135" s="4">
        <f t="shared" si="8"/>
        <v>3.2799999999999994</v>
      </c>
      <c r="K135" s="4">
        <f t="shared" si="9"/>
        <v>19.687871999999995</v>
      </c>
      <c r="N135" s="4">
        <v>5.6</v>
      </c>
      <c r="O135" s="4">
        <v>8.81</v>
      </c>
    </row>
    <row r="136" spans="3:15" x14ac:dyDescent="0.25">
      <c r="C136" s="4">
        <v>10</v>
      </c>
      <c r="E136" s="4">
        <v>1.1200000000000001</v>
      </c>
      <c r="F136" s="8">
        <f t="shared" si="6"/>
        <v>32.799999999999997</v>
      </c>
      <c r="G136" s="4">
        <v>1.25</v>
      </c>
      <c r="H136" s="4">
        <f t="shared" si="7"/>
        <v>3.6736</v>
      </c>
      <c r="I136" s="4">
        <f t="shared" si="8"/>
        <v>3.2799999999999994</v>
      </c>
      <c r="K136" s="4">
        <f t="shared" si="9"/>
        <v>15.061759999999998</v>
      </c>
      <c r="N136" s="4">
        <v>5.24</v>
      </c>
      <c r="O136" s="4">
        <v>8.5399999999999991</v>
      </c>
    </row>
    <row r="137" spans="3:15" x14ac:dyDescent="0.25">
      <c r="C137" s="4">
        <v>11</v>
      </c>
      <c r="E137" s="4">
        <v>0.99</v>
      </c>
      <c r="F137" s="8">
        <f t="shared" si="6"/>
        <v>36.08</v>
      </c>
      <c r="G137" s="4">
        <v>1.7</v>
      </c>
      <c r="H137" s="4">
        <f t="shared" si="7"/>
        <v>3.2471999999999999</v>
      </c>
      <c r="I137" s="4">
        <f t="shared" si="8"/>
        <v>3.2800000000000011</v>
      </c>
      <c r="K137" s="4">
        <f t="shared" si="9"/>
        <v>18.106387200000004</v>
      </c>
      <c r="N137" s="4">
        <v>1.55</v>
      </c>
      <c r="O137" s="4">
        <v>5.38</v>
      </c>
    </row>
    <row r="138" spans="3:15" x14ac:dyDescent="0.25">
      <c r="C138" s="4">
        <v>12</v>
      </c>
      <c r="E138" s="4">
        <v>1.28</v>
      </c>
      <c r="F138" s="8">
        <f t="shared" si="6"/>
        <v>39.36</v>
      </c>
      <c r="G138" s="4">
        <v>1.6</v>
      </c>
      <c r="H138" s="4">
        <f t="shared" si="7"/>
        <v>4.1983999999999995</v>
      </c>
      <c r="I138" s="4">
        <f t="shared" si="8"/>
        <v>3.2800000000000011</v>
      </c>
      <c r="K138" s="4">
        <f t="shared" si="9"/>
        <v>22.033203200000006</v>
      </c>
    </row>
    <row r="139" spans="3:15" x14ac:dyDescent="0.25">
      <c r="C139" s="4">
        <v>13</v>
      </c>
      <c r="E139" s="4">
        <v>0.91</v>
      </c>
      <c r="F139" s="8">
        <f t="shared" si="6"/>
        <v>42.64</v>
      </c>
      <c r="G139" s="4">
        <v>1.7</v>
      </c>
      <c r="H139" s="4">
        <f t="shared" si="7"/>
        <v>2.9847999999999999</v>
      </c>
      <c r="I139" s="4">
        <f t="shared" si="8"/>
        <v>3.2799999999999976</v>
      </c>
      <c r="K139" s="4">
        <f t="shared" si="9"/>
        <v>16.643244799999987</v>
      </c>
    </row>
    <row r="140" spans="3:15" x14ac:dyDescent="0.25">
      <c r="C140" s="4">
        <v>14</v>
      </c>
      <c r="E140" s="4">
        <v>0.98</v>
      </c>
      <c r="F140" s="8">
        <f t="shared" si="6"/>
        <v>45.919999999999995</v>
      </c>
      <c r="G140" s="4">
        <v>1.9</v>
      </c>
      <c r="H140" s="4">
        <f t="shared" si="7"/>
        <v>3.2143999999999999</v>
      </c>
      <c r="I140" s="4">
        <f t="shared" si="8"/>
        <v>3.2799999999999976</v>
      </c>
      <c r="K140" s="4">
        <f t="shared" si="9"/>
        <v>20.032140799999986</v>
      </c>
    </row>
    <row r="141" spans="3:15" x14ac:dyDescent="0.25">
      <c r="C141" s="4">
        <v>15</v>
      </c>
      <c r="E141" s="4">
        <v>0.99</v>
      </c>
      <c r="F141" s="8">
        <f t="shared" si="6"/>
        <v>49.199999999999996</v>
      </c>
      <c r="G141" s="4">
        <v>1.9</v>
      </c>
      <c r="H141" s="4">
        <f t="shared" si="7"/>
        <v>3.2471999999999999</v>
      </c>
      <c r="I141" s="4">
        <f t="shared" si="8"/>
        <v>3.2800000000000011</v>
      </c>
      <c r="K141" s="4">
        <f t="shared" si="9"/>
        <v>20.236550400000002</v>
      </c>
    </row>
    <row r="142" spans="3:15" x14ac:dyDescent="0.25">
      <c r="C142" s="4">
        <v>16</v>
      </c>
      <c r="E142" s="4">
        <v>1.0900000000000001</v>
      </c>
      <c r="F142" s="8">
        <f t="shared" si="6"/>
        <v>52.48</v>
      </c>
      <c r="G142" s="4">
        <v>1.6</v>
      </c>
      <c r="H142" s="4">
        <f t="shared" si="7"/>
        <v>3.5752000000000002</v>
      </c>
      <c r="I142" s="4">
        <f t="shared" si="8"/>
        <v>3.2800000000000011</v>
      </c>
      <c r="K142" s="4">
        <f t="shared" si="9"/>
        <v>18.762649600000007</v>
      </c>
    </row>
    <row r="143" spans="3:15" x14ac:dyDescent="0.25">
      <c r="C143" s="4">
        <v>17</v>
      </c>
      <c r="E143" s="4">
        <v>1.01</v>
      </c>
      <c r="F143" s="8">
        <f t="shared" si="6"/>
        <v>55.76</v>
      </c>
      <c r="G143" s="4">
        <v>1.8</v>
      </c>
      <c r="H143" s="4">
        <f t="shared" si="7"/>
        <v>3.3127999999999997</v>
      </c>
      <c r="I143" s="4">
        <f t="shared" si="8"/>
        <v>3.2800000000000011</v>
      </c>
      <c r="K143" s="4">
        <f t="shared" si="9"/>
        <v>19.558771200000006</v>
      </c>
    </row>
    <row r="144" spans="3:15" x14ac:dyDescent="0.25">
      <c r="C144" s="4">
        <v>18</v>
      </c>
      <c r="E144" s="4">
        <v>1.22</v>
      </c>
      <c r="F144" s="8">
        <f t="shared" si="6"/>
        <v>59.04</v>
      </c>
      <c r="G144" s="4">
        <v>1.85</v>
      </c>
      <c r="H144" s="4">
        <f t="shared" si="7"/>
        <v>4.0015999999999998</v>
      </c>
      <c r="I144" s="4">
        <f t="shared" si="8"/>
        <v>3.2799999999999976</v>
      </c>
      <c r="K144" s="4">
        <f t="shared" si="9"/>
        <v>24.281708799999983</v>
      </c>
    </row>
    <row r="145" spans="1:12" x14ac:dyDescent="0.25">
      <c r="C145" s="4">
        <v>19</v>
      </c>
      <c r="E145" s="4">
        <v>0.79</v>
      </c>
      <c r="F145" s="8">
        <f t="shared" si="6"/>
        <v>62.319999999999993</v>
      </c>
      <c r="G145" s="4">
        <v>2.1</v>
      </c>
      <c r="H145" s="4">
        <f t="shared" si="7"/>
        <v>2.5912000000000002</v>
      </c>
      <c r="I145" s="4">
        <f t="shared" si="8"/>
        <v>3.2799999999999976</v>
      </c>
      <c r="K145" s="4">
        <f t="shared" si="9"/>
        <v>17.84818559999999</v>
      </c>
    </row>
    <row r="146" spans="1:12" x14ac:dyDescent="0.25">
      <c r="C146" s="4">
        <v>20</v>
      </c>
      <c r="E146" s="4">
        <v>1.35</v>
      </c>
      <c r="F146" s="8">
        <f t="shared" si="6"/>
        <v>65.599999999999994</v>
      </c>
      <c r="G146" s="4">
        <v>2.1</v>
      </c>
      <c r="H146" s="4">
        <f t="shared" si="7"/>
        <v>4.4279999999999999</v>
      </c>
      <c r="I146" s="4">
        <f t="shared" si="8"/>
        <v>3.2800000000000011</v>
      </c>
      <c r="K146" s="4">
        <f t="shared" si="9"/>
        <v>30.500064000000012</v>
      </c>
    </row>
    <row r="147" spans="1:12" x14ac:dyDescent="0.25">
      <c r="C147" s="4">
        <v>21</v>
      </c>
      <c r="E147" s="4">
        <v>0.9</v>
      </c>
      <c r="F147" s="8">
        <f t="shared" si="6"/>
        <v>68.88</v>
      </c>
      <c r="G147" s="4">
        <v>1.55</v>
      </c>
      <c r="H147" s="4">
        <f t="shared" si="7"/>
        <v>2.952</v>
      </c>
      <c r="I147" s="4">
        <f t="shared" si="8"/>
        <v>3.2800000000000011</v>
      </c>
      <c r="K147" s="4">
        <f t="shared" si="9"/>
        <v>15.007968000000007</v>
      </c>
    </row>
    <row r="148" spans="1:12" x14ac:dyDescent="0.25">
      <c r="C148" s="4">
        <v>22</v>
      </c>
      <c r="E148" s="4">
        <v>0.36</v>
      </c>
      <c r="F148" s="8">
        <f t="shared" si="6"/>
        <v>72.16</v>
      </c>
      <c r="G148" s="4">
        <v>0.7</v>
      </c>
      <c r="H148" s="4">
        <f t="shared" si="7"/>
        <v>1.1807999999999998</v>
      </c>
      <c r="I148" s="4">
        <f t="shared" si="8"/>
        <v>2.6240000000000023</v>
      </c>
      <c r="K148" s="4">
        <f t="shared" si="9"/>
        <v>2.1688934400000015</v>
      </c>
    </row>
    <row r="149" spans="1:12" x14ac:dyDescent="0.25">
      <c r="C149" s="4">
        <v>22.6</v>
      </c>
      <c r="F149" s="8">
        <f t="shared" si="6"/>
        <v>74.128</v>
      </c>
      <c r="K149" s="4">
        <f t="shared" si="9"/>
        <v>0</v>
      </c>
    </row>
    <row r="152" spans="1:12" x14ac:dyDescent="0.25">
      <c r="A152" s="12" t="s">
        <v>0</v>
      </c>
      <c r="B152" s="15">
        <v>38950</v>
      </c>
      <c r="C152" s="12" t="s">
        <v>1</v>
      </c>
      <c r="D152" s="16">
        <v>0.65277777777777779</v>
      </c>
      <c r="E152" s="16">
        <v>0.66666666666666663</v>
      </c>
      <c r="F152" s="12"/>
      <c r="G152" s="12"/>
      <c r="H152" s="12"/>
      <c r="I152" s="12"/>
      <c r="J152" s="12"/>
      <c r="K152" s="12"/>
      <c r="L152" s="12"/>
    </row>
    <row r="153" spans="1:12" x14ac:dyDescent="0.25">
      <c r="A153" s="12"/>
      <c r="B153" s="12"/>
      <c r="C153" s="12" t="s">
        <v>4</v>
      </c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5">
      <c r="A154" s="9"/>
      <c r="B154" s="9"/>
      <c r="C154" s="9"/>
      <c r="D154" s="9"/>
      <c r="E154" s="9"/>
      <c r="F154" s="9"/>
      <c r="G154" s="9" t="s">
        <v>6</v>
      </c>
      <c r="H154" s="9" t="s">
        <v>7</v>
      </c>
      <c r="I154" s="9"/>
      <c r="J154" s="9"/>
      <c r="K154" s="9"/>
      <c r="L154" s="9"/>
    </row>
    <row r="155" spans="1:12" x14ac:dyDescent="0.25">
      <c r="A155" s="9"/>
      <c r="B155" s="9"/>
      <c r="C155" s="9" t="s">
        <v>9</v>
      </c>
      <c r="D155" s="9">
        <v>21.55</v>
      </c>
      <c r="E155" s="9" t="s">
        <v>43</v>
      </c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 t="s">
        <v>10</v>
      </c>
      <c r="D156" s="9">
        <v>1.2</v>
      </c>
      <c r="E156" s="9" t="s">
        <v>43</v>
      </c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17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18" t="s">
        <v>16</v>
      </c>
      <c r="D159" s="18" t="s">
        <v>17</v>
      </c>
      <c r="E159" s="18" t="s">
        <v>18</v>
      </c>
      <c r="F159" s="18" t="s">
        <v>19</v>
      </c>
      <c r="G159" s="18" t="s">
        <v>20</v>
      </c>
      <c r="H159" s="18" t="s">
        <v>21</v>
      </c>
      <c r="I159" s="18" t="s">
        <v>22</v>
      </c>
      <c r="J159" s="18"/>
      <c r="K159" s="18" t="s">
        <v>23</v>
      </c>
      <c r="L159" s="18" t="s">
        <v>24</v>
      </c>
    </row>
    <row r="160" spans="1:12" x14ac:dyDescent="0.25">
      <c r="A160" s="9"/>
      <c r="B160" s="9"/>
      <c r="C160" s="18">
        <v>1.2</v>
      </c>
      <c r="D160" s="18"/>
      <c r="E160" s="18"/>
      <c r="F160" s="18">
        <f>C160*3.281</f>
        <v>3.9371999999999998</v>
      </c>
      <c r="G160" s="18"/>
      <c r="H160" s="18"/>
      <c r="I160" s="18"/>
      <c r="J160" s="18"/>
      <c r="K160" s="18"/>
      <c r="L160" s="18"/>
    </row>
    <row r="161" spans="1:12" x14ac:dyDescent="0.25">
      <c r="A161" s="9"/>
      <c r="B161" s="9"/>
      <c r="C161" s="9">
        <v>1.5</v>
      </c>
      <c r="D161" s="9"/>
      <c r="E161" s="9">
        <v>-0.03</v>
      </c>
      <c r="F161" s="18">
        <f t="shared" ref="F161:F193" si="10">C161*3.281</f>
        <v>4.9215</v>
      </c>
      <c r="G161" s="9">
        <v>0.15</v>
      </c>
      <c r="H161" s="9">
        <f>E161*3.281</f>
        <v>-9.8430000000000004E-2</v>
      </c>
      <c r="I161" s="9">
        <f>(F162-F160)/2</f>
        <v>1.3124000000000002</v>
      </c>
      <c r="J161" s="9"/>
      <c r="K161" s="9">
        <f>I161*H161*G161</f>
        <v>-1.9376929800000005E-2</v>
      </c>
      <c r="L161" s="9">
        <f>SUM(K161:K193)</f>
        <v>79.743736161712505</v>
      </c>
    </row>
    <row r="162" spans="1:12" x14ac:dyDescent="0.25">
      <c r="A162" s="9"/>
      <c r="B162" s="9"/>
      <c r="C162" s="9">
        <v>2</v>
      </c>
      <c r="D162" s="9"/>
      <c r="E162" s="9">
        <v>0.13</v>
      </c>
      <c r="F162" s="18">
        <f t="shared" si="10"/>
        <v>6.5620000000000003</v>
      </c>
      <c r="G162" s="9">
        <v>0.2</v>
      </c>
      <c r="H162" s="9">
        <f t="shared" ref="H162:H192" si="11">E162*3.281</f>
        <v>0.42653000000000002</v>
      </c>
      <c r="I162" s="9">
        <f t="shared" ref="I162:I193" si="12">(F163-F161)/2</f>
        <v>1.6405000000000003</v>
      </c>
      <c r="J162" s="9"/>
      <c r="K162" s="9">
        <f t="shared" ref="K162:K192" si="13">I162*H162*G162</f>
        <v>0.13994449300000003</v>
      </c>
      <c r="L162" s="9"/>
    </row>
    <row r="163" spans="1:12" x14ac:dyDescent="0.25">
      <c r="A163" s="9"/>
      <c r="B163" s="9"/>
      <c r="C163" s="9">
        <v>2.5</v>
      </c>
      <c r="D163" s="9"/>
      <c r="E163" s="9">
        <v>-0.01</v>
      </c>
      <c r="F163" s="18">
        <f t="shared" si="10"/>
        <v>8.2025000000000006</v>
      </c>
      <c r="G163" s="9">
        <v>0.3</v>
      </c>
      <c r="H163" s="9">
        <f t="shared" si="11"/>
        <v>-3.2809999999999999E-2</v>
      </c>
      <c r="I163" s="9">
        <f t="shared" si="12"/>
        <v>1.6404999999999998</v>
      </c>
      <c r="J163" s="9"/>
      <c r="K163" s="9">
        <f t="shared" si="13"/>
        <v>-1.6147441499999998E-2</v>
      </c>
      <c r="L163" s="9"/>
    </row>
    <row r="164" spans="1:12" x14ac:dyDescent="0.25">
      <c r="A164" s="9"/>
      <c r="B164" s="9"/>
      <c r="C164" s="9">
        <v>3</v>
      </c>
      <c r="D164" s="9"/>
      <c r="E164" s="9">
        <v>0.18</v>
      </c>
      <c r="F164" s="18">
        <f t="shared" si="10"/>
        <v>9.843</v>
      </c>
      <c r="G164" s="9">
        <v>0.3</v>
      </c>
      <c r="H164" s="9">
        <f t="shared" si="11"/>
        <v>0.59057999999999999</v>
      </c>
      <c r="I164" s="9">
        <f t="shared" si="12"/>
        <v>1.6405000000000003</v>
      </c>
      <c r="J164" s="9"/>
      <c r="K164" s="9">
        <f t="shared" si="13"/>
        <v>0.29065394700000002</v>
      </c>
      <c r="L164" s="9"/>
    </row>
    <row r="165" spans="1:12" x14ac:dyDescent="0.25">
      <c r="A165" s="9"/>
      <c r="B165" s="9"/>
      <c r="C165" s="9">
        <v>3.5</v>
      </c>
      <c r="D165" s="9"/>
      <c r="E165" s="9">
        <v>0.49</v>
      </c>
      <c r="F165" s="18">
        <f t="shared" si="10"/>
        <v>11.483500000000001</v>
      </c>
      <c r="G165" s="9">
        <v>0.35</v>
      </c>
      <c r="H165" s="9">
        <f t="shared" si="11"/>
        <v>1.6076900000000001</v>
      </c>
      <c r="I165" s="9">
        <f t="shared" si="12"/>
        <v>1.6405000000000003</v>
      </c>
      <c r="J165" s="9"/>
      <c r="K165" s="9">
        <f t="shared" si="13"/>
        <v>0.92309540575000015</v>
      </c>
      <c r="L165" s="9"/>
    </row>
    <row r="166" spans="1:12" x14ac:dyDescent="0.25">
      <c r="A166" s="9"/>
      <c r="B166" s="9"/>
      <c r="C166" s="9">
        <v>4</v>
      </c>
      <c r="D166" s="9"/>
      <c r="E166" s="9">
        <v>0.54</v>
      </c>
      <c r="F166" s="18">
        <f t="shared" si="10"/>
        <v>13.124000000000001</v>
      </c>
      <c r="G166" s="9">
        <v>0.6</v>
      </c>
      <c r="H166" s="9">
        <f t="shared" si="11"/>
        <v>1.7717400000000001</v>
      </c>
      <c r="I166" s="9">
        <f t="shared" si="12"/>
        <v>1.6404999999999994</v>
      </c>
      <c r="J166" s="9"/>
      <c r="K166" s="9">
        <f t="shared" si="13"/>
        <v>1.7439236819999993</v>
      </c>
      <c r="L166" s="9"/>
    </row>
    <row r="167" spans="1:12" x14ac:dyDescent="0.25">
      <c r="A167" s="9"/>
      <c r="B167" s="9"/>
      <c r="C167" s="9">
        <v>4.5</v>
      </c>
      <c r="D167" s="9"/>
      <c r="E167" s="9">
        <v>0.57999999999999996</v>
      </c>
      <c r="F167" s="18">
        <f t="shared" si="10"/>
        <v>14.7645</v>
      </c>
      <c r="G167" s="9">
        <v>0.4</v>
      </c>
      <c r="H167" s="9">
        <f t="shared" si="11"/>
        <v>1.9029799999999999</v>
      </c>
      <c r="I167" s="9">
        <f t="shared" si="12"/>
        <v>1.6405000000000003</v>
      </c>
      <c r="J167" s="9"/>
      <c r="K167" s="9">
        <f t="shared" si="13"/>
        <v>1.2487354760000002</v>
      </c>
      <c r="L167" s="9"/>
    </row>
    <row r="168" spans="1:12" x14ac:dyDescent="0.25">
      <c r="A168" s="9"/>
      <c r="B168" s="9"/>
      <c r="C168" s="9">
        <v>5</v>
      </c>
      <c r="D168" s="9"/>
      <c r="E168" s="9">
        <v>0.62</v>
      </c>
      <c r="F168" s="18">
        <f t="shared" si="10"/>
        <v>16.405000000000001</v>
      </c>
      <c r="G168" s="9">
        <v>0.4</v>
      </c>
      <c r="H168" s="9">
        <f t="shared" si="11"/>
        <v>2.0342199999999999</v>
      </c>
      <c r="I168" s="9">
        <f t="shared" si="12"/>
        <v>2.050625000000001</v>
      </c>
      <c r="J168" s="9"/>
      <c r="K168" s="9">
        <f t="shared" si="13"/>
        <v>1.6685689550000007</v>
      </c>
      <c r="L168" s="9"/>
    </row>
    <row r="169" spans="1:12" x14ac:dyDescent="0.25">
      <c r="A169" s="9"/>
      <c r="B169" s="9"/>
      <c r="C169" s="9">
        <v>5.75</v>
      </c>
      <c r="D169" s="9"/>
      <c r="E169" s="9">
        <v>0.52</v>
      </c>
      <c r="F169" s="18">
        <f t="shared" si="10"/>
        <v>18.865750000000002</v>
      </c>
      <c r="G169" s="9">
        <v>0.6</v>
      </c>
      <c r="H169" s="9">
        <f t="shared" si="11"/>
        <v>1.7061200000000001</v>
      </c>
      <c r="I169" s="9">
        <f t="shared" si="12"/>
        <v>2.4607499999999991</v>
      </c>
      <c r="J169" s="9"/>
      <c r="K169" s="9">
        <f t="shared" si="13"/>
        <v>2.5190008739999992</v>
      </c>
      <c r="L169" s="9"/>
    </row>
    <row r="170" spans="1:12" x14ac:dyDescent="0.25">
      <c r="A170" s="9"/>
      <c r="B170" s="9"/>
      <c r="C170" s="9">
        <v>6.5</v>
      </c>
      <c r="D170" s="9"/>
      <c r="E170" s="9">
        <v>0.78</v>
      </c>
      <c r="F170" s="18">
        <f t="shared" si="10"/>
        <v>21.326499999999999</v>
      </c>
      <c r="G170" s="9">
        <v>0.6</v>
      </c>
      <c r="H170" s="9">
        <f t="shared" si="11"/>
        <v>2.55918</v>
      </c>
      <c r="I170" s="9">
        <f t="shared" si="12"/>
        <v>2.4607499999999991</v>
      </c>
      <c r="J170" s="9"/>
      <c r="K170" s="9">
        <f t="shared" si="13"/>
        <v>3.7785013109999985</v>
      </c>
      <c r="L170" s="9"/>
    </row>
    <row r="171" spans="1:12" x14ac:dyDescent="0.25">
      <c r="A171" s="9"/>
      <c r="B171" s="9"/>
      <c r="C171" s="9">
        <v>7.25</v>
      </c>
      <c r="D171" s="9"/>
      <c r="E171" s="9">
        <v>0.61</v>
      </c>
      <c r="F171" s="18">
        <f t="shared" si="10"/>
        <v>23.78725</v>
      </c>
      <c r="G171" s="9">
        <v>0.75</v>
      </c>
      <c r="H171" s="9">
        <f t="shared" si="11"/>
        <v>2.0014099999999999</v>
      </c>
      <c r="I171" s="9">
        <f t="shared" si="12"/>
        <v>2.4607500000000009</v>
      </c>
      <c r="J171" s="9"/>
      <c r="K171" s="9">
        <f t="shared" si="13"/>
        <v>3.6937272431250014</v>
      </c>
      <c r="L171" s="9"/>
    </row>
    <row r="172" spans="1:12" x14ac:dyDescent="0.25">
      <c r="A172" s="9"/>
      <c r="B172" s="9"/>
      <c r="C172" s="9">
        <v>8</v>
      </c>
      <c r="D172" s="9"/>
      <c r="E172" s="9">
        <v>0.52</v>
      </c>
      <c r="F172" s="18">
        <f t="shared" si="10"/>
        <v>26.248000000000001</v>
      </c>
      <c r="G172" s="9">
        <v>0.6</v>
      </c>
      <c r="H172" s="9">
        <f t="shared" si="11"/>
        <v>1.7061200000000001</v>
      </c>
      <c r="I172" s="9">
        <f t="shared" si="12"/>
        <v>2.4607500000000009</v>
      </c>
      <c r="J172" s="9"/>
      <c r="K172" s="9">
        <f t="shared" si="13"/>
        <v>2.5190008740000009</v>
      </c>
      <c r="L172" s="9"/>
    </row>
    <row r="173" spans="1:12" x14ac:dyDescent="0.25">
      <c r="A173" s="9"/>
      <c r="B173" s="9"/>
      <c r="C173" s="9">
        <v>8.75</v>
      </c>
      <c r="D173" s="9"/>
      <c r="E173" s="9">
        <v>0.59</v>
      </c>
      <c r="F173" s="18">
        <f t="shared" si="10"/>
        <v>28.708750000000002</v>
      </c>
      <c r="G173" s="9">
        <v>0.65</v>
      </c>
      <c r="H173" s="9">
        <f t="shared" si="11"/>
        <v>1.9357899999999999</v>
      </c>
      <c r="I173" s="9">
        <f t="shared" si="12"/>
        <v>2.4607500000000009</v>
      </c>
      <c r="J173" s="9"/>
      <c r="K173" s="9">
        <f t="shared" si="13"/>
        <v>3.0962719076250007</v>
      </c>
      <c r="L173" s="9"/>
    </row>
    <row r="174" spans="1:12" x14ac:dyDescent="0.25">
      <c r="A174" s="9"/>
      <c r="B174" s="9"/>
      <c r="C174" s="9">
        <v>9.5</v>
      </c>
      <c r="D174" s="9"/>
      <c r="E174" s="9">
        <v>0.56999999999999995</v>
      </c>
      <c r="F174" s="18">
        <f t="shared" si="10"/>
        <v>31.169500000000003</v>
      </c>
      <c r="G174" s="9">
        <v>0.6</v>
      </c>
      <c r="H174" s="9">
        <f t="shared" si="11"/>
        <v>1.8701699999999999</v>
      </c>
      <c r="I174" s="9">
        <f t="shared" si="12"/>
        <v>2.4607500000000009</v>
      </c>
      <c r="J174" s="9"/>
      <c r="K174" s="9">
        <f t="shared" si="13"/>
        <v>2.7612124965000007</v>
      </c>
      <c r="L174" s="9"/>
    </row>
    <row r="175" spans="1:12" x14ac:dyDescent="0.25">
      <c r="A175" s="9"/>
      <c r="B175" s="9"/>
      <c r="C175" s="9">
        <v>10.25</v>
      </c>
      <c r="D175" s="9"/>
      <c r="E175" s="9">
        <v>0.45</v>
      </c>
      <c r="F175" s="18">
        <f t="shared" si="10"/>
        <v>33.630250000000004</v>
      </c>
      <c r="G175" s="9">
        <v>0.5</v>
      </c>
      <c r="H175" s="9">
        <f t="shared" si="11"/>
        <v>1.47645</v>
      </c>
      <c r="I175" s="9">
        <f t="shared" si="12"/>
        <v>2.4607499999999991</v>
      </c>
      <c r="J175" s="9"/>
      <c r="K175" s="9">
        <f t="shared" si="13"/>
        <v>1.8165871687499995</v>
      </c>
      <c r="L175" s="9"/>
    </row>
    <row r="176" spans="1:12" x14ac:dyDescent="0.25">
      <c r="A176" s="9"/>
      <c r="B176" s="9"/>
      <c r="C176" s="9">
        <v>11</v>
      </c>
      <c r="D176" s="9"/>
      <c r="E176" s="9">
        <v>0.54</v>
      </c>
      <c r="F176" s="18">
        <f t="shared" si="10"/>
        <v>36.091000000000001</v>
      </c>
      <c r="G176" s="9">
        <v>0.5</v>
      </c>
      <c r="H176" s="9">
        <f t="shared" si="11"/>
        <v>1.7717400000000001</v>
      </c>
      <c r="I176" s="9">
        <f t="shared" si="12"/>
        <v>2.4607499999999973</v>
      </c>
      <c r="J176" s="9"/>
      <c r="K176" s="9">
        <f t="shared" si="13"/>
        <v>2.179904602499998</v>
      </c>
      <c r="L176" s="9"/>
    </row>
    <row r="177" spans="1:12" x14ac:dyDescent="0.25">
      <c r="A177" s="9"/>
      <c r="B177" s="9"/>
      <c r="C177" s="9">
        <v>11.75</v>
      </c>
      <c r="D177" s="9"/>
      <c r="E177" s="9">
        <v>0.42</v>
      </c>
      <c r="F177" s="18">
        <f t="shared" si="10"/>
        <v>38.551749999999998</v>
      </c>
      <c r="G177" s="9">
        <v>0.7</v>
      </c>
      <c r="H177" s="9">
        <f t="shared" si="11"/>
        <v>1.37802</v>
      </c>
      <c r="I177" s="9">
        <f t="shared" si="12"/>
        <v>2.4607500000000009</v>
      </c>
      <c r="J177" s="9"/>
      <c r="K177" s="9">
        <f t="shared" si="13"/>
        <v>2.3736739005000009</v>
      </c>
      <c r="L177" s="9"/>
    </row>
    <row r="178" spans="1:12" x14ac:dyDescent="0.25">
      <c r="A178" s="9"/>
      <c r="B178" s="9"/>
      <c r="C178" s="9">
        <v>12.5</v>
      </c>
      <c r="D178" s="9"/>
      <c r="E178" s="9">
        <v>0.38</v>
      </c>
      <c r="F178" s="18">
        <f t="shared" si="10"/>
        <v>41.012500000000003</v>
      </c>
      <c r="G178" s="9">
        <v>0.7</v>
      </c>
      <c r="H178" s="9">
        <f t="shared" si="11"/>
        <v>1.24678</v>
      </c>
      <c r="I178" s="9">
        <f t="shared" si="12"/>
        <v>2.4607500000000009</v>
      </c>
      <c r="J178" s="9"/>
      <c r="K178" s="9">
        <f t="shared" si="13"/>
        <v>2.1476097195000006</v>
      </c>
      <c r="L178" s="9"/>
    </row>
    <row r="179" spans="1:12" x14ac:dyDescent="0.25">
      <c r="A179" s="9"/>
      <c r="B179" s="9"/>
      <c r="C179" s="9">
        <v>13.25</v>
      </c>
      <c r="D179" s="9"/>
      <c r="E179" s="9">
        <v>0.51</v>
      </c>
      <c r="F179" s="18">
        <f t="shared" si="10"/>
        <v>43.47325</v>
      </c>
      <c r="G179" s="9">
        <v>0.8</v>
      </c>
      <c r="H179" s="9">
        <f t="shared" si="11"/>
        <v>1.6733100000000001</v>
      </c>
      <c r="I179" s="9">
        <f t="shared" si="12"/>
        <v>2.4607500000000009</v>
      </c>
      <c r="J179" s="9"/>
      <c r="K179" s="9">
        <f t="shared" si="13"/>
        <v>3.2940780660000017</v>
      </c>
      <c r="L179" s="9"/>
    </row>
    <row r="180" spans="1:12" x14ac:dyDescent="0.25">
      <c r="A180" s="9"/>
      <c r="B180" s="9"/>
      <c r="C180" s="9">
        <v>14</v>
      </c>
      <c r="D180" s="9"/>
      <c r="E180" s="9">
        <v>0.49</v>
      </c>
      <c r="F180" s="18">
        <f t="shared" si="10"/>
        <v>45.934000000000005</v>
      </c>
      <c r="G180" s="9">
        <v>0.9</v>
      </c>
      <c r="H180" s="9">
        <f t="shared" si="11"/>
        <v>1.6076900000000001</v>
      </c>
      <c r="I180" s="9">
        <f t="shared" si="12"/>
        <v>2.4607500000000009</v>
      </c>
      <c r="J180" s="9"/>
      <c r="K180" s="9">
        <f t="shared" si="13"/>
        <v>3.5605108507500014</v>
      </c>
      <c r="L180" s="9"/>
    </row>
    <row r="181" spans="1:12" x14ac:dyDescent="0.25">
      <c r="A181" s="9"/>
      <c r="B181" s="9"/>
      <c r="C181" s="9">
        <v>14.75</v>
      </c>
      <c r="D181" s="9"/>
      <c r="E181" s="9">
        <v>0.46</v>
      </c>
      <c r="F181" s="18">
        <f t="shared" si="10"/>
        <v>48.394750000000002</v>
      </c>
      <c r="G181" s="9">
        <v>1</v>
      </c>
      <c r="H181" s="9">
        <f t="shared" si="11"/>
        <v>1.50926</v>
      </c>
      <c r="I181" s="9">
        <f t="shared" si="12"/>
        <v>2.4607499999999973</v>
      </c>
      <c r="J181" s="9"/>
      <c r="K181" s="9">
        <f t="shared" si="13"/>
        <v>3.7139115449999962</v>
      </c>
      <c r="L181" s="9"/>
    </row>
    <row r="182" spans="1:12" x14ac:dyDescent="0.25">
      <c r="A182" s="9"/>
      <c r="B182" s="9"/>
      <c r="C182" s="9">
        <v>15.5</v>
      </c>
      <c r="D182" s="9"/>
      <c r="E182" s="9">
        <v>0.34</v>
      </c>
      <c r="F182" s="18">
        <f t="shared" si="10"/>
        <v>50.855499999999999</v>
      </c>
      <c r="G182" s="9">
        <v>0.7</v>
      </c>
      <c r="H182" s="9">
        <f t="shared" si="11"/>
        <v>1.1155400000000002</v>
      </c>
      <c r="I182" s="9">
        <f t="shared" si="12"/>
        <v>2.4607500000000009</v>
      </c>
      <c r="J182" s="9"/>
      <c r="K182" s="9">
        <f t="shared" si="13"/>
        <v>1.9215455385000009</v>
      </c>
      <c r="L182" s="9"/>
    </row>
    <row r="183" spans="1:12" x14ac:dyDescent="0.25">
      <c r="A183" s="9"/>
      <c r="B183" s="9"/>
      <c r="C183" s="9">
        <v>16.25</v>
      </c>
      <c r="D183" s="9"/>
      <c r="E183" s="9">
        <v>0.39</v>
      </c>
      <c r="F183" s="18">
        <f t="shared" si="10"/>
        <v>53.316250000000004</v>
      </c>
      <c r="G183" s="9">
        <v>0.9</v>
      </c>
      <c r="H183" s="9">
        <f t="shared" si="11"/>
        <v>1.27959</v>
      </c>
      <c r="I183" s="9">
        <f t="shared" si="12"/>
        <v>2.4607500000000009</v>
      </c>
      <c r="J183" s="9"/>
      <c r="K183" s="9">
        <f t="shared" si="13"/>
        <v>2.8338759832500013</v>
      </c>
      <c r="L183" s="9"/>
    </row>
    <row r="184" spans="1:12" x14ac:dyDescent="0.25">
      <c r="A184" s="9"/>
      <c r="B184" s="9"/>
      <c r="C184" s="9">
        <v>17</v>
      </c>
      <c r="D184" s="9"/>
      <c r="E184" s="9">
        <v>0.69</v>
      </c>
      <c r="F184" s="18">
        <f t="shared" si="10"/>
        <v>55.777000000000001</v>
      </c>
      <c r="G184" s="9">
        <v>1</v>
      </c>
      <c r="H184" s="9">
        <f t="shared" si="11"/>
        <v>2.26389</v>
      </c>
      <c r="I184" s="9">
        <f t="shared" si="12"/>
        <v>2.4607500000000009</v>
      </c>
      <c r="J184" s="9"/>
      <c r="K184" s="9">
        <f t="shared" si="13"/>
        <v>5.5708673175000021</v>
      </c>
      <c r="L184" s="9"/>
    </row>
    <row r="185" spans="1:12" x14ac:dyDescent="0.25">
      <c r="A185" s="9"/>
      <c r="B185" s="9"/>
      <c r="C185" s="9">
        <v>17.75</v>
      </c>
      <c r="D185" s="9"/>
      <c r="E185" s="9">
        <v>0.75</v>
      </c>
      <c r="F185" s="18">
        <f t="shared" si="10"/>
        <v>58.237750000000005</v>
      </c>
      <c r="G185" s="9">
        <v>1</v>
      </c>
      <c r="H185" s="9">
        <f t="shared" si="11"/>
        <v>2.46075</v>
      </c>
      <c r="I185" s="9">
        <f t="shared" si="12"/>
        <v>2.4607500000000009</v>
      </c>
      <c r="J185" s="9"/>
      <c r="K185" s="9">
        <f t="shared" si="13"/>
        <v>6.0552905625000024</v>
      </c>
      <c r="L185" s="9"/>
    </row>
    <row r="186" spans="1:12" x14ac:dyDescent="0.25">
      <c r="A186" s="9"/>
      <c r="B186" s="9"/>
      <c r="C186" s="9">
        <v>18.5</v>
      </c>
      <c r="D186" s="9"/>
      <c r="E186" s="9">
        <v>0.6</v>
      </c>
      <c r="F186" s="18">
        <f t="shared" si="10"/>
        <v>60.698500000000003</v>
      </c>
      <c r="G186" s="9">
        <v>1.1000000000000001</v>
      </c>
      <c r="H186" s="9">
        <f t="shared" si="11"/>
        <v>1.9685999999999999</v>
      </c>
      <c r="I186" s="9">
        <f t="shared" si="12"/>
        <v>2.4607499999999973</v>
      </c>
      <c r="J186" s="9"/>
      <c r="K186" s="9">
        <f t="shared" si="13"/>
        <v>5.3286556949999939</v>
      </c>
      <c r="L186" s="9"/>
    </row>
    <row r="187" spans="1:12" x14ac:dyDescent="0.25">
      <c r="A187" s="9"/>
      <c r="B187" s="9"/>
      <c r="C187" s="9">
        <v>19.25</v>
      </c>
      <c r="D187" s="9"/>
      <c r="E187" s="9">
        <v>0.56000000000000005</v>
      </c>
      <c r="F187" s="18">
        <f t="shared" si="10"/>
        <v>63.15925</v>
      </c>
      <c r="G187" s="9">
        <v>1.1000000000000001</v>
      </c>
      <c r="H187" s="9">
        <f t="shared" si="11"/>
        <v>1.8373600000000003</v>
      </c>
      <c r="I187" s="9">
        <f t="shared" si="12"/>
        <v>2.4607500000000009</v>
      </c>
      <c r="J187" s="9"/>
      <c r="K187" s="9">
        <f t="shared" si="13"/>
        <v>4.9734119820000036</v>
      </c>
      <c r="L187" s="9"/>
    </row>
    <row r="188" spans="1:12" x14ac:dyDescent="0.25">
      <c r="A188" s="9"/>
      <c r="B188" s="9"/>
      <c r="C188" s="9">
        <v>20</v>
      </c>
      <c r="D188" s="9"/>
      <c r="E188" s="9">
        <v>0.68</v>
      </c>
      <c r="F188" s="18">
        <f t="shared" si="10"/>
        <v>65.62</v>
      </c>
      <c r="G188" s="9">
        <v>1.2</v>
      </c>
      <c r="H188" s="9">
        <f t="shared" si="11"/>
        <v>2.2310800000000004</v>
      </c>
      <c r="I188" s="9">
        <f t="shared" si="12"/>
        <v>2.0506250000000037</v>
      </c>
      <c r="J188" s="9"/>
      <c r="K188" s="9">
        <f t="shared" si="13"/>
        <v>5.4901301100000106</v>
      </c>
      <c r="L188" s="9"/>
    </row>
    <row r="189" spans="1:12" x14ac:dyDescent="0.25">
      <c r="A189" s="9"/>
      <c r="B189" s="9"/>
      <c r="C189" s="9">
        <v>20.5</v>
      </c>
      <c r="D189" s="9"/>
      <c r="E189" s="9">
        <v>0.59</v>
      </c>
      <c r="F189" s="18">
        <f t="shared" si="10"/>
        <v>67.260500000000008</v>
      </c>
      <c r="G189" s="9">
        <v>1</v>
      </c>
      <c r="H189" s="9">
        <f t="shared" si="11"/>
        <v>1.9357899999999999</v>
      </c>
      <c r="I189" s="9">
        <f t="shared" si="12"/>
        <v>1.4764499999999998</v>
      </c>
      <c r="J189" s="9"/>
      <c r="K189" s="9">
        <f t="shared" si="13"/>
        <v>2.8580971454999995</v>
      </c>
      <c r="L189" s="9"/>
    </row>
    <row r="190" spans="1:12" x14ac:dyDescent="0.25">
      <c r="A190" s="9"/>
      <c r="B190" s="9"/>
      <c r="C190" s="9">
        <v>20.9</v>
      </c>
      <c r="D190" s="9"/>
      <c r="E190" s="9">
        <v>0.34</v>
      </c>
      <c r="F190" s="18">
        <f t="shared" si="10"/>
        <v>68.572900000000004</v>
      </c>
      <c r="G190" s="9">
        <v>0.8</v>
      </c>
      <c r="H190" s="9">
        <f t="shared" si="11"/>
        <v>1.1155400000000002</v>
      </c>
      <c r="I190" s="9">
        <f t="shared" si="12"/>
        <v>1.1483499999999935</v>
      </c>
      <c r="J190" s="9"/>
      <c r="K190" s="9">
        <f t="shared" si="13"/>
        <v>1.0248242871999944</v>
      </c>
      <c r="L190" s="9"/>
    </row>
    <row r="191" spans="1:12" x14ac:dyDescent="0.25">
      <c r="A191" s="9"/>
      <c r="B191" s="9"/>
      <c r="C191" s="9">
        <v>21.2</v>
      </c>
      <c r="D191" s="9"/>
      <c r="E191" s="9">
        <v>0.32</v>
      </c>
      <c r="F191" s="18">
        <f t="shared" si="10"/>
        <v>69.557199999999995</v>
      </c>
      <c r="G191" s="9">
        <v>0.3</v>
      </c>
      <c r="H191" s="9">
        <f t="shared" si="11"/>
        <v>1.04992</v>
      </c>
      <c r="I191" s="9">
        <f t="shared" si="12"/>
        <v>0.82024999999999437</v>
      </c>
      <c r="J191" s="9"/>
      <c r="K191" s="9">
        <f t="shared" si="13"/>
        <v>0.2583590639999982</v>
      </c>
      <c r="L191" s="9"/>
    </row>
    <row r="192" spans="1:12" x14ac:dyDescent="0.25">
      <c r="A192" s="9"/>
      <c r="B192" s="9"/>
      <c r="C192" s="9">
        <v>21.4</v>
      </c>
      <c r="D192" s="9"/>
      <c r="E192" s="9">
        <v>-0.01</v>
      </c>
      <c r="F192" s="18">
        <f t="shared" si="10"/>
        <v>70.213399999999993</v>
      </c>
      <c r="G192" s="9">
        <v>0.25</v>
      </c>
      <c r="H192" s="9">
        <f t="shared" si="11"/>
        <v>-3.2809999999999999E-2</v>
      </c>
      <c r="I192" s="9">
        <f t="shared" si="12"/>
        <v>0.57417500000000388</v>
      </c>
      <c r="J192" s="9"/>
      <c r="K192" s="9">
        <f t="shared" si="13"/>
        <v>-4.7096704375000319E-3</v>
      </c>
      <c r="L192" s="9"/>
    </row>
    <row r="193" spans="1:12" x14ac:dyDescent="0.25">
      <c r="A193" s="9"/>
      <c r="B193" s="9"/>
      <c r="C193" s="9">
        <v>21.55</v>
      </c>
      <c r="D193" s="9"/>
      <c r="E193" s="9"/>
      <c r="F193" s="18">
        <f t="shared" si="10"/>
        <v>70.705550000000002</v>
      </c>
      <c r="G193" s="9"/>
      <c r="H193" s="9"/>
      <c r="I193" s="9">
        <f t="shared" si="12"/>
        <v>-35.106699999999996</v>
      </c>
      <c r="J193" s="9"/>
      <c r="K193" s="9"/>
      <c r="L193" s="9"/>
    </row>
    <row r="196" spans="1:12" x14ac:dyDescent="0.25">
      <c r="A196" s="12" t="s">
        <v>0</v>
      </c>
      <c r="B196" s="15">
        <v>38957</v>
      </c>
      <c r="C196" s="12" t="s">
        <v>1</v>
      </c>
      <c r="D196" s="16">
        <v>0.86458333333333337</v>
      </c>
      <c r="E196" s="16">
        <v>0.87847222222222221</v>
      </c>
      <c r="F196" s="12"/>
      <c r="G196" s="12"/>
      <c r="H196" s="12"/>
      <c r="I196" s="12"/>
      <c r="J196" s="12"/>
      <c r="K196" s="12"/>
      <c r="L196" s="12"/>
    </row>
    <row r="197" spans="1:12" x14ac:dyDescent="0.25">
      <c r="A197" s="12"/>
      <c r="B197" s="12" t="s">
        <v>41</v>
      </c>
      <c r="C197" s="12" t="s">
        <v>95</v>
      </c>
      <c r="D197" s="12"/>
      <c r="E197" s="12"/>
      <c r="F197" s="12" t="s">
        <v>94</v>
      </c>
      <c r="G197" s="12"/>
      <c r="H197" s="12"/>
      <c r="I197" s="12"/>
      <c r="J197" s="12"/>
      <c r="K197" s="12"/>
      <c r="L197" s="12"/>
    </row>
    <row r="198" spans="1:12" x14ac:dyDescent="0.25">
      <c r="A198" s="9"/>
      <c r="B198" s="9"/>
      <c r="C198" s="9"/>
      <c r="D198" s="9"/>
      <c r="E198" s="9"/>
      <c r="F198" s="9"/>
      <c r="G198" s="9" t="s">
        <v>6</v>
      </c>
      <c r="H198" s="9" t="s">
        <v>7</v>
      </c>
      <c r="I198" s="9"/>
      <c r="J198" s="9"/>
      <c r="K198" s="9"/>
      <c r="L198" s="9"/>
    </row>
    <row r="199" spans="1:12" x14ac:dyDescent="0.25">
      <c r="A199" s="9"/>
      <c r="B199" s="9"/>
      <c r="C199" s="9" t="s">
        <v>9</v>
      </c>
      <c r="D199" s="9">
        <v>21.7</v>
      </c>
      <c r="E199" s="9" t="s">
        <v>43</v>
      </c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 t="s">
        <v>10</v>
      </c>
      <c r="D200" s="9">
        <v>0.8</v>
      </c>
      <c r="E200" s="9" t="s">
        <v>43</v>
      </c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17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18" t="s">
        <v>16</v>
      </c>
      <c r="D203" s="18" t="s">
        <v>17</v>
      </c>
      <c r="E203" s="18" t="s">
        <v>18</v>
      </c>
      <c r="F203" s="18" t="s">
        <v>19</v>
      </c>
      <c r="G203" s="18" t="s">
        <v>20</v>
      </c>
      <c r="H203" s="18" t="s">
        <v>21</v>
      </c>
      <c r="I203" s="18" t="s">
        <v>22</v>
      </c>
      <c r="J203" s="18"/>
      <c r="K203" s="18" t="s">
        <v>23</v>
      </c>
      <c r="L203" s="18" t="s">
        <v>24</v>
      </c>
    </row>
    <row r="204" spans="1:12" x14ac:dyDescent="0.25">
      <c r="A204" s="9"/>
      <c r="B204" s="9"/>
      <c r="C204" s="18">
        <v>0.8</v>
      </c>
      <c r="D204" s="18"/>
      <c r="E204" s="18"/>
      <c r="F204" s="18">
        <f>C204*3.28</f>
        <v>2.6240000000000001</v>
      </c>
      <c r="G204" s="18"/>
      <c r="H204" s="18"/>
      <c r="I204" s="18"/>
      <c r="J204" s="18"/>
      <c r="K204" s="18"/>
      <c r="L204" s="18"/>
    </row>
    <row r="205" spans="1:12" x14ac:dyDescent="0.25">
      <c r="A205" s="9"/>
      <c r="B205" s="9"/>
      <c r="C205" s="9">
        <v>0.95</v>
      </c>
      <c r="D205" s="9"/>
      <c r="E205" s="9">
        <v>0</v>
      </c>
      <c r="F205" s="18">
        <f t="shared" ref="F205:F237" si="14">C205*3.28</f>
        <v>3.1159999999999997</v>
      </c>
      <c r="G205" s="9">
        <v>0.1</v>
      </c>
      <c r="H205" s="9">
        <f>E205*3.28</f>
        <v>0</v>
      </c>
      <c r="I205" s="9">
        <f>(F206-F204)/2</f>
        <v>0.82000000000000006</v>
      </c>
      <c r="J205" s="9"/>
      <c r="K205" s="9">
        <f>I205*H205*G205</f>
        <v>0</v>
      </c>
      <c r="L205" s="9">
        <f>SUM(K205:K236)</f>
        <v>78.72997119999998</v>
      </c>
    </row>
    <row r="206" spans="1:12" x14ac:dyDescent="0.25">
      <c r="A206" s="9"/>
      <c r="B206" s="9"/>
      <c r="C206" s="9">
        <v>1.3</v>
      </c>
      <c r="D206" s="9"/>
      <c r="E206" s="9">
        <v>0.02</v>
      </c>
      <c r="F206" s="18">
        <f t="shared" si="14"/>
        <v>4.2640000000000002</v>
      </c>
      <c r="G206" s="9">
        <v>0.15</v>
      </c>
      <c r="H206" s="9">
        <f t="shared" ref="H206:H236" si="15">E206*3.28</f>
        <v>6.5599999999999992E-2</v>
      </c>
      <c r="I206" s="9">
        <f t="shared" ref="I206:I236" si="16">(F207-F205)/2</f>
        <v>1.1479999999999997</v>
      </c>
      <c r="J206" s="9"/>
      <c r="K206" s="9">
        <f t="shared" ref="K206:K236" si="17">I206*H206*G206</f>
        <v>1.1296319999999995E-2</v>
      </c>
      <c r="L206" s="9"/>
    </row>
    <row r="207" spans="1:12" x14ac:dyDescent="0.25">
      <c r="A207" s="9"/>
      <c r="B207" s="9"/>
      <c r="C207" s="9">
        <v>1.65</v>
      </c>
      <c r="D207" s="9"/>
      <c r="E207" s="9">
        <v>0.04</v>
      </c>
      <c r="F207" s="18">
        <f t="shared" si="14"/>
        <v>5.411999999999999</v>
      </c>
      <c r="G207" s="9">
        <v>0.2</v>
      </c>
      <c r="H207" s="9">
        <f t="shared" si="15"/>
        <v>0.13119999999999998</v>
      </c>
      <c r="I207" s="9">
        <f t="shared" si="16"/>
        <v>1.1479999999999997</v>
      </c>
      <c r="J207" s="9"/>
      <c r="K207" s="9">
        <f t="shared" si="17"/>
        <v>3.0123519999999987E-2</v>
      </c>
      <c r="L207" s="9"/>
    </row>
    <row r="208" spans="1:12" x14ac:dyDescent="0.25">
      <c r="A208" s="9"/>
      <c r="B208" s="9"/>
      <c r="C208" s="9">
        <v>2</v>
      </c>
      <c r="D208" s="9"/>
      <c r="E208" s="9">
        <v>0.11</v>
      </c>
      <c r="F208" s="18">
        <f t="shared" si="14"/>
        <v>6.56</v>
      </c>
      <c r="G208" s="9">
        <v>0.25</v>
      </c>
      <c r="H208" s="9">
        <f t="shared" si="15"/>
        <v>0.36079999999999995</v>
      </c>
      <c r="I208" s="9">
        <f t="shared" si="16"/>
        <v>1.8040000000000003</v>
      </c>
      <c r="J208" s="9"/>
      <c r="K208" s="9">
        <f t="shared" si="17"/>
        <v>0.1627208</v>
      </c>
      <c r="L208" s="9"/>
    </row>
    <row r="209" spans="1:12" x14ac:dyDescent="0.25">
      <c r="A209" s="9"/>
      <c r="B209" s="9"/>
      <c r="C209" s="9">
        <v>2.75</v>
      </c>
      <c r="D209" s="9"/>
      <c r="E209" s="9">
        <v>0.15</v>
      </c>
      <c r="F209" s="18">
        <f t="shared" si="14"/>
        <v>9.02</v>
      </c>
      <c r="G209" s="9">
        <v>0.4</v>
      </c>
      <c r="H209" s="9">
        <f t="shared" si="15"/>
        <v>0.49199999999999994</v>
      </c>
      <c r="I209" s="9">
        <f t="shared" si="16"/>
        <v>2.4599999999999995</v>
      </c>
      <c r="J209" s="9"/>
      <c r="K209" s="9">
        <f t="shared" si="17"/>
        <v>0.48412799999999989</v>
      </c>
      <c r="L209" s="9"/>
    </row>
    <row r="210" spans="1:12" x14ac:dyDescent="0.25">
      <c r="A210" s="9"/>
      <c r="B210" s="9"/>
      <c r="C210" s="9">
        <v>3.5</v>
      </c>
      <c r="D210" s="9"/>
      <c r="E210" s="9">
        <v>0.49</v>
      </c>
      <c r="F210" s="18">
        <f t="shared" si="14"/>
        <v>11.479999999999999</v>
      </c>
      <c r="G210" s="9">
        <v>0.4</v>
      </c>
      <c r="H210" s="9">
        <f t="shared" si="15"/>
        <v>1.6072</v>
      </c>
      <c r="I210" s="9">
        <f t="shared" si="16"/>
        <v>2.46</v>
      </c>
      <c r="J210" s="9"/>
      <c r="K210" s="9">
        <f t="shared" si="17"/>
        <v>1.5814848000000001</v>
      </c>
      <c r="L210" s="9"/>
    </row>
    <row r="211" spans="1:12" x14ac:dyDescent="0.25">
      <c r="A211" s="9"/>
      <c r="B211" s="9"/>
      <c r="C211" s="9">
        <v>4.25</v>
      </c>
      <c r="D211" s="9"/>
      <c r="E211" s="9">
        <v>0.44</v>
      </c>
      <c r="F211" s="18">
        <f t="shared" si="14"/>
        <v>13.94</v>
      </c>
      <c r="G211" s="9">
        <v>0.45</v>
      </c>
      <c r="H211" s="9">
        <f t="shared" si="15"/>
        <v>1.4431999999999998</v>
      </c>
      <c r="I211" s="9">
        <f t="shared" si="16"/>
        <v>2.87</v>
      </c>
      <c r="J211" s="9"/>
      <c r="K211" s="9">
        <f t="shared" si="17"/>
        <v>1.8638927999999999</v>
      </c>
      <c r="L211" s="9"/>
    </row>
    <row r="212" spans="1:12" x14ac:dyDescent="0.25">
      <c r="A212" s="9"/>
      <c r="B212" s="9"/>
      <c r="C212" s="9">
        <v>5.25</v>
      </c>
      <c r="D212" s="9"/>
      <c r="E212" s="9">
        <v>0.57999999999999996</v>
      </c>
      <c r="F212" s="18">
        <f t="shared" si="14"/>
        <v>17.22</v>
      </c>
      <c r="G212" s="9">
        <v>0.55000000000000004</v>
      </c>
      <c r="H212" s="9">
        <f t="shared" si="15"/>
        <v>1.9023999999999996</v>
      </c>
      <c r="I212" s="9">
        <f t="shared" si="16"/>
        <v>2.87</v>
      </c>
      <c r="J212" s="9"/>
      <c r="K212" s="9">
        <f t="shared" si="17"/>
        <v>3.0029384000000001</v>
      </c>
      <c r="L212" s="9"/>
    </row>
    <row r="213" spans="1:12" x14ac:dyDescent="0.25">
      <c r="A213" s="9"/>
      <c r="B213" s="9"/>
      <c r="C213" s="9">
        <v>6</v>
      </c>
      <c r="D213" s="9"/>
      <c r="E213" s="9">
        <v>0.62</v>
      </c>
      <c r="F213" s="18">
        <f t="shared" si="14"/>
        <v>19.68</v>
      </c>
      <c r="G213" s="9">
        <v>0.6</v>
      </c>
      <c r="H213" s="9">
        <f t="shared" si="15"/>
        <v>2.0335999999999999</v>
      </c>
      <c r="I213" s="9">
        <f t="shared" si="16"/>
        <v>2.4599999999999991</v>
      </c>
      <c r="J213" s="9"/>
      <c r="K213" s="9">
        <f t="shared" si="17"/>
        <v>3.0015935999999983</v>
      </c>
      <c r="L213" s="9"/>
    </row>
    <row r="214" spans="1:12" x14ac:dyDescent="0.25">
      <c r="A214" s="9"/>
      <c r="B214" s="9"/>
      <c r="C214" s="9">
        <v>6.75</v>
      </c>
      <c r="D214" s="9"/>
      <c r="E214" s="9">
        <v>0.66</v>
      </c>
      <c r="F214" s="18">
        <f t="shared" si="14"/>
        <v>22.139999999999997</v>
      </c>
      <c r="G214" s="9">
        <v>0.7</v>
      </c>
      <c r="H214" s="9">
        <f t="shared" si="15"/>
        <v>2.1648000000000001</v>
      </c>
      <c r="I214" s="9">
        <f t="shared" si="16"/>
        <v>2.4599999999999991</v>
      </c>
      <c r="J214" s="9"/>
      <c r="K214" s="9">
        <f t="shared" si="17"/>
        <v>3.727785599999998</v>
      </c>
      <c r="L214" s="9"/>
    </row>
    <row r="215" spans="1:12" x14ac:dyDescent="0.25">
      <c r="A215" s="9"/>
      <c r="B215" s="9"/>
      <c r="C215" s="9">
        <v>7.5</v>
      </c>
      <c r="D215" s="9"/>
      <c r="E215" s="9">
        <v>0.78</v>
      </c>
      <c r="F215" s="18">
        <f t="shared" si="14"/>
        <v>24.599999999999998</v>
      </c>
      <c r="G215" s="9">
        <v>0.75</v>
      </c>
      <c r="H215" s="9">
        <f t="shared" si="15"/>
        <v>2.5583999999999998</v>
      </c>
      <c r="I215" s="9">
        <f t="shared" si="16"/>
        <v>2.4600000000000009</v>
      </c>
      <c r="J215" s="9"/>
      <c r="K215" s="9">
        <f t="shared" si="17"/>
        <v>4.7202480000000016</v>
      </c>
      <c r="L215" s="9"/>
    </row>
    <row r="216" spans="1:12" x14ac:dyDescent="0.25">
      <c r="A216" s="9"/>
      <c r="B216" s="9"/>
      <c r="C216" s="9">
        <v>8.25</v>
      </c>
      <c r="D216" s="9"/>
      <c r="E216" s="9">
        <v>0.63</v>
      </c>
      <c r="F216" s="18">
        <f t="shared" si="14"/>
        <v>27.06</v>
      </c>
      <c r="G216" s="9">
        <v>0.75</v>
      </c>
      <c r="H216" s="9">
        <f t="shared" si="15"/>
        <v>2.0663999999999998</v>
      </c>
      <c r="I216" s="9">
        <f t="shared" si="16"/>
        <v>2.4600000000000009</v>
      </c>
      <c r="J216" s="9"/>
      <c r="K216" s="9">
        <f t="shared" si="17"/>
        <v>3.8125080000000011</v>
      </c>
      <c r="L216" s="9"/>
    </row>
    <row r="217" spans="1:12" x14ac:dyDescent="0.25">
      <c r="A217" s="9"/>
      <c r="B217" s="9"/>
      <c r="C217" s="9">
        <v>9</v>
      </c>
      <c r="D217" s="9"/>
      <c r="E217" s="9">
        <v>0.52</v>
      </c>
      <c r="F217" s="18">
        <f t="shared" si="14"/>
        <v>29.52</v>
      </c>
      <c r="G217" s="9">
        <v>0.6</v>
      </c>
      <c r="H217" s="9">
        <f t="shared" si="15"/>
        <v>1.7056</v>
      </c>
      <c r="I217" s="9">
        <f t="shared" si="16"/>
        <v>2.4599999999999991</v>
      </c>
      <c r="J217" s="9"/>
      <c r="K217" s="9">
        <f t="shared" si="17"/>
        <v>2.5174655999999991</v>
      </c>
      <c r="L217" s="9"/>
    </row>
    <row r="218" spans="1:12" x14ac:dyDescent="0.25">
      <c r="A218" s="9"/>
      <c r="B218" s="9"/>
      <c r="C218" s="9">
        <v>9.75</v>
      </c>
      <c r="D218" s="9"/>
      <c r="E218" s="9">
        <v>0.49</v>
      </c>
      <c r="F218" s="18">
        <f t="shared" si="14"/>
        <v>31.979999999999997</v>
      </c>
      <c r="G218" s="9">
        <v>0.6</v>
      </c>
      <c r="H218" s="9">
        <f t="shared" si="15"/>
        <v>1.6072</v>
      </c>
      <c r="I218" s="9">
        <f t="shared" si="16"/>
        <v>2.4599999999999991</v>
      </c>
      <c r="J218" s="9"/>
      <c r="K218" s="9">
        <f t="shared" si="17"/>
        <v>2.3722271999999989</v>
      </c>
      <c r="L218" s="9"/>
    </row>
    <row r="219" spans="1:12" x14ac:dyDescent="0.25">
      <c r="A219" s="9"/>
      <c r="B219" s="9"/>
      <c r="C219" s="9">
        <v>10.5</v>
      </c>
      <c r="D219" s="9"/>
      <c r="E219" s="9">
        <v>0.39</v>
      </c>
      <c r="F219" s="18">
        <f t="shared" si="14"/>
        <v>34.44</v>
      </c>
      <c r="G219" s="9">
        <v>0.65</v>
      </c>
      <c r="H219" s="9">
        <f t="shared" si="15"/>
        <v>1.2791999999999999</v>
      </c>
      <c r="I219" s="9">
        <f t="shared" si="16"/>
        <v>2.4600000000000009</v>
      </c>
      <c r="J219" s="9"/>
      <c r="K219" s="9">
        <f t="shared" si="17"/>
        <v>2.0454408000000006</v>
      </c>
      <c r="L219" s="9"/>
    </row>
    <row r="220" spans="1:12" x14ac:dyDescent="0.25">
      <c r="A220" s="9"/>
      <c r="B220" s="9"/>
      <c r="C220" s="9">
        <v>11.25</v>
      </c>
      <c r="D220" s="9"/>
      <c r="E220" s="9">
        <v>0.54</v>
      </c>
      <c r="F220" s="18">
        <f t="shared" si="14"/>
        <v>36.9</v>
      </c>
      <c r="G220" s="9">
        <v>0.6</v>
      </c>
      <c r="H220" s="9">
        <f t="shared" si="15"/>
        <v>1.7712000000000001</v>
      </c>
      <c r="I220" s="9">
        <f t="shared" si="16"/>
        <v>2.4600000000000009</v>
      </c>
      <c r="J220" s="9"/>
      <c r="K220" s="9">
        <f t="shared" si="17"/>
        <v>2.6142912000000011</v>
      </c>
      <c r="L220" s="9"/>
    </row>
    <row r="221" spans="1:12" x14ac:dyDescent="0.25">
      <c r="A221" s="9"/>
      <c r="B221" s="9"/>
      <c r="C221" s="9">
        <v>12</v>
      </c>
      <c r="D221" s="9"/>
      <c r="E221" s="9">
        <v>0.49</v>
      </c>
      <c r="F221" s="18">
        <f t="shared" si="14"/>
        <v>39.36</v>
      </c>
      <c r="G221" s="9">
        <v>0.8</v>
      </c>
      <c r="H221" s="9">
        <f t="shared" si="15"/>
        <v>1.6072</v>
      </c>
      <c r="I221" s="9">
        <f t="shared" si="16"/>
        <v>2.4600000000000009</v>
      </c>
      <c r="J221" s="9"/>
      <c r="K221" s="9">
        <f t="shared" si="17"/>
        <v>3.1629696000000012</v>
      </c>
      <c r="L221" s="9"/>
    </row>
    <row r="222" spans="1:12" x14ac:dyDescent="0.25">
      <c r="A222" s="9"/>
      <c r="B222" s="9"/>
      <c r="C222" s="9">
        <v>12.75</v>
      </c>
      <c r="D222" s="9"/>
      <c r="E222" s="9">
        <v>0.39</v>
      </c>
      <c r="F222" s="18">
        <f t="shared" si="14"/>
        <v>41.82</v>
      </c>
      <c r="G222" s="9">
        <v>0.9</v>
      </c>
      <c r="H222" s="9">
        <f t="shared" si="15"/>
        <v>1.2791999999999999</v>
      </c>
      <c r="I222" s="9">
        <f t="shared" si="16"/>
        <v>2.4599999999999973</v>
      </c>
      <c r="J222" s="9"/>
      <c r="K222" s="9">
        <f t="shared" si="17"/>
        <v>2.8321487999999966</v>
      </c>
      <c r="L222" s="9"/>
    </row>
    <row r="223" spans="1:12" x14ac:dyDescent="0.25">
      <c r="A223" s="9"/>
      <c r="B223" s="9"/>
      <c r="C223" s="9">
        <v>13.5</v>
      </c>
      <c r="D223" s="9"/>
      <c r="E223" s="9">
        <v>0.36</v>
      </c>
      <c r="F223" s="18">
        <f t="shared" si="14"/>
        <v>44.279999999999994</v>
      </c>
      <c r="G223" s="9">
        <v>0.8</v>
      </c>
      <c r="H223" s="9">
        <f t="shared" si="15"/>
        <v>1.1807999999999998</v>
      </c>
      <c r="I223" s="9">
        <f t="shared" si="16"/>
        <v>2.4599999999999973</v>
      </c>
      <c r="J223" s="9"/>
      <c r="K223" s="9">
        <f t="shared" si="17"/>
        <v>2.3238143999999972</v>
      </c>
      <c r="L223" s="9"/>
    </row>
    <row r="224" spans="1:12" x14ac:dyDescent="0.25">
      <c r="A224" s="9"/>
      <c r="B224" s="9"/>
      <c r="C224" s="9">
        <v>14.25</v>
      </c>
      <c r="D224" s="9"/>
      <c r="E224" s="9">
        <v>0.45</v>
      </c>
      <c r="F224" s="18">
        <f t="shared" si="14"/>
        <v>46.739999999999995</v>
      </c>
      <c r="G224" s="9">
        <v>0.9</v>
      </c>
      <c r="H224" s="9">
        <f t="shared" si="15"/>
        <v>1.476</v>
      </c>
      <c r="I224" s="9">
        <f t="shared" si="16"/>
        <v>2.4600000000000009</v>
      </c>
      <c r="J224" s="9"/>
      <c r="K224" s="9">
        <f t="shared" si="17"/>
        <v>3.2678640000000012</v>
      </c>
      <c r="L224" s="9"/>
    </row>
    <row r="225" spans="1:12" x14ac:dyDescent="0.25">
      <c r="A225" s="9"/>
      <c r="B225" s="9"/>
      <c r="C225" s="9">
        <v>15</v>
      </c>
      <c r="D225" s="9"/>
      <c r="E225" s="9">
        <v>0.53</v>
      </c>
      <c r="F225" s="18">
        <f t="shared" si="14"/>
        <v>49.199999999999996</v>
      </c>
      <c r="G225" s="9">
        <v>0.8</v>
      </c>
      <c r="H225" s="9">
        <f t="shared" si="15"/>
        <v>1.7383999999999999</v>
      </c>
      <c r="I225" s="9">
        <f t="shared" si="16"/>
        <v>2.4600000000000009</v>
      </c>
      <c r="J225" s="9"/>
      <c r="K225" s="9">
        <f t="shared" si="17"/>
        <v>3.4211712000000016</v>
      </c>
      <c r="L225" s="9"/>
    </row>
    <row r="226" spans="1:12" x14ac:dyDescent="0.25">
      <c r="A226" s="9"/>
      <c r="B226" s="9"/>
      <c r="C226" s="9">
        <v>15.75</v>
      </c>
      <c r="D226" s="9"/>
      <c r="E226" s="9">
        <v>0.49</v>
      </c>
      <c r="F226" s="18">
        <f t="shared" si="14"/>
        <v>51.66</v>
      </c>
      <c r="G226" s="9">
        <v>0.8</v>
      </c>
      <c r="H226" s="9">
        <f t="shared" si="15"/>
        <v>1.6072</v>
      </c>
      <c r="I226" s="9">
        <f t="shared" si="16"/>
        <v>2.4600000000000009</v>
      </c>
      <c r="J226" s="9"/>
      <c r="K226" s="9">
        <f t="shared" si="17"/>
        <v>3.1629696000000012</v>
      </c>
      <c r="L226" s="9"/>
    </row>
    <row r="227" spans="1:12" x14ac:dyDescent="0.25">
      <c r="A227" s="9"/>
      <c r="B227" s="9"/>
      <c r="C227" s="9">
        <v>16.5</v>
      </c>
      <c r="D227" s="9"/>
      <c r="E227" s="9">
        <v>0.39</v>
      </c>
      <c r="F227" s="18">
        <f t="shared" si="14"/>
        <v>54.12</v>
      </c>
      <c r="G227" s="9">
        <v>0.9</v>
      </c>
      <c r="H227" s="9">
        <f t="shared" si="15"/>
        <v>1.2791999999999999</v>
      </c>
      <c r="I227" s="9">
        <f t="shared" si="16"/>
        <v>2.4600000000000009</v>
      </c>
      <c r="J227" s="9"/>
      <c r="K227" s="9">
        <f t="shared" si="17"/>
        <v>2.8321488000000006</v>
      </c>
      <c r="L227" s="9"/>
    </row>
    <row r="228" spans="1:12" x14ac:dyDescent="0.25">
      <c r="A228" s="9"/>
      <c r="B228" s="9"/>
      <c r="C228" s="9">
        <v>17.25</v>
      </c>
      <c r="D228" s="9"/>
      <c r="E228" s="9">
        <v>0.67</v>
      </c>
      <c r="F228" s="18">
        <f t="shared" si="14"/>
        <v>56.58</v>
      </c>
      <c r="G228" s="9">
        <v>0.9</v>
      </c>
      <c r="H228" s="9">
        <f t="shared" si="15"/>
        <v>2.1976</v>
      </c>
      <c r="I228" s="9">
        <f t="shared" si="16"/>
        <v>2.4600000000000009</v>
      </c>
      <c r="J228" s="9"/>
      <c r="K228" s="9">
        <f t="shared" si="17"/>
        <v>4.8654864000000018</v>
      </c>
      <c r="L228" s="9"/>
    </row>
    <row r="229" spans="1:12" x14ac:dyDescent="0.25">
      <c r="A229" s="9"/>
      <c r="B229" s="9"/>
      <c r="C229" s="9">
        <v>18</v>
      </c>
      <c r="D229" s="9"/>
      <c r="E229" s="9">
        <v>0.61</v>
      </c>
      <c r="F229" s="18">
        <f t="shared" si="14"/>
        <v>59.04</v>
      </c>
      <c r="G229" s="9">
        <v>1</v>
      </c>
      <c r="H229" s="9">
        <f t="shared" si="15"/>
        <v>2.0007999999999999</v>
      </c>
      <c r="I229" s="9">
        <f t="shared" si="16"/>
        <v>2.4599999999999973</v>
      </c>
      <c r="J229" s="9"/>
      <c r="K229" s="9">
        <f t="shared" si="17"/>
        <v>4.9219679999999943</v>
      </c>
      <c r="L229" s="9"/>
    </row>
    <row r="230" spans="1:12" x14ac:dyDescent="0.25">
      <c r="A230" s="9"/>
      <c r="B230" s="9"/>
      <c r="C230" s="9">
        <v>18.75</v>
      </c>
      <c r="D230" s="9"/>
      <c r="E230" s="9">
        <v>0.62</v>
      </c>
      <c r="F230" s="18">
        <f t="shared" si="14"/>
        <v>61.499999999999993</v>
      </c>
      <c r="G230" s="9">
        <v>1.1000000000000001</v>
      </c>
      <c r="H230" s="9">
        <f t="shared" si="15"/>
        <v>2.0335999999999999</v>
      </c>
      <c r="I230" s="9">
        <f t="shared" si="16"/>
        <v>2.4599999999999973</v>
      </c>
      <c r="J230" s="9"/>
      <c r="K230" s="9">
        <f t="shared" si="17"/>
        <v>5.5029215999999934</v>
      </c>
      <c r="L230" s="9"/>
    </row>
    <row r="231" spans="1:12" x14ac:dyDescent="0.25">
      <c r="A231" s="9"/>
      <c r="B231" s="9"/>
      <c r="C231" s="9">
        <v>19.5</v>
      </c>
      <c r="D231" s="9"/>
      <c r="E231" s="9">
        <v>0.61</v>
      </c>
      <c r="F231" s="18">
        <f t="shared" si="14"/>
        <v>63.959999999999994</v>
      </c>
      <c r="G231" s="9">
        <v>1</v>
      </c>
      <c r="H231" s="9">
        <f t="shared" si="15"/>
        <v>2.0007999999999999</v>
      </c>
      <c r="I231" s="9">
        <f t="shared" si="16"/>
        <v>2.0500000000000007</v>
      </c>
      <c r="J231" s="9"/>
      <c r="K231" s="9">
        <f t="shared" si="17"/>
        <v>4.1016400000000015</v>
      </c>
      <c r="L231" s="9"/>
    </row>
    <row r="232" spans="1:12" x14ac:dyDescent="0.25">
      <c r="A232" s="9"/>
      <c r="B232" s="9"/>
      <c r="C232" s="9">
        <v>20</v>
      </c>
      <c r="D232" s="9"/>
      <c r="E232" s="9">
        <v>0.53</v>
      </c>
      <c r="F232" s="18">
        <f t="shared" si="14"/>
        <v>65.599999999999994</v>
      </c>
      <c r="G232" s="9">
        <v>1.1000000000000001</v>
      </c>
      <c r="H232" s="9">
        <f t="shared" si="15"/>
        <v>1.7383999999999999</v>
      </c>
      <c r="I232" s="9">
        <f t="shared" si="16"/>
        <v>1.6400000000000006</v>
      </c>
      <c r="J232" s="9"/>
      <c r="K232" s="9">
        <f t="shared" si="17"/>
        <v>3.1360736000000013</v>
      </c>
      <c r="L232" s="9"/>
    </row>
    <row r="233" spans="1:12" x14ac:dyDescent="0.25">
      <c r="A233" s="9"/>
      <c r="B233" s="9"/>
      <c r="C233" s="9">
        <v>20.5</v>
      </c>
      <c r="D233" s="9"/>
      <c r="E233" s="9">
        <v>0.6</v>
      </c>
      <c r="F233" s="18">
        <f t="shared" si="14"/>
        <v>67.239999999999995</v>
      </c>
      <c r="G233" s="9">
        <v>0.8</v>
      </c>
      <c r="H233" s="9">
        <f t="shared" si="15"/>
        <v>1.9679999999999997</v>
      </c>
      <c r="I233" s="9">
        <f t="shared" si="16"/>
        <v>1.6400000000000006</v>
      </c>
      <c r="J233" s="9"/>
      <c r="K233" s="9">
        <f t="shared" si="17"/>
        <v>2.5820160000000008</v>
      </c>
      <c r="L233" s="9"/>
    </row>
    <row r="234" spans="1:12" x14ac:dyDescent="0.25">
      <c r="A234" s="9"/>
      <c r="B234" s="9"/>
      <c r="C234" s="9">
        <v>21</v>
      </c>
      <c r="D234" s="9"/>
      <c r="E234" s="9">
        <v>0.31</v>
      </c>
      <c r="F234" s="18">
        <f t="shared" si="14"/>
        <v>68.88</v>
      </c>
      <c r="G234" s="9">
        <v>0.55000000000000004</v>
      </c>
      <c r="H234" s="9">
        <f t="shared" si="15"/>
        <v>1.0167999999999999</v>
      </c>
      <c r="I234" s="9">
        <f t="shared" si="16"/>
        <v>1.1479999999999961</v>
      </c>
      <c r="J234" s="9"/>
      <c r="K234" s="9">
        <f t="shared" si="17"/>
        <v>0.64200751999999783</v>
      </c>
      <c r="L234" s="9"/>
    </row>
    <row r="235" spans="1:12" x14ac:dyDescent="0.25">
      <c r="A235" s="9"/>
      <c r="B235" s="9"/>
      <c r="C235" s="9">
        <v>21.2</v>
      </c>
      <c r="D235" s="9"/>
      <c r="E235" s="9">
        <v>0.03</v>
      </c>
      <c r="F235" s="18">
        <f t="shared" si="14"/>
        <v>69.535999999999987</v>
      </c>
      <c r="G235" s="9">
        <v>0.3</v>
      </c>
      <c r="H235" s="9">
        <f t="shared" si="15"/>
        <v>9.8399999999999987E-2</v>
      </c>
      <c r="I235" s="9">
        <f t="shared" si="16"/>
        <v>0.90200000000000102</v>
      </c>
      <c r="J235" s="9"/>
      <c r="K235" s="9">
        <f t="shared" si="17"/>
        <v>2.6627040000000029E-2</v>
      </c>
      <c r="L235" s="9"/>
    </row>
    <row r="236" spans="1:12" x14ac:dyDescent="0.25">
      <c r="A236" s="9"/>
      <c r="B236" s="9"/>
      <c r="C236" s="9">
        <v>21.55</v>
      </c>
      <c r="D236" s="9"/>
      <c r="E236" s="9">
        <v>0</v>
      </c>
      <c r="F236" s="18">
        <f t="shared" si="14"/>
        <v>70.683999999999997</v>
      </c>
      <c r="G236" s="9">
        <v>0.1</v>
      </c>
      <c r="H236" s="9">
        <f t="shared" si="15"/>
        <v>0</v>
      </c>
      <c r="I236" s="9">
        <f t="shared" si="16"/>
        <v>0.82000000000000028</v>
      </c>
      <c r="J236" s="9"/>
      <c r="K236" s="9">
        <f t="shared" si="17"/>
        <v>0</v>
      </c>
      <c r="L236" s="9"/>
    </row>
    <row r="237" spans="1:12" x14ac:dyDescent="0.25">
      <c r="A237" s="9"/>
      <c r="B237" s="9"/>
      <c r="C237" s="9">
        <v>21.7</v>
      </c>
      <c r="D237" s="9"/>
      <c r="E237" s="9"/>
      <c r="F237" s="18">
        <f t="shared" si="14"/>
        <v>71.175999999999988</v>
      </c>
      <c r="G237" s="9"/>
      <c r="H237" s="9"/>
      <c r="I237" s="9"/>
      <c r="J237" s="9"/>
      <c r="K237" s="9"/>
      <c r="L237" s="9"/>
    </row>
    <row r="239" spans="1:12" x14ac:dyDescent="0.25">
      <c r="A239" s="1" t="s">
        <v>0</v>
      </c>
      <c r="B239" s="2">
        <v>39001</v>
      </c>
      <c r="C239" s="1" t="s">
        <v>1</v>
      </c>
      <c r="D239" s="3">
        <v>0.375</v>
      </c>
      <c r="E239" s="3">
        <v>0.3888888888888889</v>
      </c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 t="s">
        <v>96</v>
      </c>
      <c r="D240" s="1"/>
      <c r="E240" s="1"/>
      <c r="F240" s="1"/>
      <c r="G240" s="1"/>
      <c r="H240" s="1"/>
      <c r="I240" s="1"/>
      <c r="J240" s="1"/>
      <c r="K240" s="1"/>
      <c r="L240" s="1"/>
    </row>
    <row r="241" spans="3:12" x14ac:dyDescent="0.25">
      <c r="H241" s="4" t="s">
        <v>7</v>
      </c>
    </row>
    <row r="242" spans="3:12" x14ac:dyDescent="0.25">
      <c r="C242" s="4" t="s">
        <v>9</v>
      </c>
      <c r="D242" s="4">
        <v>17.850000000000001</v>
      </c>
      <c r="E242" s="4" t="s">
        <v>43</v>
      </c>
    </row>
    <row r="243" spans="3:12" x14ac:dyDescent="0.25">
      <c r="C243" s="4" t="s">
        <v>10</v>
      </c>
      <c r="D243" s="4">
        <v>2</v>
      </c>
      <c r="E243" s="4" t="s">
        <v>43</v>
      </c>
    </row>
    <row r="245" spans="3:12" x14ac:dyDescent="0.25">
      <c r="C245" s="7"/>
    </row>
    <row r="246" spans="3:12" x14ac:dyDescent="0.25">
      <c r="C246" s="8" t="s">
        <v>16</v>
      </c>
      <c r="D246" s="8" t="s">
        <v>17</v>
      </c>
      <c r="E246" s="8" t="s">
        <v>18</v>
      </c>
      <c r="F246" s="8" t="s">
        <v>19</v>
      </c>
      <c r="G246" s="8" t="s">
        <v>20</v>
      </c>
      <c r="H246" s="8" t="s">
        <v>21</v>
      </c>
      <c r="I246" s="8" t="s">
        <v>22</v>
      </c>
      <c r="J246" s="8"/>
      <c r="K246" s="8" t="s">
        <v>23</v>
      </c>
      <c r="L246" s="8" t="s">
        <v>24</v>
      </c>
    </row>
    <row r="247" spans="3:12" x14ac:dyDescent="0.25">
      <c r="C247" s="8">
        <v>2</v>
      </c>
      <c r="D247" s="8"/>
      <c r="E247" s="8"/>
      <c r="F247" s="8">
        <f>C247*3.28</f>
        <v>6.56</v>
      </c>
      <c r="G247" s="8"/>
      <c r="H247" s="8"/>
      <c r="I247" s="8"/>
      <c r="J247" s="8"/>
      <c r="K247" s="8"/>
      <c r="L247" s="8"/>
    </row>
    <row r="248" spans="3:12" x14ac:dyDescent="0.25">
      <c r="C248" s="4">
        <v>2.25</v>
      </c>
      <c r="E248" s="4">
        <v>0.22</v>
      </c>
      <c r="F248" s="8">
        <f t="shared" ref="F248:F275" si="18">C248*3.28</f>
        <v>7.38</v>
      </c>
      <c r="G248" s="4">
        <v>0.2</v>
      </c>
      <c r="H248" s="4">
        <f>E248*3.28</f>
        <v>0.72159999999999991</v>
      </c>
      <c r="I248" s="4">
        <f>(F249-F247)/2</f>
        <v>0.65599999999999969</v>
      </c>
      <c r="K248" s="4">
        <f>I248*H248*G248</f>
        <v>9.4673919999999953E-2</v>
      </c>
      <c r="L248" s="4">
        <f>SUM(K248:K277)</f>
        <v>67.024078911999979</v>
      </c>
    </row>
    <row r="249" spans="3:12" x14ac:dyDescent="0.25">
      <c r="C249" s="4">
        <v>2.4</v>
      </c>
      <c r="E249" s="4">
        <v>0</v>
      </c>
      <c r="F249" s="8">
        <f t="shared" si="18"/>
        <v>7.871999999999999</v>
      </c>
      <c r="G249" s="4">
        <v>0</v>
      </c>
      <c r="H249" s="4">
        <f t="shared" ref="H249:H274" si="19">E249*3.28</f>
        <v>0</v>
      </c>
      <c r="I249" s="4">
        <f t="shared" ref="I249:I274" si="20">(F250-F248)/2</f>
        <v>1.5087999999999995</v>
      </c>
      <c r="K249" s="4">
        <f t="shared" ref="K249:K274" si="21">I249*H249*G249</f>
        <v>0</v>
      </c>
    </row>
    <row r="250" spans="3:12" x14ac:dyDescent="0.25">
      <c r="C250" s="4">
        <v>3.17</v>
      </c>
      <c r="E250" s="4">
        <v>0.43</v>
      </c>
      <c r="F250" s="8">
        <f t="shared" si="18"/>
        <v>10.397599999999999</v>
      </c>
      <c r="G250" s="4">
        <v>0.3</v>
      </c>
      <c r="H250" s="4">
        <f t="shared" si="19"/>
        <v>1.4103999999999999</v>
      </c>
      <c r="I250" s="4">
        <f t="shared" si="20"/>
        <v>1.7220000000000009</v>
      </c>
      <c r="K250" s="4">
        <f t="shared" si="21"/>
        <v>0.72861264000000037</v>
      </c>
    </row>
    <row r="251" spans="3:12" x14ac:dyDescent="0.25">
      <c r="C251" s="4">
        <v>3.45</v>
      </c>
      <c r="E251" s="4">
        <v>-0.06</v>
      </c>
      <c r="F251" s="8">
        <f t="shared" si="18"/>
        <v>11.316000000000001</v>
      </c>
      <c r="G251" s="4">
        <v>0.8</v>
      </c>
      <c r="H251" s="4">
        <f t="shared" si="19"/>
        <v>-0.19679999999999997</v>
      </c>
      <c r="I251" s="4">
        <f t="shared" si="20"/>
        <v>1.1152000000000006</v>
      </c>
      <c r="K251" s="4">
        <f t="shared" si="21"/>
        <v>-0.17557708800000008</v>
      </c>
    </row>
    <row r="252" spans="3:12" x14ac:dyDescent="0.25">
      <c r="C252" s="4">
        <v>3.85</v>
      </c>
      <c r="E252" s="4">
        <v>0.24</v>
      </c>
      <c r="F252" s="8">
        <f t="shared" si="18"/>
        <v>12.628</v>
      </c>
      <c r="G252" s="4">
        <v>0.8</v>
      </c>
      <c r="H252" s="4">
        <f t="shared" si="19"/>
        <v>0.7871999999999999</v>
      </c>
      <c r="I252" s="4">
        <f t="shared" si="20"/>
        <v>1.3119999999999994</v>
      </c>
      <c r="K252" s="4">
        <f t="shared" si="21"/>
        <v>0.82624511999999961</v>
      </c>
    </row>
    <row r="253" spans="3:12" x14ac:dyDescent="0.25">
      <c r="C253" s="4">
        <v>4.25</v>
      </c>
      <c r="E253" s="4">
        <v>0.47</v>
      </c>
      <c r="F253" s="8">
        <f t="shared" si="18"/>
        <v>13.94</v>
      </c>
      <c r="G253" s="4">
        <v>1.2</v>
      </c>
      <c r="H253" s="4">
        <f t="shared" si="19"/>
        <v>1.5415999999999999</v>
      </c>
      <c r="I253" s="4">
        <f t="shared" si="20"/>
        <v>1.8859999999999992</v>
      </c>
      <c r="K253" s="4">
        <f t="shared" si="21"/>
        <v>3.4889491199999982</v>
      </c>
    </row>
    <row r="254" spans="3:12" x14ac:dyDescent="0.25">
      <c r="C254" s="4">
        <v>5</v>
      </c>
      <c r="E254" s="4">
        <v>0.67</v>
      </c>
      <c r="F254" s="8">
        <f t="shared" si="18"/>
        <v>16.399999999999999</v>
      </c>
      <c r="G254" s="4">
        <v>1.2</v>
      </c>
      <c r="H254" s="4">
        <f t="shared" si="19"/>
        <v>2.1976</v>
      </c>
      <c r="I254" s="4">
        <f t="shared" si="20"/>
        <v>2.46</v>
      </c>
      <c r="K254" s="4">
        <f t="shared" si="21"/>
        <v>6.4873151999999994</v>
      </c>
    </row>
    <row r="255" spans="3:12" x14ac:dyDescent="0.25">
      <c r="C255" s="4">
        <v>5.75</v>
      </c>
      <c r="E255" s="4">
        <v>0.44</v>
      </c>
      <c r="F255" s="8">
        <f t="shared" si="18"/>
        <v>18.86</v>
      </c>
      <c r="G255" s="4">
        <v>1</v>
      </c>
      <c r="H255" s="4">
        <f t="shared" si="19"/>
        <v>1.4431999999999998</v>
      </c>
      <c r="I255" s="4">
        <f t="shared" si="20"/>
        <v>2.4600000000000009</v>
      </c>
      <c r="K255" s="4">
        <f t="shared" si="21"/>
        <v>3.550272000000001</v>
      </c>
    </row>
    <row r="256" spans="3:12" x14ac:dyDescent="0.25">
      <c r="C256" s="4">
        <v>6.5</v>
      </c>
      <c r="E256" s="4">
        <v>0.46</v>
      </c>
      <c r="F256" s="8">
        <f t="shared" si="18"/>
        <v>21.32</v>
      </c>
      <c r="G256" s="4">
        <v>1.1000000000000001</v>
      </c>
      <c r="H256" s="4">
        <f t="shared" si="19"/>
        <v>1.5087999999999999</v>
      </c>
      <c r="I256" s="4">
        <f t="shared" si="20"/>
        <v>2.4599999999999991</v>
      </c>
      <c r="K256" s="4">
        <f t="shared" si="21"/>
        <v>4.0828127999999984</v>
      </c>
    </row>
    <row r="257" spans="3:11" x14ac:dyDescent="0.25">
      <c r="C257" s="4">
        <v>7.25</v>
      </c>
      <c r="E257" s="4">
        <v>0.45</v>
      </c>
      <c r="F257" s="8">
        <f t="shared" si="18"/>
        <v>23.779999999999998</v>
      </c>
      <c r="G257" s="4">
        <v>1.2</v>
      </c>
      <c r="H257" s="4">
        <f t="shared" si="19"/>
        <v>1.476</v>
      </c>
      <c r="I257" s="4">
        <f t="shared" si="20"/>
        <v>2.4599999999999991</v>
      </c>
      <c r="K257" s="4">
        <f t="shared" si="21"/>
        <v>4.3571519999999984</v>
      </c>
    </row>
    <row r="258" spans="3:11" x14ac:dyDescent="0.25">
      <c r="C258" s="4">
        <v>8</v>
      </c>
      <c r="E258" s="4">
        <v>0.53</v>
      </c>
      <c r="F258" s="8">
        <f t="shared" si="18"/>
        <v>26.24</v>
      </c>
      <c r="G258" s="4">
        <v>1.2</v>
      </c>
      <c r="H258" s="4">
        <f t="shared" si="19"/>
        <v>1.7383999999999999</v>
      </c>
      <c r="I258" s="4">
        <f t="shared" si="20"/>
        <v>2.4600000000000009</v>
      </c>
      <c r="K258" s="4">
        <f t="shared" si="21"/>
        <v>5.1317568000000016</v>
      </c>
    </row>
    <row r="259" spans="3:11" x14ac:dyDescent="0.25">
      <c r="C259" s="4">
        <v>8.75</v>
      </c>
      <c r="E259" s="4">
        <v>0.56999999999999995</v>
      </c>
      <c r="F259" s="8">
        <f t="shared" si="18"/>
        <v>28.7</v>
      </c>
      <c r="G259" s="4">
        <v>1.1499999999999999</v>
      </c>
      <c r="H259" s="4">
        <f t="shared" si="19"/>
        <v>1.8695999999999997</v>
      </c>
      <c r="I259" s="4">
        <f t="shared" si="20"/>
        <v>2.4599999999999991</v>
      </c>
      <c r="K259" s="4">
        <f t="shared" si="21"/>
        <v>5.2890983999999968</v>
      </c>
    </row>
    <row r="260" spans="3:11" x14ac:dyDescent="0.25">
      <c r="C260" s="4">
        <v>9.5</v>
      </c>
      <c r="E260" s="4">
        <v>0.66</v>
      </c>
      <c r="F260" s="8">
        <f t="shared" si="18"/>
        <v>31.159999999999997</v>
      </c>
      <c r="G260" s="4">
        <v>0.9</v>
      </c>
      <c r="H260" s="4">
        <f t="shared" si="19"/>
        <v>2.1648000000000001</v>
      </c>
      <c r="I260" s="4">
        <f t="shared" si="20"/>
        <v>2.4599999999999991</v>
      </c>
      <c r="K260" s="4">
        <f t="shared" si="21"/>
        <v>4.7928671999999981</v>
      </c>
    </row>
    <row r="261" spans="3:11" x14ac:dyDescent="0.25">
      <c r="C261" s="4">
        <v>10.25</v>
      </c>
      <c r="E261" s="4">
        <v>0.67</v>
      </c>
      <c r="F261" s="8">
        <f t="shared" si="18"/>
        <v>33.619999999999997</v>
      </c>
      <c r="G261" s="4">
        <v>0.9</v>
      </c>
      <c r="H261" s="4">
        <f t="shared" si="19"/>
        <v>2.1976</v>
      </c>
      <c r="I261" s="4">
        <f t="shared" si="20"/>
        <v>2.4600000000000009</v>
      </c>
      <c r="K261" s="4">
        <f t="shared" si="21"/>
        <v>4.8654864000000018</v>
      </c>
    </row>
    <row r="262" spans="3:11" x14ac:dyDescent="0.25">
      <c r="C262" s="4">
        <v>11</v>
      </c>
      <c r="E262" s="4">
        <v>0.51</v>
      </c>
      <c r="F262" s="8">
        <f t="shared" si="18"/>
        <v>36.08</v>
      </c>
      <c r="G262" s="4">
        <v>0.9</v>
      </c>
      <c r="H262" s="4">
        <f t="shared" si="19"/>
        <v>1.6727999999999998</v>
      </c>
      <c r="I262" s="4">
        <f t="shared" si="20"/>
        <v>2.4600000000000009</v>
      </c>
      <c r="K262" s="4">
        <f t="shared" si="21"/>
        <v>3.703579200000001</v>
      </c>
    </row>
    <row r="263" spans="3:11" x14ac:dyDescent="0.25">
      <c r="C263" s="4">
        <v>11.75</v>
      </c>
      <c r="E263" s="4">
        <v>0.73</v>
      </c>
      <c r="F263" s="8">
        <f t="shared" si="18"/>
        <v>38.54</v>
      </c>
      <c r="G263" s="4">
        <v>1</v>
      </c>
      <c r="H263" s="4">
        <f t="shared" si="19"/>
        <v>2.3943999999999996</v>
      </c>
      <c r="I263" s="4">
        <f t="shared" si="20"/>
        <v>2.4600000000000009</v>
      </c>
      <c r="K263" s="4">
        <f t="shared" si="21"/>
        <v>5.8902240000000008</v>
      </c>
    </row>
    <row r="264" spans="3:11" x14ac:dyDescent="0.25">
      <c r="C264" s="4">
        <v>12.5</v>
      </c>
      <c r="E264" s="4">
        <v>0.48</v>
      </c>
      <c r="F264" s="8">
        <f t="shared" si="18"/>
        <v>41</v>
      </c>
      <c r="G264" s="4">
        <v>0.9</v>
      </c>
      <c r="H264" s="4">
        <f t="shared" si="19"/>
        <v>1.5743999999999998</v>
      </c>
      <c r="I264" s="4">
        <f t="shared" si="20"/>
        <v>2.4600000000000009</v>
      </c>
      <c r="K264" s="4">
        <f t="shared" si="21"/>
        <v>3.4857216000000011</v>
      </c>
    </row>
    <row r="265" spans="3:11" x14ac:dyDescent="0.25">
      <c r="C265" s="4">
        <v>13.25</v>
      </c>
      <c r="E265" s="4">
        <v>0.51</v>
      </c>
      <c r="F265" s="8">
        <f t="shared" si="18"/>
        <v>43.46</v>
      </c>
      <c r="G265" s="4">
        <v>1.2</v>
      </c>
      <c r="H265" s="4">
        <f t="shared" si="19"/>
        <v>1.6727999999999998</v>
      </c>
      <c r="I265" s="4">
        <f t="shared" si="20"/>
        <v>2.4599999999999973</v>
      </c>
      <c r="K265" s="4">
        <f t="shared" si="21"/>
        <v>4.9381055999999939</v>
      </c>
    </row>
    <row r="266" spans="3:11" x14ac:dyDescent="0.25">
      <c r="C266" s="4">
        <v>14</v>
      </c>
      <c r="E266" s="4">
        <v>0.26</v>
      </c>
      <c r="F266" s="8">
        <f t="shared" si="18"/>
        <v>45.919999999999995</v>
      </c>
      <c r="G266" s="4">
        <v>1.25</v>
      </c>
      <c r="H266" s="4">
        <f t="shared" si="19"/>
        <v>0.8528</v>
      </c>
      <c r="I266" s="4">
        <f t="shared" si="20"/>
        <v>2.4599999999999973</v>
      </c>
      <c r="K266" s="4">
        <f t="shared" si="21"/>
        <v>2.6223599999999969</v>
      </c>
    </row>
    <row r="267" spans="3:11" x14ac:dyDescent="0.25">
      <c r="C267" s="4">
        <v>14.75</v>
      </c>
      <c r="E267" s="4">
        <v>0.26</v>
      </c>
      <c r="F267" s="8">
        <f t="shared" si="18"/>
        <v>48.379999999999995</v>
      </c>
      <c r="G267" s="4">
        <v>1</v>
      </c>
      <c r="H267" s="4">
        <f t="shared" si="19"/>
        <v>0.8528</v>
      </c>
      <c r="I267" s="4">
        <f t="shared" si="20"/>
        <v>1.968</v>
      </c>
      <c r="K267" s="4">
        <f t="shared" si="21"/>
        <v>1.6783104</v>
      </c>
    </row>
    <row r="268" spans="3:11" x14ac:dyDescent="0.25">
      <c r="C268" s="4">
        <v>15.2</v>
      </c>
      <c r="E268" s="4">
        <v>0.26</v>
      </c>
      <c r="F268" s="8">
        <f t="shared" si="18"/>
        <v>49.855999999999995</v>
      </c>
      <c r="G268" s="4">
        <v>0.85</v>
      </c>
      <c r="H268" s="4">
        <f t="shared" si="19"/>
        <v>0.8528</v>
      </c>
      <c r="I268" s="4">
        <f t="shared" si="20"/>
        <v>1.5579999999999998</v>
      </c>
      <c r="K268" s="4">
        <f t="shared" si="21"/>
        <v>1.1293630399999999</v>
      </c>
    </row>
    <row r="269" spans="3:11" x14ac:dyDescent="0.25">
      <c r="C269" s="4">
        <v>15.7</v>
      </c>
      <c r="E269" s="4">
        <v>-0.02</v>
      </c>
      <c r="F269" s="8">
        <f t="shared" si="18"/>
        <v>51.495999999999995</v>
      </c>
      <c r="G269" s="4">
        <v>0.9</v>
      </c>
      <c r="H269" s="4">
        <f t="shared" si="19"/>
        <v>-6.5599999999999992E-2</v>
      </c>
      <c r="I269" s="4">
        <f t="shared" si="20"/>
        <v>1.4760000000000026</v>
      </c>
      <c r="K269" s="4">
        <f t="shared" si="21"/>
        <v>-8.7143040000000144E-2</v>
      </c>
    </row>
    <row r="270" spans="3:11" x14ac:dyDescent="0.25">
      <c r="C270" s="4">
        <v>16.100000000000001</v>
      </c>
      <c r="E270" s="4">
        <v>0</v>
      </c>
      <c r="F270" s="8">
        <f t="shared" si="18"/>
        <v>52.808</v>
      </c>
      <c r="G270" s="4">
        <v>0.6</v>
      </c>
      <c r="H270" s="4">
        <f t="shared" si="19"/>
        <v>0</v>
      </c>
      <c r="I270" s="4">
        <f t="shared" si="20"/>
        <v>1.4760000000000026</v>
      </c>
      <c r="K270" s="4">
        <f t="shared" si="21"/>
        <v>0</v>
      </c>
    </row>
    <row r="271" spans="3:11" x14ac:dyDescent="0.25">
      <c r="C271" s="4">
        <v>16.600000000000001</v>
      </c>
      <c r="E271" s="4">
        <v>0.05</v>
      </c>
      <c r="F271" s="8">
        <f t="shared" si="18"/>
        <v>54.448</v>
      </c>
      <c r="G271" s="4">
        <v>0.45</v>
      </c>
      <c r="H271" s="4">
        <f t="shared" si="19"/>
        <v>0.16400000000000001</v>
      </c>
      <c r="I271" s="4">
        <f t="shared" si="20"/>
        <v>1.4759999999999991</v>
      </c>
      <c r="K271" s="4">
        <f t="shared" si="21"/>
        <v>0.10892879999999994</v>
      </c>
    </row>
    <row r="272" spans="3:11" x14ac:dyDescent="0.25">
      <c r="C272" s="4">
        <v>17</v>
      </c>
      <c r="E272" s="4">
        <v>0.04</v>
      </c>
      <c r="F272" s="8">
        <f t="shared" si="18"/>
        <v>55.76</v>
      </c>
      <c r="G272" s="4">
        <v>0.5</v>
      </c>
      <c r="H272" s="4">
        <f t="shared" si="19"/>
        <v>0.13119999999999998</v>
      </c>
      <c r="I272" s="4">
        <f t="shared" si="20"/>
        <v>1.1479999999999997</v>
      </c>
      <c r="K272" s="4">
        <f t="shared" si="21"/>
        <v>7.5308799999999967E-2</v>
      </c>
    </row>
    <row r="273" spans="1:12" x14ac:dyDescent="0.25">
      <c r="C273" s="4">
        <v>17.3</v>
      </c>
      <c r="E273" s="4">
        <v>-0.02</v>
      </c>
      <c r="F273" s="8">
        <f t="shared" si="18"/>
        <v>56.744</v>
      </c>
      <c r="G273" s="4">
        <v>0.3</v>
      </c>
      <c r="H273" s="4">
        <f t="shared" si="19"/>
        <v>-6.5599999999999992E-2</v>
      </c>
      <c r="I273" s="4">
        <f t="shared" si="20"/>
        <v>1.1479999999999997</v>
      </c>
      <c r="K273" s="4">
        <f t="shared" si="21"/>
        <v>-2.259263999999999E-2</v>
      </c>
    </row>
    <row r="274" spans="1:12" x14ac:dyDescent="0.25">
      <c r="C274" s="4">
        <v>17.7</v>
      </c>
      <c r="E274" s="4">
        <v>-0.03</v>
      </c>
      <c r="F274" s="8">
        <f t="shared" si="18"/>
        <v>58.055999999999997</v>
      </c>
      <c r="G274" s="4">
        <v>0.2</v>
      </c>
      <c r="H274" s="4">
        <f t="shared" si="19"/>
        <v>-9.8399999999999987E-2</v>
      </c>
      <c r="I274" s="4">
        <f t="shared" si="20"/>
        <v>0.90200000000000102</v>
      </c>
      <c r="K274" s="4">
        <f t="shared" si="21"/>
        <v>-1.7751360000000018E-2</v>
      </c>
    </row>
    <row r="275" spans="1:12" x14ac:dyDescent="0.25">
      <c r="C275" s="4">
        <v>17.850000000000001</v>
      </c>
      <c r="F275" s="8">
        <f t="shared" si="18"/>
        <v>58.548000000000002</v>
      </c>
    </row>
    <row r="276" spans="1:12" x14ac:dyDescent="0.25">
      <c r="F276" s="8"/>
    </row>
    <row r="277" spans="1:12" x14ac:dyDescent="0.25">
      <c r="F277" s="8"/>
    </row>
    <row r="278" spans="1:12" x14ac:dyDescent="0.25">
      <c r="A278" s="12" t="s">
        <v>0</v>
      </c>
      <c r="B278" s="15">
        <v>39008</v>
      </c>
      <c r="C278" s="12" t="s">
        <v>1</v>
      </c>
      <c r="D278" s="16">
        <v>0.69097222222222221</v>
      </c>
      <c r="E278" s="16">
        <v>0.70138888888888884</v>
      </c>
      <c r="F278" s="12"/>
      <c r="G278" s="12"/>
      <c r="H278" s="12"/>
      <c r="I278" s="12"/>
      <c r="J278" s="12"/>
      <c r="K278" s="12"/>
      <c r="L278" s="12"/>
    </row>
    <row r="279" spans="1:12" x14ac:dyDescent="0.25">
      <c r="A279" s="12"/>
      <c r="B279" s="12"/>
      <c r="C279" s="12" t="s">
        <v>96</v>
      </c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x14ac:dyDescent="0.25">
      <c r="A280" s="9"/>
      <c r="B280" s="9"/>
      <c r="C280" s="9"/>
      <c r="D280" s="9"/>
      <c r="E280" s="9"/>
      <c r="F280" s="9"/>
      <c r="G280" s="9"/>
      <c r="H280" s="9" t="s">
        <v>7</v>
      </c>
      <c r="I280" s="9"/>
      <c r="J280" s="9"/>
      <c r="K280" s="9"/>
      <c r="L280" s="9"/>
    </row>
    <row r="281" spans="1:12" x14ac:dyDescent="0.25">
      <c r="A281" s="9"/>
      <c r="B281" s="9"/>
      <c r="C281" s="9" t="s">
        <v>9</v>
      </c>
      <c r="D281" s="9">
        <v>1.1599999999999999</v>
      </c>
      <c r="E281" s="9" t="s">
        <v>43</v>
      </c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 t="s">
        <v>10</v>
      </c>
      <c r="D282" s="9">
        <v>0.95</v>
      </c>
      <c r="E282" s="9" t="s">
        <v>43</v>
      </c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17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18" t="s">
        <v>16</v>
      </c>
      <c r="D285" s="18" t="s">
        <v>17</v>
      </c>
      <c r="E285" s="18" t="s">
        <v>18</v>
      </c>
      <c r="F285" s="18" t="s">
        <v>19</v>
      </c>
      <c r="G285" s="18" t="s">
        <v>20</v>
      </c>
      <c r="H285" s="18" t="s">
        <v>21</v>
      </c>
      <c r="I285" s="18" t="s">
        <v>22</v>
      </c>
      <c r="J285" s="18"/>
      <c r="K285" s="18" t="s">
        <v>23</v>
      </c>
      <c r="L285" s="18" t="s">
        <v>24</v>
      </c>
    </row>
    <row r="286" spans="1:12" x14ac:dyDescent="0.25">
      <c r="A286" s="9"/>
      <c r="B286" s="9"/>
      <c r="C286" s="18">
        <v>1.1599999999999999</v>
      </c>
      <c r="D286" s="18"/>
      <c r="E286" s="18"/>
      <c r="F286" s="18">
        <f>C286*3.28</f>
        <v>3.8047999999999993</v>
      </c>
      <c r="G286" s="18"/>
      <c r="H286" s="18"/>
      <c r="I286" s="18"/>
      <c r="J286" s="18"/>
      <c r="K286" s="18"/>
      <c r="L286" s="18"/>
    </row>
    <row r="287" spans="1:12" x14ac:dyDescent="0.25">
      <c r="A287" s="9"/>
      <c r="B287" s="9"/>
      <c r="C287" s="9">
        <v>1.35</v>
      </c>
      <c r="D287" s="9"/>
      <c r="E287" s="9">
        <v>0.04</v>
      </c>
      <c r="F287" s="18">
        <f t="shared" ref="F287:F310" si="22">C287*3.28</f>
        <v>4.4279999999999999</v>
      </c>
      <c r="G287" s="9">
        <v>0.35</v>
      </c>
      <c r="H287" s="9">
        <f>E287*3.28</f>
        <v>0.13119999999999998</v>
      </c>
      <c r="I287" s="9">
        <f>(F288-F286)/2</f>
        <v>0.88560000000000016</v>
      </c>
      <c r="J287" s="9"/>
      <c r="K287" s="9">
        <f>I287*H287*G287</f>
        <v>4.0666752E-2</v>
      </c>
      <c r="L287" s="9">
        <f>SUM(K287:K316)</f>
        <v>66.72507607999998</v>
      </c>
    </row>
    <row r="288" spans="1:12" x14ac:dyDescent="0.25">
      <c r="A288" s="9"/>
      <c r="B288" s="9"/>
      <c r="C288" s="9">
        <v>1.7</v>
      </c>
      <c r="D288" s="9"/>
      <c r="E288" s="9">
        <v>0.23</v>
      </c>
      <c r="F288" s="18">
        <f t="shared" si="22"/>
        <v>5.5759999999999996</v>
      </c>
      <c r="G288" s="9">
        <v>0.55000000000000004</v>
      </c>
      <c r="H288" s="9">
        <f t="shared" ref="H288:H309" si="23">E288*3.28</f>
        <v>0.75439999999999996</v>
      </c>
      <c r="I288" s="9">
        <f t="shared" ref="I288:I309" si="24">(F289-F287)/2</f>
        <v>1.0659999999999998</v>
      </c>
      <c r="J288" s="9"/>
      <c r="K288" s="9">
        <f t="shared" ref="K288:K309" si="25">I288*H288*G288</f>
        <v>0.44230471999999998</v>
      </c>
      <c r="L288" s="9"/>
    </row>
    <row r="289" spans="1:12" x14ac:dyDescent="0.25">
      <c r="A289" s="9"/>
      <c r="B289" s="9"/>
      <c r="C289" s="9">
        <v>2</v>
      </c>
      <c r="D289" s="9"/>
      <c r="E289" s="9">
        <v>0.38</v>
      </c>
      <c r="F289" s="18">
        <f t="shared" si="22"/>
        <v>6.56</v>
      </c>
      <c r="G289" s="9">
        <v>0.65</v>
      </c>
      <c r="H289" s="9">
        <f t="shared" si="23"/>
        <v>1.2464</v>
      </c>
      <c r="I289" s="9">
        <f t="shared" si="24"/>
        <v>1.3119999999999998</v>
      </c>
      <c r="J289" s="9"/>
      <c r="K289" s="9">
        <f t="shared" si="25"/>
        <v>1.06292992</v>
      </c>
      <c r="L289" s="9"/>
    </row>
    <row r="290" spans="1:12" x14ac:dyDescent="0.25">
      <c r="A290" s="9"/>
      <c r="B290" s="9"/>
      <c r="C290" s="9">
        <v>2.5</v>
      </c>
      <c r="D290" s="9"/>
      <c r="E290" s="9">
        <v>0.41</v>
      </c>
      <c r="F290" s="18">
        <f t="shared" si="22"/>
        <v>8.1999999999999993</v>
      </c>
      <c r="G290" s="9">
        <v>0.7</v>
      </c>
      <c r="H290" s="9">
        <f t="shared" si="23"/>
        <v>1.3447999999999998</v>
      </c>
      <c r="I290" s="9">
        <f t="shared" si="24"/>
        <v>2.4599999999999995</v>
      </c>
      <c r="J290" s="9"/>
      <c r="K290" s="9">
        <f t="shared" si="25"/>
        <v>2.3157455999999987</v>
      </c>
      <c r="L290" s="9"/>
    </row>
    <row r="291" spans="1:12" x14ac:dyDescent="0.25">
      <c r="A291" s="9"/>
      <c r="B291" s="9"/>
      <c r="C291" s="9">
        <v>3.5</v>
      </c>
      <c r="D291" s="9"/>
      <c r="E291" s="9">
        <v>0.49</v>
      </c>
      <c r="F291" s="18">
        <f t="shared" si="22"/>
        <v>11.479999999999999</v>
      </c>
      <c r="G291" s="9">
        <v>0.9</v>
      </c>
      <c r="H291" s="9">
        <f t="shared" si="23"/>
        <v>1.6072</v>
      </c>
      <c r="I291" s="9">
        <f t="shared" si="24"/>
        <v>3.2800000000000002</v>
      </c>
      <c r="J291" s="9"/>
      <c r="K291" s="9">
        <f t="shared" si="25"/>
        <v>4.7444544000000004</v>
      </c>
      <c r="L291" s="9"/>
    </row>
    <row r="292" spans="1:12" x14ac:dyDescent="0.25">
      <c r="A292" s="9"/>
      <c r="B292" s="9"/>
      <c r="C292" s="9">
        <v>4.5</v>
      </c>
      <c r="D292" s="9"/>
      <c r="E292" s="9">
        <v>0.45</v>
      </c>
      <c r="F292" s="18">
        <f t="shared" si="22"/>
        <v>14.76</v>
      </c>
      <c r="G292" s="9">
        <v>1.05</v>
      </c>
      <c r="H292" s="9">
        <f t="shared" si="23"/>
        <v>1.476</v>
      </c>
      <c r="I292" s="9">
        <f t="shared" si="24"/>
        <v>3.2800000000000002</v>
      </c>
      <c r="J292" s="9"/>
      <c r="K292" s="9">
        <f t="shared" si="25"/>
        <v>5.0833440000000003</v>
      </c>
      <c r="L292" s="9"/>
    </row>
    <row r="293" spans="1:12" x14ac:dyDescent="0.25">
      <c r="A293" s="9"/>
      <c r="B293" s="9"/>
      <c r="C293" s="9">
        <v>5.5</v>
      </c>
      <c r="D293" s="9"/>
      <c r="E293" s="9">
        <v>0.66</v>
      </c>
      <c r="F293" s="18">
        <f t="shared" si="22"/>
        <v>18.04</v>
      </c>
      <c r="G293" s="9">
        <v>0.8</v>
      </c>
      <c r="H293" s="9">
        <f t="shared" si="23"/>
        <v>2.1648000000000001</v>
      </c>
      <c r="I293" s="9">
        <f t="shared" si="24"/>
        <v>3.2800000000000002</v>
      </c>
      <c r="J293" s="9"/>
      <c r="K293" s="9">
        <f t="shared" si="25"/>
        <v>5.6804352000000016</v>
      </c>
      <c r="L293" s="9"/>
    </row>
    <row r="294" spans="1:12" x14ac:dyDescent="0.25">
      <c r="A294" s="9"/>
      <c r="B294" s="9"/>
      <c r="C294" s="9">
        <v>6.5</v>
      </c>
      <c r="D294" s="9"/>
      <c r="E294" s="9">
        <v>0.46</v>
      </c>
      <c r="F294" s="18">
        <f t="shared" si="22"/>
        <v>21.32</v>
      </c>
      <c r="G294" s="9">
        <v>0.9</v>
      </c>
      <c r="H294" s="9">
        <f t="shared" si="23"/>
        <v>1.5087999999999999</v>
      </c>
      <c r="I294" s="9">
        <f t="shared" si="24"/>
        <v>3.2799999999999994</v>
      </c>
      <c r="J294" s="9"/>
      <c r="K294" s="9">
        <f t="shared" si="25"/>
        <v>4.4539775999999991</v>
      </c>
      <c r="L294" s="9"/>
    </row>
    <row r="295" spans="1:12" x14ac:dyDescent="0.25">
      <c r="A295" s="9"/>
      <c r="B295" s="9"/>
      <c r="C295" s="9">
        <v>7.5</v>
      </c>
      <c r="D295" s="9"/>
      <c r="E295" s="9">
        <v>0.32</v>
      </c>
      <c r="F295" s="18">
        <f t="shared" si="22"/>
        <v>24.599999999999998</v>
      </c>
      <c r="G295" s="9">
        <v>0.95</v>
      </c>
      <c r="H295" s="9">
        <f t="shared" si="23"/>
        <v>1.0495999999999999</v>
      </c>
      <c r="I295" s="9">
        <f t="shared" si="24"/>
        <v>3.2799999999999994</v>
      </c>
      <c r="J295" s="9"/>
      <c r="K295" s="9">
        <f t="shared" si="25"/>
        <v>3.2705535999999991</v>
      </c>
      <c r="L295" s="9"/>
    </row>
    <row r="296" spans="1:12" x14ac:dyDescent="0.25">
      <c r="A296" s="9"/>
      <c r="B296" s="9"/>
      <c r="C296" s="9">
        <v>8.5</v>
      </c>
      <c r="D296" s="9"/>
      <c r="E296" s="9">
        <v>0.64</v>
      </c>
      <c r="F296" s="18">
        <f t="shared" si="22"/>
        <v>27.88</v>
      </c>
      <c r="G296" s="9">
        <v>0.95</v>
      </c>
      <c r="H296" s="9">
        <f t="shared" si="23"/>
        <v>2.0991999999999997</v>
      </c>
      <c r="I296" s="9">
        <f t="shared" si="24"/>
        <v>3.2799999999999994</v>
      </c>
      <c r="J296" s="9"/>
      <c r="K296" s="9">
        <f t="shared" si="25"/>
        <v>6.5411071999999981</v>
      </c>
      <c r="L296" s="9"/>
    </row>
    <row r="297" spans="1:12" x14ac:dyDescent="0.25">
      <c r="A297" s="9"/>
      <c r="B297" s="9"/>
      <c r="C297" s="9">
        <v>9.5</v>
      </c>
      <c r="D297" s="9"/>
      <c r="E297" s="9">
        <v>0.38</v>
      </c>
      <c r="F297" s="18">
        <f t="shared" si="22"/>
        <v>31.159999999999997</v>
      </c>
      <c r="G297" s="9">
        <v>0.75</v>
      </c>
      <c r="H297" s="9">
        <f t="shared" si="23"/>
        <v>1.2464</v>
      </c>
      <c r="I297" s="9">
        <f t="shared" si="24"/>
        <v>3.2799999999999994</v>
      </c>
      <c r="J297" s="9"/>
      <c r="K297" s="9">
        <f t="shared" si="25"/>
        <v>3.0661439999999995</v>
      </c>
      <c r="L297" s="9"/>
    </row>
    <row r="298" spans="1:12" x14ac:dyDescent="0.25">
      <c r="A298" s="9"/>
      <c r="B298" s="9"/>
      <c r="C298" s="9">
        <v>10.5</v>
      </c>
      <c r="D298" s="9"/>
      <c r="E298" s="9">
        <v>0.47</v>
      </c>
      <c r="F298" s="18">
        <f t="shared" si="22"/>
        <v>34.44</v>
      </c>
      <c r="G298" s="9">
        <v>0.75</v>
      </c>
      <c r="H298" s="9">
        <f t="shared" si="23"/>
        <v>1.5415999999999999</v>
      </c>
      <c r="I298" s="9">
        <f t="shared" si="24"/>
        <v>3.2800000000000011</v>
      </c>
      <c r="J298" s="9"/>
      <c r="K298" s="9">
        <f t="shared" si="25"/>
        <v>3.792336000000001</v>
      </c>
      <c r="L298" s="9"/>
    </row>
    <row r="299" spans="1:12" x14ac:dyDescent="0.25">
      <c r="A299" s="9"/>
      <c r="B299" s="9"/>
      <c r="C299" s="9">
        <v>11.5</v>
      </c>
      <c r="D299" s="9"/>
      <c r="E299" s="9">
        <v>0.42</v>
      </c>
      <c r="F299" s="18">
        <f t="shared" si="22"/>
        <v>37.72</v>
      </c>
      <c r="G299" s="9">
        <v>0.6</v>
      </c>
      <c r="H299" s="9">
        <f t="shared" si="23"/>
        <v>1.3775999999999999</v>
      </c>
      <c r="I299" s="9">
        <f t="shared" si="24"/>
        <v>3.2800000000000011</v>
      </c>
      <c r="J299" s="9"/>
      <c r="K299" s="9">
        <f t="shared" si="25"/>
        <v>2.711116800000001</v>
      </c>
      <c r="L299" s="9"/>
    </row>
    <row r="300" spans="1:12" x14ac:dyDescent="0.25">
      <c r="A300" s="9"/>
      <c r="B300" s="9"/>
      <c r="C300" s="9">
        <v>12.5</v>
      </c>
      <c r="D300" s="9"/>
      <c r="E300" s="9">
        <v>0.51</v>
      </c>
      <c r="F300" s="18">
        <f t="shared" si="22"/>
        <v>41</v>
      </c>
      <c r="G300" s="9">
        <v>0.6</v>
      </c>
      <c r="H300" s="9">
        <f t="shared" si="23"/>
        <v>1.6727999999999998</v>
      </c>
      <c r="I300" s="9">
        <f t="shared" si="24"/>
        <v>3.2799999999999976</v>
      </c>
      <c r="J300" s="9"/>
      <c r="K300" s="9">
        <f t="shared" si="25"/>
        <v>3.2920703999999974</v>
      </c>
      <c r="L300" s="9"/>
    </row>
    <row r="301" spans="1:12" x14ac:dyDescent="0.25">
      <c r="A301" s="9"/>
      <c r="B301" s="9"/>
      <c r="C301" s="9">
        <v>13.5</v>
      </c>
      <c r="D301" s="9"/>
      <c r="E301" s="9">
        <v>0.52</v>
      </c>
      <c r="F301" s="18">
        <f t="shared" si="22"/>
        <v>44.279999999999994</v>
      </c>
      <c r="G301" s="9">
        <v>0.6</v>
      </c>
      <c r="H301" s="9">
        <f t="shared" si="23"/>
        <v>1.7056</v>
      </c>
      <c r="I301" s="9">
        <f t="shared" si="24"/>
        <v>3.2799999999999976</v>
      </c>
      <c r="J301" s="9"/>
      <c r="K301" s="9">
        <f t="shared" si="25"/>
        <v>3.3566207999999973</v>
      </c>
      <c r="L301" s="9"/>
    </row>
    <row r="302" spans="1:12" x14ac:dyDescent="0.25">
      <c r="A302" s="9"/>
      <c r="B302" s="9"/>
      <c r="C302" s="9">
        <v>14.5</v>
      </c>
      <c r="D302" s="9"/>
      <c r="E302" s="9">
        <v>0.6</v>
      </c>
      <c r="F302" s="18">
        <f t="shared" si="22"/>
        <v>47.559999999999995</v>
      </c>
      <c r="G302" s="9">
        <v>0.55000000000000004</v>
      </c>
      <c r="H302" s="9">
        <f t="shared" si="23"/>
        <v>1.9679999999999997</v>
      </c>
      <c r="I302" s="9">
        <f t="shared" si="24"/>
        <v>3.2800000000000011</v>
      </c>
      <c r="J302" s="9"/>
      <c r="K302" s="9">
        <f t="shared" si="25"/>
        <v>3.550272000000001</v>
      </c>
      <c r="L302" s="9"/>
    </row>
    <row r="303" spans="1:12" x14ac:dyDescent="0.25">
      <c r="A303" s="9"/>
      <c r="B303" s="9"/>
      <c r="C303" s="9">
        <v>15.5</v>
      </c>
      <c r="D303" s="9"/>
      <c r="E303" s="9">
        <v>0.77</v>
      </c>
      <c r="F303" s="18">
        <f t="shared" si="22"/>
        <v>50.839999999999996</v>
      </c>
      <c r="G303" s="9">
        <v>0.7</v>
      </c>
      <c r="H303" s="9">
        <f t="shared" si="23"/>
        <v>2.5255999999999998</v>
      </c>
      <c r="I303" s="9">
        <f t="shared" si="24"/>
        <v>3.2800000000000011</v>
      </c>
      <c r="J303" s="9"/>
      <c r="K303" s="9">
        <f t="shared" si="25"/>
        <v>5.7987776000000011</v>
      </c>
      <c r="L303" s="9"/>
    </row>
    <row r="304" spans="1:12" x14ac:dyDescent="0.25">
      <c r="A304" s="9"/>
      <c r="B304" s="9"/>
      <c r="C304" s="9">
        <v>16.5</v>
      </c>
      <c r="D304" s="9"/>
      <c r="E304" s="9">
        <v>0.55000000000000004</v>
      </c>
      <c r="F304" s="18">
        <f t="shared" si="22"/>
        <v>54.12</v>
      </c>
      <c r="G304" s="9">
        <v>0.8</v>
      </c>
      <c r="H304" s="9">
        <f t="shared" si="23"/>
        <v>1.804</v>
      </c>
      <c r="I304" s="9">
        <f t="shared" si="24"/>
        <v>3.2800000000000011</v>
      </c>
      <c r="J304" s="9"/>
      <c r="K304" s="9">
        <f t="shared" si="25"/>
        <v>4.7336960000000019</v>
      </c>
      <c r="L304" s="9"/>
    </row>
    <row r="305" spans="1:12" x14ac:dyDescent="0.25">
      <c r="A305" s="9"/>
      <c r="B305" s="9"/>
      <c r="C305" s="9">
        <v>17.5</v>
      </c>
      <c r="D305" s="9"/>
      <c r="E305" s="9">
        <v>0.28000000000000003</v>
      </c>
      <c r="F305" s="18">
        <f t="shared" si="22"/>
        <v>57.4</v>
      </c>
      <c r="G305" s="9">
        <v>0.7</v>
      </c>
      <c r="H305" s="9">
        <f t="shared" si="23"/>
        <v>0.91839999999999999</v>
      </c>
      <c r="I305" s="9">
        <f t="shared" si="24"/>
        <v>3.0340000000000025</v>
      </c>
      <c r="J305" s="9"/>
      <c r="K305" s="9">
        <f t="shared" si="25"/>
        <v>1.9504979200000012</v>
      </c>
      <c r="L305" s="9"/>
    </row>
    <row r="306" spans="1:12" x14ac:dyDescent="0.25">
      <c r="A306" s="9"/>
      <c r="B306" s="9"/>
      <c r="C306" s="9">
        <v>18.350000000000001</v>
      </c>
      <c r="D306" s="9"/>
      <c r="E306" s="9">
        <v>0.15</v>
      </c>
      <c r="F306" s="18">
        <f t="shared" si="22"/>
        <v>60.188000000000002</v>
      </c>
      <c r="G306" s="9">
        <v>0.55000000000000004</v>
      </c>
      <c r="H306" s="9">
        <f t="shared" si="23"/>
        <v>0.49199999999999994</v>
      </c>
      <c r="I306" s="9">
        <f t="shared" si="24"/>
        <v>2.4599999999999973</v>
      </c>
      <c r="J306" s="9"/>
      <c r="K306" s="9">
        <f t="shared" si="25"/>
        <v>0.66567599999999927</v>
      </c>
      <c r="L306" s="9"/>
    </row>
    <row r="307" spans="1:12" x14ac:dyDescent="0.25">
      <c r="A307" s="9"/>
      <c r="B307" s="9"/>
      <c r="C307" s="9">
        <v>19</v>
      </c>
      <c r="D307" s="9"/>
      <c r="E307" s="9">
        <v>7.0000000000000007E-2</v>
      </c>
      <c r="F307" s="18">
        <f t="shared" si="22"/>
        <v>62.319999999999993</v>
      </c>
      <c r="G307" s="9">
        <v>0.3</v>
      </c>
      <c r="H307" s="9">
        <f t="shared" si="23"/>
        <v>0.2296</v>
      </c>
      <c r="I307" s="9">
        <f t="shared" si="24"/>
        <v>1.9679999999999964</v>
      </c>
      <c r="J307" s="9"/>
      <c r="K307" s="9">
        <f t="shared" si="25"/>
        <v>0.13555583999999973</v>
      </c>
      <c r="L307" s="9"/>
    </row>
    <row r="308" spans="1:12" x14ac:dyDescent="0.25">
      <c r="A308" s="9"/>
      <c r="B308" s="9"/>
      <c r="C308" s="9">
        <v>19.55</v>
      </c>
      <c r="D308" s="9"/>
      <c r="E308" s="9">
        <v>0.03</v>
      </c>
      <c r="F308" s="18">
        <f t="shared" si="22"/>
        <v>64.123999999999995</v>
      </c>
      <c r="G308" s="9">
        <v>0.3</v>
      </c>
      <c r="H308" s="9">
        <f t="shared" si="23"/>
        <v>9.8399999999999987E-2</v>
      </c>
      <c r="I308" s="9">
        <f t="shared" si="24"/>
        <v>1.6400000000000006</v>
      </c>
      <c r="J308" s="9"/>
      <c r="K308" s="9">
        <f t="shared" si="25"/>
        <v>4.8412800000000013E-2</v>
      </c>
      <c r="L308" s="9"/>
    </row>
    <row r="309" spans="1:12" x14ac:dyDescent="0.25">
      <c r="A309" s="9"/>
      <c r="B309" s="9"/>
      <c r="C309" s="9">
        <v>20</v>
      </c>
      <c r="D309" s="9"/>
      <c r="E309" s="9">
        <v>-0.02</v>
      </c>
      <c r="F309" s="18">
        <f t="shared" si="22"/>
        <v>65.599999999999994</v>
      </c>
      <c r="G309" s="9">
        <v>0.15</v>
      </c>
      <c r="H309" s="9">
        <f t="shared" si="23"/>
        <v>-6.5599999999999992E-2</v>
      </c>
      <c r="I309" s="9">
        <f t="shared" si="24"/>
        <v>1.1807999999999979</v>
      </c>
      <c r="J309" s="9"/>
      <c r="K309" s="9">
        <f t="shared" si="25"/>
        <v>-1.1619071999999977E-2</v>
      </c>
      <c r="L309" s="9"/>
    </row>
    <row r="310" spans="1:12" x14ac:dyDescent="0.25">
      <c r="A310" s="9"/>
      <c r="B310" s="9"/>
      <c r="C310" s="9">
        <v>20.27</v>
      </c>
      <c r="D310" s="9"/>
      <c r="E310" s="9"/>
      <c r="F310" s="18">
        <f t="shared" si="22"/>
        <v>66.485599999999991</v>
      </c>
      <c r="G310" s="9"/>
      <c r="H310" s="9"/>
      <c r="I310" s="9"/>
      <c r="J310" s="9"/>
      <c r="K310" s="9"/>
      <c r="L310" s="9"/>
    </row>
    <row r="313" spans="1:12" x14ac:dyDescent="0.25">
      <c r="A313" s="12" t="s">
        <v>0</v>
      </c>
      <c r="B313" s="15">
        <v>39019</v>
      </c>
      <c r="C313" s="12" t="s">
        <v>1</v>
      </c>
      <c r="D313" s="16">
        <v>0.37222222222222223</v>
      </c>
      <c r="E313" s="16"/>
      <c r="F313" s="12"/>
      <c r="G313" s="12"/>
      <c r="H313" s="12"/>
      <c r="I313" s="12"/>
      <c r="J313" s="12"/>
      <c r="K313" s="12"/>
      <c r="L313" s="12"/>
    </row>
    <row r="314" spans="1:12" x14ac:dyDescent="0.25">
      <c r="A314" s="12"/>
      <c r="B314" s="12"/>
      <c r="C314" s="12" t="s">
        <v>96</v>
      </c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5">
      <c r="A315" s="9"/>
      <c r="B315" s="9"/>
      <c r="C315" s="9"/>
      <c r="D315" s="9"/>
      <c r="E315" s="9"/>
      <c r="F315" s="9"/>
      <c r="G315" s="9"/>
      <c r="H315" s="9" t="s">
        <v>7</v>
      </c>
      <c r="I315" s="9"/>
      <c r="J315" s="9"/>
      <c r="K315" s="9"/>
      <c r="L315" s="9"/>
    </row>
    <row r="316" spans="1:12" x14ac:dyDescent="0.25">
      <c r="A316" s="9"/>
      <c r="B316" s="9"/>
      <c r="C316" s="9" t="s">
        <v>9</v>
      </c>
      <c r="D316" s="9">
        <v>22.35</v>
      </c>
      <c r="E316" s="9" t="s">
        <v>43</v>
      </c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 t="s">
        <v>10</v>
      </c>
      <c r="D317" s="9">
        <v>2.4500000000000002</v>
      </c>
      <c r="E317" s="9" t="s">
        <v>43</v>
      </c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17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18" t="s">
        <v>16</v>
      </c>
      <c r="D320" s="18" t="s">
        <v>17</v>
      </c>
      <c r="E320" s="18" t="s">
        <v>18</v>
      </c>
      <c r="F320" s="18" t="s">
        <v>19</v>
      </c>
      <c r="G320" s="18" t="s">
        <v>20</v>
      </c>
      <c r="H320" s="18" t="s">
        <v>21</v>
      </c>
      <c r="I320" s="18" t="s">
        <v>22</v>
      </c>
      <c r="J320" s="18"/>
      <c r="K320" s="18" t="s">
        <v>23</v>
      </c>
      <c r="L320" s="18" t="s">
        <v>24</v>
      </c>
    </row>
    <row r="321" spans="1:12" x14ac:dyDescent="0.25">
      <c r="A321" s="9"/>
      <c r="B321" s="9"/>
      <c r="C321" s="18">
        <v>2.4500000000000002</v>
      </c>
      <c r="D321" s="18"/>
      <c r="E321" s="18"/>
      <c r="F321" s="18">
        <f>C321*3.28</f>
        <v>8.0359999999999996</v>
      </c>
      <c r="G321" s="18"/>
      <c r="H321" s="18"/>
      <c r="I321" s="18"/>
      <c r="J321" s="18"/>
      <c r="K321" s="18"/>
      <c r="L321" s="18"/>
    </row>
    <row r="322" spans="1:12" x14ac:dyDescent="0.25">
      <c r="A322" s="9"/>
      <c r="B322" s="9"/>
      <c r="C322" s="9">
        <v>2.6</v>
      </c>
      <c r="D322" s="9"/>
      <c r="E322" s="9">
        <v>0</v>
      </c>
      <c r="F322" s="18">
        <f t="shared" ref="F322:F347" si="26">C322*3.28</f>
        <v>8.5280000000000005</v>
      </c>
      <c r="G322" s="9">
        <v>0.1</v>
      </c>
      <c r="H322" s="9">
        <f>E322*3.28</f>
        <v>0</v>
      </c>
      <c r="I322" s="9">
        <f>(F323-F321)/2</f>
        <v>0.65599999999999969</v>
      </c>
      <c r="J322" s="9"/>
      <c r="K322" s="9">
        <f>I322*H322*G322</f>
        <v>0</v>
      </c>
      <c r="L322" s="9">
        <f>SUM(K322:K351)</f>
        <v>59.726871360000004</v>
      </c>
    </row>
    <row r="323" spans="1:12" x14ac:dyDescent="0.25">
      <c r="A323" s="9"/>
      <c r="B323" s="9"/>
      <c r="C323" s="9">
        <v>2.85</v>
      </c>
      <c r="D323" s="9"/>
      <c r="E323" s="9">
        <v>0</v>
      </c>
      <c r="F323" s="18">
        <f t="shared" si="26"/>
        <v>9.347999999999999</v>
      </c>
      <c r="G323" s="9">
        <v>0.1</v>
      </c>
      <c r="H323" s="9">
        <f t="shared" ref="H323:H346" si="27">E323*3.28</f>
        <v>0</v>
      </c>
      <c r="I323" s="9">
        <f t="shared" ref="I323:I346" si="28">(F324-F322)/2</f>
        <v>0.8199999999999994</v>
      </c>
      <c r="J323" s="9"/>
      <c r="K323" s="9">
        <f t="shared" ref="K323:K346" si="29">I323*H323*G323</f>
        <v>0</v>
      </c>
      <c r="L323" s="9"/>
    </row>
    <row r="324" spans="1:12" x14ac:dyDescent="0.25">
      <c r="A324" s="9"/>
      <c r="B324" s="9"/>
      <c r="C324" s="9">
        <v>3.1</v>
      </c>
      <c r="D324" s="9"/>
      <c r="E324" s="9">
        <v>0.1</v>
      </c>
      <c r="F324" s="18">
        <f t="shared" si="26"/>
        <v>10.167999999999999</v>
      </c>
      <c r="G324" s="9">
        <v>0.3</v>
      </c>
      <c r="H324" s="9">
        <f t="shared" si="27"/>
        <v>0.32800000000000001</v>
      </c>
      <c r="I324" s="9">
        <f t="shared" si="28"/>
        <v>1.2300000000000004</v>
      </c>
      <c r="J324" s="9"/>
      <c r="K324" s="9">
        <f t="shared" si="29"/>
        <v>0.12103200000000003</v>
      </c>
      <c r="L324" s="9"/>
    </row>
    <row r="325" spans="1:12" x14ac:dyDescent="0.25">
      <c r="A325" s="9"/>
      <c r="B325" s="9"/>
      <c r="C325" s="9">
        <v>3.6</v>
      </c>
      <c r="D325" s="9"/>
      <c r="E325" s="9">
        <v>0.05</v>
      </c>
      <c r="F325" s="18">
        <f t="shared" si="26"/>
        <v>11.808</v>
      </c>
      <c r="G325" s="9">
        <v>0.3</v>
      </c>
      <c r="H325" s="9">
        <f t="shared" si="27"/>
        <v>0.16400000000000001</v>
      </c>
      <c r="I325" s="9">
        <f t="shared" si="28"/>
        <v>1.476</v>
      </c>
      <c r="J325" s="9"/>
      <c r="K325" s="9">
        <f t="shared" si="29"/>
        <v>7.2619199999999995E-2</v>
      </c>
      <c r="L325" s="9"/>
    </row>
    <row r="326" spans="1:12" x14ac:dyDescent="0.25">
      <c r="A326" s="9"/>
      <c r="B326" s="9"/>
      <c r="C326" s="9">
        <v>4</v>
      </c>
      <c r="D326" s="9"/>
      <c r="E326" s="9">
        <v>0.01</v>
      </c>
      <c r="F326" s="18">
        <f t="shared" si="26"/>
        <v>13.12</v>
      </c>
      <c r="G326" s="9">
        <v>0.15</v>
      </c>
      <c r="H326" s="9">
        <f t="shared" si="27"/>
        <v>3.2799999999999996E-2</v>
      </c>
      <c r="I326" s="9">
        <f t="shared" si="28"/>
        <v>1.476</v>
      </c>
      <c r="J326" s="9"/>
      <c r="K326" s="9">
        <f t="shared" si="29"/>
        <v>7.2619199999999981E-3</v>
      </c>
      <c r="L326" s="9"/>
    </row>
    <row r="327" spans="1:12" x14ac:dyDescent="0.25">
      <c r="A327" s="9"/>
      <c r="B327" s="9"/>
      <c r="C327" s="9">
        <v>4.5</v>
      </c>
      <c r="D327" s="9"/>
      <c r="E327" s="9">
        <v>0.16</v>
      </c>
      <c r="F327" s="18">
        <f t="shared" si="26"/>
        <v>14.76</v>
      </c>
      <c r="G327" s="9">
        <v>0.3</v>
      </c>
      <c r="H327" s="9">
        <f t="shared" si="27"/>
        <v>0.52479999999999993</v>
      </c>
      <c r="I327" s="9">
        <f t="shared" si="28"/>
        <v>1.6399999999999997</v>
      </c>
      <c r="J327" s="9"/>
      <c r="K327" s="9">
        <f t="shared" si="29"/>
        <v>0.25820159999999992</v>
      </c>
      <c r="L327" s="9"/>
    </row>
    <row r="328" spans="1:12" x14ac:dyDescent="0.25">
      <c r="A328" s="9"/>
      <c r="B328" s="9"/>
      <c r="C328" s="9">
        <v>5</v>
      </c>
      <c r="D328" s="9"/>
      <c r="E328" s="9">
        <v>0.4</v>
      </c>
      <c r="F328" s="18">
        <f t="shared" si="26"/>
        <v>16.399999999999999</v>
      </c>
      <c r="G328" s="9">
        <v>0.4</v>
      </c>
      <c r="H328" s="9">
        <f t="shared" si="27"/>
        <v>1.3120000000000001</v>
      </c>
      <c r="I328" s="9">
        <f t="shared" si="28"/>
        <v>2.46</v>
      </c>
      <c r="J328" s="9"/>
      <c r="K328" s="9">
        <f t="shared" si="29"/>
        <v>1.2910080000000002</v>
      </c>
      <c r="L328" s="9"/>
    </row>
    <row r="329" spans="1:12" x14ac:dyDescent="0.25">
      <c r="A329" s="9"/>
      <c r="B329" s="9"/>
      <c r="C329" s="9">
        <v>6</v>
      </c>
      <c r="D329" s="9"/>
      <c r="E329" s="9">
        <v>0.48</v>
      </c>
      <c r="F329" s="18">
        <f t="shared" si="26"/>
        <v>19.68</v>
      </c>
      <c r="G329" s="9">
        <v>0.5</v>
      </c>
      <c r="H329" s="9">
        <f t="shared" si="27"/>
        <v>1.5743999999999998</v>
      </c>
      <c r="I329" s="9">
        <f t="shared" si="28"/>
        <v>3.2799999999999994</v>
      </c>
      <c r="J329" s="9"/>
      <c r="K329" s="9">
        <f t="shared" si="29"/>
        <v>2.582015999999999</v>
      </c>
      <c r="L329" s="9"/>
    </row>
    <row r="330" spans="1:12" x14ac:dyDescent="0.25">
      <c r="A330" s="9"/>
      <c r="B330" s="9"/>
      <c r="C330" s="9">
        <v>7</v>
      </c>
      <c r="D330" s="9"/>
      <c r="E330" s="9">
        <v>0.54</v>
      </c>
      <c r="F330" s="18">
        <f t="shared" si="26"/>
        <v>22.959999999999997</v>
      </c>
      <c r="G330" s="9">
        <v>0.6</v>
      </c>
      <c r="H330" s="9">
        <f t="shared" si="27"/>
        <v>1.7712000000000001</v>
      </c>
      <c r="I330" s="9">
        <f t="shared" si="28"/>
        <v>3.2799999999999994</v>
      </c>
      <c r="J330" s="9"/>
      <c r="K330" s="9">
        <f t="shared" si="29"/>
        <v>3.4857215999999998</v>
      </c>
      <c r="L330" s="9"/>
    </row>
    <row r="331" spans="1:12" x14ac:dyDescent="0.25">
      <c r="A331" s="9"/>
      <c r="B331" s="9"/>
      <c r="C331" s="9">
        <v>8</v>
      </c>
      <c r="D331" s="9"/>
      <c r="E331" s="9">
        <v>0.59</v>
      </c>
      <c r="F331" s="18">
        <f t="shared" si="26"/>
        <v>26.24</v>
      </c>
      <c r="G331" s="9">
        <v>0.6</v>
      </c>
      <c r="H331" s="9">
        <f t="shared" si="27"/>
        <v>1.9351999999999998</v>
      </c>
      <c r="I331" s="9">
        <f t="shared" si="28"/>
        <v>3.2800000000000011</v>
      </c>
      <c r="J331" s="9"/>
      <c r="K331" s="9">
        <f t="shared" si="29"/>
        <v>3.808473600000001</v>
      </c>
      <c r="L331" s="9"/>
    </row>
    <row r="332" spans="1:12" x14ac:dyDescent="0.25">
      <c r="A332" s="9"/>
      <c r="B332" s="9"/>
      <c r="C332" s="9">
        <v>9</v>
      </c>
      <c r="D332" s="9"/>
      <c r="E332" s="9">
        <v>0.4</v>
      </c>
      <c r="F332" s="18">
        <f t="shared" si="26"/>
        <v>29.52</v>
      </c>
      <c r="G332" s="9">
        <v>0.6</v>
      </c>
      <c r="H332" s="9">
        <f t="shared" si="27"/>
        <v>1.3120000000000001</v>
      </c>
      <c r="I332" s="9">
        <f t="shared" si="28"/>
        <v>3.2799999999999994</v>
      </c>
      <c r="J332" s="9"/>
      <c r="K332" s="9">
        <f t="shared" si="29"/>
        <v>2.5820159999999999</v>
      </c>
      <c r="L332" s="9"/>
    </row>
    <row r="333" spans="1:12" x14ac:dyDescent="0.25">
      <c r="A333" s="9"/>
      <c r="B333" s="9"/>
      <c r="C333" s="9">
        <v>10</v>
      </c>
      <c r="D333" s="9"/>
      <c r="E333" s="9">
        <v>0.32</v>
      </c>
      <c r="F333" s="18">
        <f t="shared" si="26"/>
        <v>32.799999999999997</v>
      </c>
      <c r="G333" s="9">
        <v>0.6</v>
      </c>
      <c r="H333" s="9">
        <f t="shared" si="27"/>
        <v>1.0495999999999999</v>
      </c>
      <c r="I333" s="9">
        <f t="shared" si="28"/>
        <v>3.2799999999999994</v>
      </c>
      <c r="J333" s="9"/>
      <c r="K333" s="9">
        <f t="shared" si="29"/>
        <v>2.0656127999999994</v>
      </c>
      <c r="L333" s="9"/>
    </row>
    <row r="334" spans="1:12" x14ac:dyDescent="0.25">
      <c r="A334" s="9"/>
      <c r="B334" s="9"/>
      <c r="C334" s="9">
        <v>11</v>
      </c>
      <c r="D334" s="9"/>
      <c r="E334" s="9">
        <v>0.37</v>
      </c>
      <c r="F334" s="18">
        <f t="shared" si="26"/>
        <v>36.08</v>
      </c>
      <c r="G334" s="9">
        <v>0.5</v>
      </c>
      <c r="H334" s="9">
        <f t="shared" si="27"/>
        <v>1.2136</v>
      </c>
      <c r="I334" s="9">
        <f t="shared" si="28"/>
        <v>3.2800000000000011</v>
      </c>
      <c r="J334" s="9"/>
      <c r="K334" s="9">
        <f t="shared" si="29"/>
        <v>1.9903040000000007</v>
      </c>
      <c r="L334" s="9"/>
    </row>
    <row r="335" spans="1:12" x14ac:dyDescent="0.25">
      <c r="A335" s="9"/>
      <c r="B335" s="9"/>
      <c r="C335" s="9">
        <v>12</v>
      </c>
      <c r="D335" s="9"/>
      <c r="E335" s="9">
        <v>0.54</v>
      </c>
      <c r="F335" s="18">
        <f t="shared" si="26"/>
        <v>39.36</v>
      </c>
      <c r="G335" s="9">
        <v>0.6</v>
      </c>
      <c r="H335" s="9">
        <f t="shared" si="27"/>
        <v>1.7712000000000001</v>
      </c>
      <c r="I335" s="9">
        <f t="shared" si="28"/>
        <v>3.2800000000000011</v>
      </c>
      <c r="J335" s="9"/>
      <c r="K335" s="9">
        <f t="shared" si="29"/>
        <v>3.4857216000000011</v>
      </c>
      <c r="L335" s="9"/>
    </row>
    <row r="336" spans="1:12" x14ac:dyDescent="0.25">
      <c r="A336" s="9"/>
      <c r="B336" s="9"/>
      <c r="C336" s="9">
        <v>13</v>
      </c>
      <c r="D336" s="9"/>
      <c r="E336" s="9">
        <v>0.62</v>
      </c>
      <c r="F336" s="18">
        <f t="shared" si="26"/>
        <v>42.64</v>
      </c>
      <c r="G336" s="9">
        <v>0.5</v>
      </c>
      <c r="H336" s="9">
        <f t="shared" si="27"/>
        <v>2.0335999999999999</v>
      </c>
      <c r="I336" s="9">
        <f t="shared" si="28"/>
        <v>3.2799999999999976</v>
      </c>
      <c r="J336" s="9"/>
      <c r="K336" s="9">
        <f t="shared" si="29"/>
        <v>3.3351039999999972</v>
      </c>
      <c r="L336" s="9"/>
    </row>
    <row r="337" spans="1:12" x14ac:dyDescent="0.25">
      <c r="A337" s="9"/>
      <c r="B337" s="9"/>
      <c r="C337" s="9">
        <v>14</v>
      </c>
      <c r="D337" s="9"/>
      <c r="E337" s="9">
        <v>0.4</v>
      </c>
      <c r="F337" s="18">
        <f t="shared" si="26"/>
        <v>45.919999999999995</v>
      </c>
      <c r="G337" s="9">
        <v>0.7</v>
      </c>
      <c r="H337" s="9">
        <f t="shared" si="27"/>
        <v>1.3120000000000001</v>
      </c>
      <c r="I337" s="9">
        <f t="shared" si="28"/>
        <v>3.2799999999999976</v>
      </c>
      <c r="J337" s="9"/>
      <c r="K337" s="9">
        <f t="shared" si="29"/>
        <v>3.0123519999999977</v>
      </c>
      <c r="L337" s="9"/>
    </row>
    <row r="338" spans="1:12" x14ac:dyDescent="0.25">
      <c r="A338" s="9"/>
      <c r="B338" s="9"/>
      <c r="C338" s="9">
        <v>15</v>
      </c>
      <c r="D338" s="9"/>
      <c r="E338" s="9">
        <v>0.5</v>
      </c>
      <c r="F338" s="18">
        <f t="shared" si="26"/>
        <v>49.199999999999996</v>
      </c>
      <c r="G338" s="9">
        <v>0.8</v>
      </c>
      <c r="H338" s="9">
        <f t="shared" si="27"/>
        <v>1.64</v>
      </c>
      <c r="I338" s="9">
        <f t="shared" si="28"/>
        <v>3.2800000000000011</v>
      </c>
      <c r="J338" s="9"/>
      <c r="K338" s="9">
        <f t="shared" si="29"/>
        <v>4.3033600000000014</v>
      </c>
      <c r="L338" s="9"/>
    </row>
    <row r="339" spans="1:12" x14ac:dyDescent="0.25">
      <c r="A339" s="9"/>
      <c r="B339" s="9"/>
      <c r="C339" s="9">
        <v>16</v>
      </c>
      <c r="D339" s="9"/>
      <c r="E339" s="9">
        <v>0.56000000000000005</v>
      </c>
      <c r="F339" s="18">
        <f t="shared" si="26"/>
        <v>52.48</v>
      </c>
      <c r="G339" s="9">
        <v>0.65</v>
      </c>
      <c r="H339" s="9">
        <f t="shared" si="27"/>
        <v>1.8368</v>
      </c>
      <c r="I339" s="9">
        <f t="shared" si="28"/>
        <v>3.2800000000000011</v>
      </c>
      <c r="J339" s="9"/>
      <c r="K339" s="9">
        <f t="shared" si="29"/>
        <v>3.9160576000000011</v>
      </c>
      <c r="L339" s="9"/>
    </row>
    <row r="340" spans="1:12" x14ac:dyDescent="0.25">
      <c r="A340" s="9"/>
      <c r="B340" s="9"/>
      <c r="C340" s="9">
        <v>17</v>
      </c>
      <c r="D340" s="9"/>
      <c r="E340" s="9">
        <v>0.52</v>
      </c>
      <c r="F340" s="18">
        <f t="shared" si="26"/>
        <v>55.76</v>
      </c>
      <c r="G340" s="9">
        <v>0.8</v>
      </c>
      <c r="H340" s="9">
        <f t="shared" si="27"/>
        <v>1.7056</v>
      </c>
      <c r="I340" s="9">
        <f t="shared" si="28"/>
        <v>3.2800000000000011</v>
      </c>
      <c r="J340" s="9"/>
      <c r="K340" s="9">
        <f t="shared" si="29"/>
        <v>4.4754944000000014</v>
      </c>
      <c r="L340" s="9"/>
    </row>
    <row r="341" spans="1:12" x14ac:dyDescent="0.25">
      <c r="A341" s="9"/>
      <c r="B341" s="9"/>
      <c r="C341" s="9">
        <v>18</v>
      </c>
      <c r="D341" s="9"/>
      <c r="E341" s="9">
        <v>0.45</v>
      </c>
      <c r="F341" s="18">
        <f t="shared" si="26"/>
        <v>59.04</v>
      </c>
      <c r="G341" s="9">
        <v>0.75</v>
      </c>
      <c r="H341" s="9">
        <f t="shared" si="27"/>
        <v>1.476</v>
      </c>
      <c r="I341" s="9">
        <f t="shared" si="28"/>
        <v>3.2799999999999976</v>
      </c>
      <c r="J341" s="9"/>
      <c r="K341" s="9">
        <f t="shared" si="29"/>
        <v>3.6309599999999973</v>
      </c>
      <c r="L341" s="9"/>
    </row>
    <row r="342" spans="1:12" x14ac:dyDescent="0.25">
      <c r="A342" s="9"/>
      <c r="B342" s="9"/>
      <c r="C342" s="9">
        <v>19</v>
      </c>
      <c r="D342" s="9"/>
      <c r="E342" s="9">
        <v>0.56000000000000005</v>
      </c>
      <c r="F342" s="18">
        <f t="shared" si="26"/>
        <v>62.319999999999993</v>
      </c>
      <c r="G342" s="9">
        <v>0.9</v>
      </c>
      <c r="H342" s="9">
        <f t="shared" si="27"/>
        <v>1.8368</v>
      </c>
      <c r="I342" s="9">
        <f t="shared" si="28"/>
        <v>3.2799999999999976</v>
      </c>
      <c r="J342" s="9"/>
      <c r="K342" s="9">
        <f t="shared" si="29"/>
        <v>5.4222335999999958</v>
      </c>
      <c r="L342" s="9"/>
    </row>
    <row r="343" spans="1:12" x14ac:dyDescent="0.25">
      <c r="A343" s="9"/>
      <c r="B343" s="9"/>
      <c r="C343" s="9">
        <v>20</v>
      </c>
      <c r="D343" s="9"/>
      <c r="E343" s="9">
        <v>0.52</v>
      </c>
      <c r="F343" s="18">
        <f t="shared" si="26"/>
        <v>65.599999999999994</v>
      </c>
      <c r="G343" s="9">
        <v>1</v>
      </c>
      <c r="H343" s="9">
        <f t="shared" si="27"/>
        <v>1.7056</v>
      </c>
      <c r="I343" s="9">
        <f t="shared" si="28"/>
        <v>3.2800000000000011</v>
      </c>
      <c r="J343" s="9"/>
      <c r="K343" s="9">
        <f t="shared" si="29"/>
        <v>5.594368000000002</v>
      </c>
      <c r="L343" s="9"/>
    </row>
    <row r="344" spans="1:12" x14ac:dyDescent="0.25">
      <c r="A344" s="9"/>
      <c r="B344" s="9"/>
      <c r="C344" s="9">
        <v>21</v>
      </c>
      <c r="D344" s="9"/>
      <c r="E344" s="9">
        <v>0.6</v>
      </c>
      <c r="F344" s="18">
        <f t="shared" si="26"/>
        <v>68.88</v>
      </c>
      <c r="G344" s="9">
        <v>0.75</v>
      </c>
      <c r="H344" s="9">
        <f t="shared" si="27"/>
        <v>1.9679999999999997</v>
      </c>
      <c r="I344" s="9">
        <f t="shared" si="28"/>
        <v>2.6240000000000023</v>
      </c>
      <c r="J344" s="9"/>
      <c r="K344" s="9">
        <f t="shared" si="29"/>
        <v>3.8730240000000031</v>
      </c>
      <c r="L344" s="9"/>
    </row>
    <row r="345" spans="1:12" x14ac:dyDescent="0.25">
      <c r="A345" s="9"/>
      <c r="B345" s="9"/>
      <c r="C345" s="9">
        <v>21.6</v>
      </c>
      <c r="D345" s="9"/>
      <c r="E345" s="9">
        <v>0.11</v>
      </c>
      <c r="F345" s="18">
        <f t="shared" si="26"/>
        <v>70.847999999999999</v>
      </c>
      <c r="G345" s="9">
        <v>0.6</v>
      </c>
      <c r="H345" s="9">
        <f t="shared" si="27"/>
        <v>0.36079999999999995</v>
      </c>
      <c r="I345" s="9">
        <f t="shared" si="28"/>
        <v>1.9679999999999964</v>
      </c>
      <c r="J345" s="9"/>
      <c r="K345" s="9">
        <f t="shared" si="29"/>
        <v>0.42603263999999919</v>
      </c>
      <c r="L345" s="9"/>
    </row>
    <row r="346" spans="1:12" x14ac:dyDescent="0.25">
      <c r="A346" s="9"/>
      <c r="B346" s="9"/>
      <c r="C346" s="9">
        <v>22.2</v>
      </c>
      <c r="D346" s="9"/>
      <c r="E346" s="9">
        <v>-0.01</v>
      </c>
      <c r="F346" s="18">
        <f t="shared" si="26"/>
        <v>72.815999999999988</v>
      </c>
      <c r="G346" s="9">
        <v>0.3</v>
      </c>
      <c r="H346" s="9">
        <f t="shared" si="27"/>
        <v>-3.2799999999999996E-2</v>
      </c>
      <c r="I346" s="9">
        <f t="shared" si="28"/>
        <v>1.230000000000004</v>
      </c>
      <c r="J346" s="9"/>
      <c r="K346" s="9">
        <f t="shared" si="29"/>
        <v>-1.2103200000000036E-2</v>
      </c>
      <c r="L346" s="9"/>
    </row>
    <row r="347" spans="1:12" x14ac:dyDescent="0.25">
      <c r="A347" s="9"/>
      <c r="B347" s="9"/>
      <c r="C347" s="9">
        <v>22.35</v>
      </c>
      <c r="D347" s="9"/>
      <c r="E347" s="9"/>
      <c r="F347" s="18">
        <f t="shared" si="26"/>
        <v>73.308000000000007</v>
      </c>
      <c r="G347" s="9"/>
      <c r="H347" s="9"/>
      <c r="I347" s="9"/>
      <c r="J347" s="9"/>
      <c r="K347" s="9"/>
      <c r="L347" s="9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6327A-2991-4B23-ADE8-B9BF5FFF2A06}">
  <dimension ref="A1:AD121"/>
  <sheetViews>
    <sheetView workbookViewId="0">
      <selection activeCell="L3" sqref="L3"/>
    </sheetView>
  </sheetViews>
  <sheetFormatPr defaultRowHeight="13.2" x14ac:dyDescent="0.25"/>
  <cols>
    <col min="1" max="13" width="8.88671875" style="4"/>
    <col min="14" max="14" width="9.109375" style="4" bestFit="1" customWidth="1"/>
    <col min="15" max="269" width="8.88671875" style="4"/>
    <col min="270" max="270" width="9.109375" style="4" bestFit="1" customWidth="1"/>
    <col min="271" max="525" width="8.88671875" style="4"/>
    <col min="526" max="526" width="9.109375" style="4" bestFit="1" customWidth="1"/>
    <col min="527" max="781" width="8.88671875" style="4"/>
    <col min="782" max="782" width="9.109375" style="4" bestFit="1" customWidth="1"/>
    <col min="783" max="1037" width="8.88671875" style="4"/>
    <col min="1038" max="1038" width="9.109375" style="4" bestFit="1" customWidth="1"/>
    <col min="1039" max="1293" width="8.88671875" style="4"/>
    <col min="1294" max="1294" width="9.109375" style="4" bestFit="1" customWidth="1"/>
    <col min="1295" max="1549" width="8.88671875" style="4"/>
    <col min="1550" max="1550" width="9.109375" style="4" bestFit="1" customWidth="1"/>
    <col min="1551" max="1805" width="8.88671875" style="4"/>
    <col min="1806" max="1806" width="9.109375" style="4" bestFit="1" customWidth="1"/>
    <col min="1807" max="2061" width="8.88671875" style="4"/>
    <col min="2062" max="2062" width="9.109375" style="4" bestFit="1" customWidth="1"/>
    <col min="2063" max="2317" width="8.88671875" style="4"/>
    <col min="2318" max="2318" width="9.109375" style="4" bestFit="1" customWidth="1"/>
    <col min="2319" max="2573" width="8.88671875" style="4"/>
    <col min="2574" max="2574" width="9.109375" style="4" bestFit="1" customWidth="1"/>
    <col min="2575" max="2829" width="8.88671875" style="4"/>
    <col min="2830" max="2830" width="9.109375" style="4" bestFit="1" customWidth="1"/>
    <col min="2831" max="3085" width="8.88671875" style="4"/>
    <col min="3086" max="3086" width="9.109375" style="4" bestFit="1" customWidth="1"/>
    <col min="3087" max="3341" width="8.88671875" style="4"/>
    <col min="3342" max="3342" width="9.109375" style="4" bestFit="1" customWidth="1"/>
    <col min="3343" max="3597" width="8.88671875" style="4"/>
    <col min="3598" max="3598" width="9.109375" style="4" bestFit="1" customWidth="1"/>
    <col min="3599" max="3853" width="8.88671875" style="4"/>
    <col min="3854" max="3854" width="9.109375" style="4" bestFit="1" customWidth="1"/>
    <col min="3855" max="4109" width="8.88671875" style="4"/>
    <col min="4110" max="4110" width="9.109375" style="4" bestFit="1" customWidth="1"/>
    <col min="4111" max="4365" width="8.88671875" style="4"/>
    <col min="4366" max="4366" width="9.109375" style="4" bestFit="1" customWidth="1"/>
    <col min="4367" max="4621" width="8.88671875" style="4"/>
    <col min="4622" max="4622" width="9.109375" style="4" bestFit="1" customWidth="1"/>
    <col min="4623" max="4877" width="8.88671875" style="4"/>
    <col min="4878" max="4878" width="9.109375" style="4" bestFit="1" customWidth="1"/>
    <col min="4879" max="5133" width="8.88671875" style="4"/>
    <col min="5134" max="5134" width="9.109375" style="4" bestFit="1" customWidth="1"/>
    <col min="5135" max="5389" width="8.88671875" style="4"/>
    <col min="5390" max="5390" width="9.109375" style="4" bestFit="1" customWidth="1"/>
    <col min="5391" max="5645" width="8.88671875" style="4"/>
    <col min="5646" max="5646" width="9.109375" style="4" bestFit="1" customWidth="1"/>
    <col min="5647" max="5901" width="8.88671875" style="4"/>
    <col min="5902" max="5902" width="9.109375" style="4" bestFit="1" customWidth="1"/>
    <col min="5903" max="6157" width="8.88671875" style="4"/>
    <col min="6158" max="6158" width="9.109375" style="4" bestFit="1" customWidth="1"/>
    <col min="6159" max="6413" width="8.88671875" style="4"/>
    <col min="6414" max="6414" width="9.109375" style="4" bestFit="1" customWidth="1"/>
    <col min="6415" max="6669" width="8.88671875" style="4"/>
    <col min="6670" max="6670" width="9.109375" style="4" bestFit="1" customWidth="1"/>
    <col min="6671" max="6925" width="8.88671875" style="4"/>
    <col min="6926" max="6926" width="9.109375" style="4" bestFit="1" customWidth="1"/>
    <col min="6927" max="7181" width="8.88671875" style="4"/>
    <col min="7182" max="7182" width="9.109375" style="4" bestFit="1" customWidth="1"/>
    <col min="7183" max="7437" width="8.88671875" style="4"/>
    <col min="7438" max="7438" width="9.109375" style="4" bestFit="1" customWidth="1"/>
    <col min="7439" max="7693" width="8.88671875" style="4"/>
    <col min="7694" max="7694" width="9.109375" style="4" bestFit="1" customWidth="1"/>
    <col min="7695" max="7949" width="8.88671875" style="4"/>
    <col min="7950" max="7950" width="9.109375" style="4" bestFit="1" customWidth="1"/>
    <col min="7951" max="8205" width="8.88671875" style="4"/>
    <col min="8206" max="8206" width="9.109375" style="4" bestFit="1" customWidth="1"/>
    <col min="8207" max="8461" width="8.88671875" style="4"/>
    <col min="8462" max="8462" width="9.109375" style="4" bestFit="1" customWidth="1"/>
    <col min="8463" max="8717" width="8.88671875" style="4"/>
    <col min="8718" max="8718" width="9.109375" style="4" bestFit="1" customWidth="1"/>
    <col min="8719" max="8973" width="8.88671875" style="4"/>
    <col min="8974" max="8974" width="9.109375" style="4" bestFit="1" customWidth="1"/>
    <col min="8975" max="9229" width="8.88671875" style="4"/>
    <col min="9230" max="9230" width="9.109375" style="4" bestFit="1" customWidth="1"/>
    <col min="9231" max="9485" width="8.88671875" style="4"/>
    <col min="9486" max="9486" width="9.109375" style="4" bestFit="1" customWidth="1"/>
    <col min="9487" max="9741" width="8.88671875" style="4"/>
    <col min="9742" max="9742" width="9.109375" style="4" bestFit="1" customWidth="1"/>
    <col min="9743" max="9997" width="8.88671875" style="4"/>
    <col min="9998" max="9998" width="9.109375" style="4" bestFit="1" customWidth="1"/>
    <col min="9999" max="10253" width="8.88671875" style="4"/>
    <col min="10254" max="10254" width="9.109375" style="4" bestFit="1" customWidth="1"/>
    <col min="10255" max="10509" width="8.88671875" style="4"/>
    <col min="10510" max="10510" width="9.109375" style="4" bestFit="1" customWidth="1"/>
    <col min="10511" max="10765" width="8.88671875" style="4"/>
    <col min="10766" max="10766" width="9.109375" style="4" bestFit="1" customWidth="1"/>
    <col min="10767" max="11021" width="8.88671875" style="4"/>
    <col min="11022" max="11022" width="9.109375" style="4" bestFit="1" customWidth="1"/>
    <col min="11023" max="11277" width="8.88671875" style="4"/>
    <col min="11278" max="11278" width="9.109375" style="4" bestFit="1" customWidth="1"/>
    <col min="11279" max="11533" width="8.88671875" style="4"/>
    <col min="11534" max="11534" width="9.109375" style="4" bestFit="1" customWidth="1"/>
    <col min="11535" max="11789" width="8.88671875" style="4"/>
    <col min="11790" max="11790" width="9.109375" style="4" bestFit="1" customWidth="1"/>
    <col min="11791" max="12045" width="8.88671875" style="4"/>
    <col min="12046" max="12046" width="9.109375" style="4" bestFit="1" customWidth="1"/>
    <col min="12047" max="12301" width="8.88671875" style="4"/>
    <col min="12302" max="12302" width="9.109375" style="4" bestFit="1" customWidth="1"/>
    <col min="12303" max="12557" width="8.88671875" style="4"/>
    <col min="12558" max="12558" width="9.109375" style="4" bestFit="1" customWidth="1"/>
    <col min="12559" max="12813" width="8.88671875" style="4"/>
    <col min="12814" max="12814" width="9.109375" style="4" bestFit="1" customWidth="1"/>
    <col min="12815" max="13069" width="8.88671875" style="4"/>
    <col min="13070" max="13070" width="9.109375" style="4" bestFit="1" customWidth="1"/>
    <col min="13071" max="13325" width="8.88671875" style="4"/>
    <col min="13326" max="13326" width="9.109375" style="4" bestFit="1" customWidth="1"/>
    <col min="13327" max="13581" width="8.88671875" style="4"/>
    <col min="13582" max="13582" width="9.109375" style="4" bestFit="1" customWidth="1"/>
    <col min="13583" max="13837" width="8.88671875" style="4"/>
    <col min="13838" max="13838" width="9.109375" style="4" bestFit="1" customWidth="1"/>
    <col min="13839" max="14093" width="8.88671875" style="4"/>
    <col min="14094" max="14094" width="9.109375" style="4" bestFit="1" customWidth="1"/>
    <col min="14095" max="14349" width="8.88671875" style="4"/>
    <col min="14350" max="14350" width="9.109375" style="4" bestFit="1" customWidth="1"/>
    <col min="14351" max="14605" width="8.88671875" style="4"/>
    <col min="14606" max="14606" width="9.109375" style="4" bestFit="1" customWidth="1"/>
    <col min="14607" max="14861" width="8.88671875" style="4"/>
    <col min="14862" max="14862" width="9.109375" style="4" bestFit="1" customWidth="1"/>
    <col min="14863" max="15117" width="8.88671875" style="4"/>
    <col min="15118" max="15118" width="9.109375" style="4" bestFit="1" customWidth="1"/>
    <col min="15119" max="15373" width="8.88671875" style="4"/>
    <col min="15374" max="15374" width="9.109375" style="4" bestFit="1" customWidth="1"/>
    <col min="15375" max="15629" width="8.88671875" style="4"/>
    <col min="15630" max="15630" width="9.109375" style="4" bestFit="1" customWidth="1"/>
    <col min="15631" max="15885" width="8.88671875" style="4"/>
    <col min="15886" max="15886" width="9.109375" style="4" bestFit="1" customWidth="1"/>
    <col min="15887" max="16141" width="8.88671875" style="4"/>
    <col min="16142" max="16142" width="9.109375" style="4" bestFit="1" customWidth="1"/>
    <col min="16143" max="16384" width="8.88671875" style="4"/>
  </cols>
  <sheetData>
    <row r="1" spans="1:30" x14ac:dyDescent="0.25">
      <c r="A1" s="1" t="s">
        <v>101</v>
      </c>
    </row>
    <row r="2" spans="1:30" x14ac:dyDescent="0.25">
      <c r="A2" s="4" t="s">
        <v>100</v>
      </c>
    </row>
    <row r="4" spans="1:30" s="1" customFormat="1" x14ac:dyDescent="0.25">
      <c r="A4" s="1" t="s">
        <v>0</v>
      </c>
      <c r="B4" s="2">
        <v>38896</v>
      </c>
      <c r="C4" s="1" t="s">
        <v>1</v>
      </c>
      <c r="D4" s="3">
        <v>0.37291666666666662</v>
      </c>
      <c r="E4" s="3"/>
      <c r="H4" s="1" t="s">
        <v>42</v>
      </c>
      <c r="N4" s="1" t="s">
        <v>44</v>
      </c>
      <c r="R4" s="3"/>
      <c r="AD4" s="3"/>
    </row>
    <row r="5" spans="1:30" s="1" customFormat="1" x14ac:dyDescent="0.25">
      <c r="C5" s="1" t="s">
        <v>45</v>
      </c>
      <c r="N5" s="5" t="s">
        <v>46</v>
      </c>
    </row>
    <row r="6" spans="1:30" x14ac:dyDescent="0.25">
      <c r="E6" s="4" t="s">
        <v>47</v>
      </c>
      <c r="F6" s="4">
        <v>0.92</v>
      </c>
      <c r="G6" s="4" t="s">
        <v>6</v>
      </c>
      <c r="N6" s="4" t="s">
        <v>48</v>
      </c>
    </row>
    <row r="7" spans="1:30" x14ac:dyDescent="0.25">
      <c r="C7" s="4" t="s">
        <v>9</v>
      </c>
      <c r="D7" s="4">
        <v>14.4</v>
      </c>
      <c r="E7" s="4" t="s">
        <v>43</v>
      </c>
    </row>
    <row r="8" spans="1:30" x14ac:dyDescent="0.25">
      <c r="C8" s="4" t="s">
        <v>10</v>
      </c>
      <c r="D8" s="4">
        <v>0.35</v>
      </c>
      <c r="E8" s="4" t="s">
        <v>43</v>
      </c>
      <c r="N8" s="4" t="s">
        <v>11</v>
      </c>
      <c r="O8" s="4" t="s">
        <v>12</v>
      </c>
      <c r="P8" s="4" t="s">
        <v>13</v>
      </c>
      <c r="Q8" s="4" t="s">
        <v>14</v>
      </c>
    </row>
    <row r="9" spans="1:30" x14ac:dyDescent="0.25">
      <c r="N9" s="6">
        <v>38906</v>
      </c>
      <c r="O9" s="4">
        <v>2.9180790000000005</v>
      </c>
      <c r="P9" s="4">
        <v>103.05099691893001</v>
      </c>
    </row>
    <row r="10" spans="1:30" x14ac:dyDescent="0.25">
      <c r="C10" s="7"/>
      <c r="N10" s="6">
        <v>38914</v>
      </c>
      <c r="O10" s="4">
        <v>2.4682932600000003</v>
      </c>
      <c r="P10" s="4">
        <v>87.16696194012421</v>
      </c>
    </row>
    <row r="11" spans="1:30" x14ac:dyDescent="0.25"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/>
      <c r="K11" s="8" t="s">
        <v>23</v>
      </c>
      <c r="L11" s="8" t="s">
        <v>24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0" x14ac:dyDescent="0.25">
      <c r="C12" s="8">
        <v>0.35</v>
      </c>
      <c r="D12" s="8"/>
      <c r="E12" s="8"/>
      <c r="F12" s="8">
        <f>C12*3.28</f>
        <v>1.1479999999999999</v>
      </c>
      <c r="G12" s="8"/>
      <c r="H12" s="8"/>
      <c r="I12" s="8"/>
      <c r="J12" s="8"/>
      <c r="K12" s="8"/>
      <c r="L12" s="8"/>
      <c r="N12" s="4" t="s">
        <v>49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30" x14ac:dyDescent="0.25">
      <c r="C13" s="4">
        <v>0.4</v>
      </c>
      <c r="E13" s="4">
        <v>0.25</v>
      </c>
      <c r="F13" s="8">
        <f t="shared" ref="F13:F33" si="0">C13*3.28</f>
        <v>1.3120000000000001</v>
      </c>
      <c r="G13" s="4">
        <v>1</v>
      </c>
      <c r="H13" s="4">
        <f>E13*3.28</f>
        <v>0.82</v>
      </c>
      <c r="I13" s="4">
        <f>(F14-F12)/2</f>
        <v>0.65600000000000003</v>
      </c>
      <c r="K13" s="4">
        <f>I13*H13*G13</f>
        <v>0.53791999999999995</v>
      </c>
      <c r="L13" s="4">
        <f>SUM(K13:K42)</f>
        <v>106.91428959999999</v>
      </c>
      <c r="T13" s="8"/>
    </row>
    <row r="14" spans="1:30" x14ac:dyDescent="0.25">
      <c r="C14" s="4">
        <v>0.75</v>
      </c>
      <c r="E14" s="4">
        <v>0.32</v>
      </c>
      <c r="F14" s="8">
        <f t="shared" si="0"/>
        <v>2.46</v>
      </c>
      <c r="G14" s="4">
        <v>1</v>
      </c>
      <c r="H14" s="4">
        <f t="shared" ref="H14:H32" si="1">E14*3.28</f>
        <v>1.0495999999999999</v>
      </c>
      <c r="I14" s="4">
        <f t="shared" ref="I14:I32" si="2">(F15-F13)/2</f>
        <v>1.8039999999999998</v>
      </c>
      <c r="K14" s="4">
        <f t="shared" ref="K14:K33" si="3">I14*H14*G14</f>
        <v>1.8934783999999996</v>
      </c>
      <c r="T14" s="8"/>
    </row>
    <row r="15" spans="1:30" x14ac:dyDescent="0.25">
      <c r="C15" s="4">
        <v>1.5</v>
      </c>
      <c r="E15" s="4">
        <v>0.39</v>
      </c>
      <c r="F15" s="8">
        <f t="shared" si="0"/>
        <v>4.92</v>
      </c>
      <c r="G15" s="4">
        <v>1.1499999999999999</v>
      </c>
      <c r="H15" s="4">
        <f t="shared" si="1"/>
        <v>1.2791999999999999</v>
      </c>
      <c r="I15" s="4">
        <f t="shared" si="2"/>
        <v>2.46</v>
      </c>
      <c r="K15" s="4">
        <f t="shared" si="3"/>
        <v>3.6188567999999997</v>
      </c>
      <c r="N15" s="1"/>
      <c r="T15" s="8"/>
    </row>
    <row r="16" spans="1:30" x14ac:dyDescent="0.25">
      <c r="C16" s="4">
        <v>2.25</v>
      </c>
      <c r="E16" s="4">
        <v>0.47</v>
      </c>
      <c r="F16" s="8">
        <f t="shared" si="0"/>
        <v>7.38</v>
      </c>
      <c r="G16" s="4">
        <v>1.2</v>
      </c>
      <c r="H16" s="4">
        <f t="shared" si="1"/>
        <v>1.5415999999999999</v>
      </c>
      <c r="I16" s="4">
        <f t="shared" si="2"/>
        <v>2.46</v>
      </c>
      <c r="K16" s="4">
        <f t="shared" si="3"/>
        <v>4.5508031999999998</v>
      </c>
      <c r="N16" s="1"/>
      <c r="O16" s="1"/>
      <c r="T16" s="8"/>
    </row>
    <row r="17" spans="3:20" x14ac:dyDescent="0.25">
      <c r="C17" s="4">
        <v>3</v>
      </c>
      <c r="E17" s="4">
        <v>0.67</v>
      </c>
      <c r="F17" s="8">
        <f t="shared" si="0"/>
        <v>9.84</v>
      </c>
      <c r="G17" s="4">
        <v>1.1000000000000001</v>
      </c>
      <c r="H17" s="4">
        <f t="shared" si="1"/>
        <v>2.1976</v>
      </c>
      <c r="I17" s="4">
        <f t="shared" si="2"/>
        <v>2.4599999999999995</v>
      </c>
      <c r="K17" s="4">
        <f t="shared" si="3"/>
        <v>5.9467055999999996</v>
      </c>
      <c r="T17" s="8"/>
    </row>
    <row r="18" spans="3:20" x14ac:dyDescent="0.25">
      <c r="C18" s="4">
        <v>3.75</v>
      </c>
      <c r="E18" s="4">
        <v>0.76</v>
      </c>
      <c r="F18" s="8">
        <f t="shared" si="0"/>
        <v>12.299999999999999</v>
      </c>
      <c r="G18" s="4">
        <v>1.1000000000000001</v>
      </c>
      <c r="H18" s="4">
        <f t="shared" si="1"/>
        <v>2.4927999999999999</v>
      </c>
      <c r="I18" s="4">
        <f t="shared" si="2"/>
        <v>2.46</v>
      </c>
      <c r="K18" s="4">
        <f t="shared" si="3"/>
        <v>6.7455168000000008</v>
      </c>
      <c r="T18" s="8"/>
    </row>
    <row r="19" spans="3:20" x14ac:dyDescent="0.25">
      <c r="C19" s="4">
        <v>4.5</v>
      </c>
      <c r="E19" s="4">
        <v>0.53</v>
      </c>
      <c r="F19" s="8">
        <f t="shared" si="0"/>
        <v>14.76</v>
      </c>
      <c r="G19" s="4">
        <v>1.25</v>
      </c>
      <c r="H19" s="4">
        <f t="shared" si="1"/>
        <v>1.7383999999999999</v>
      </c>
      <c r="I19" s="4">
        <f t="shared" si="2"/>
        <v>2.46</v>
      </c>
      <c r="K19" s="4">
        <f t="shared" si="3"/>
        <v>5.34558</v>
      </c>
      <c r="T19" s="8"/>
    </row>
    <row r="20" spans="3:20" x14ac:dyDescent="0.25">
      <c r="C20" s="4">
        <v>5.25</v>
      </c>
      <c r="E20" s="4">
        <v>0.63</v>
      </c>
      <c r="F20" s="8">
        <f t="shared" si="0"/>
        <v>17.22</v>
      </c>
      <c r="G20" s="4">
        <v>2.25</v>
      </c>
      <c r="H20" s="4">
        <f t="shared" si="1"/>
        <v>2.0663999999999998</v>
      </c>
      <c r="I20" s="4">
        <f t="shared" si="2"/>
        <v>2.46</v>
      </c>
      <c r="K20" s="4">
        <f t="shared" si="3"/>
        <v>11.437523999999998</v>
      </c>
      <c r="T20" s="8"/>
    </row>
    <row r="21" spans="3:20" x14ac:dyDescent="0.25">
      <c r="C21" s="4">
        <v>6</v>
      </c>
      <c r="E21" s="4">
        <v>1.07</v>
      </c>
      <c r="F21" s="8">
        <f t="shared" si="0"/>
        <v>19.68</v>
      </c>
      <c r="G21" s="4">
        <v>1.5</v>
      </c>
      <c r="H21" s="4">
        <f t="shared" si="1"/>
        <v>3.5095999999999998</v>
      </c>
      <c r="I21" s="4">
        <f t="shared" si="2"/>
        <v>2.4599999999999991</v>
      </c>
      <c r="K21" s="4">
        <f t="shared" si="3"/>
        <v>12.950423999999995</v>
      </c>
      <c r="T21" s="8"/>
    </row>
    <row r="22" spans="3:20" x14ac:dyDescent="0.25">
      <c r="C22" s="4">
        <v>6.75</v>
      </c>
      <c r="E22" s="4">
        <v>0.72</v>
      </c>
      <c r="F22" s="8">
        <f t="shared" si="0"/>
        <v>22.139999999999997</v>
      </c>
      <c r="G22" s="4">
        <v>1.2</v>
      </c>
      <c r="H22" s="4">
        <f t="shared" si="1"/>
        <v>2.3615999999999997</v>
      </c>
      <c r="I22" s="4">
        <f t="shared" si="2"/>
        <v>2.4599999999999991</v>
      </c>
      <c r="K22" s="4">
        <f t="shared" si="3"/>
        <v>6.971443199999996</v>
      </c>
      <c r="T22" s="8"/>
    </row>
    <row r="23" spans="3:20" x14ac:dyDescent="0.25">
      <c r="C23" s="4">
        <v>7.5</v>
      </c>
      <c r="E23" s="4">
        <v>0.65</v>
      </c>
      <c r="F23" s="8">
        <f t="shared" si="0"/>
        <v>24.599999999999998</v>
      </c>
      <c r="G23" s="4">
        <v>1.3</v>
      </c>
      <c r="H23" s="4">
        <f t="shared" si="1"/>
        <v>2.1320000000000001</v>
      </c>
      <c r="I23" s="4">
        <f t="shared" si="2"/>
        <v>2.4600000000000009</v>
      </c>
      <c r="K23" s="4">
        <f t="shared" si="3"/>
        <v>6.8181360000000026</v>
      </c>
      <c r="T23" s="8"/>
    </row>
    <row r="24" spans="3:20" x14ac:dyDescent="0.25">
      <c r="C24" s="4">
        <v>8.25</v>
      </c>
      <c r="E24" s="4">
        <v>0.53</v>
      </c>
      <c r="F24" s="8">
        <f t="shared" si="0"/>
        <v>27.06</v>
      </c>
      <c r="G24" s="4">
        <v>1.2</v>
      </c>
      <c r="H24" s="4">
        <f t="shared" si="1"/>
        <v>1.7383999999999999</v>
      </c>
      <c r="I24" s="4">
        <f t="shared" si="2"/>
        <v>2.4600000000000009</v>
      </c>
      <c r="K24" s="4">
        <f t="shared" si="3"/>
        <v>5.1317568000000016</v>
      </c>
      <c r="T24" s="8"/>
    </row>
    <row r="25" spans="3:20" x14ac:dyDescent="0.25">
      <c r="C25" s="4">
        <v>9</v>
      </c>
      <c r="E25" s="4">
        <v>0.73</v>
      </c>
      <c r="F25" s="8">
        <f t="shared" si="0"/>
        <v>29.52</v>
      </c>
      <c r="G25" s="4">
        <v>1.2</v>
      </c>
      <c r="H25" s="4">
        <f t="shared" si="1"/>
        <v>2.3943999999999996</v>
      </c>
      <c r="I25" s="4">
        <f t="shared" si="2"/>
        <v>2.4599999999999991</v>
      </c>
      <c r="K25" s="4">
        <f t="shared" si="3"/>
        <v>7.0682687999999967</v>
      </c>
      <c r="T25" s="8"/>
    </row>
    <row r="26" spans="3:20" x14ac:dyDescent="0.25">
      <c r="C26" s="4">
        <v>9.75</v>
      </c>
      <c r="E26" s="4">
        <v>0.71</v>
      </c>
      <c r="F26" s="8">
        <f t="shared" si="0"/>
        <v>31.979999999999997</v>
      </c>
      <c r="G26" s="4">
        <v>1.1000000000000001</v>
      </c>
      <c r="H26" s="4">
        <f t="shared" si="1"/>
        <v>2.3287999999999998</v>
      </c>
      <c r="I26" s="4">
        <f t="shared" si="2"/>
        <v>2.4599999999999991</v>
      </c>
      <c r="K26" s="4">
        <f t="shared" si="3"/>
        <v>6.3017327999999981</v>
      </c>
      <c r="T26" s="8"/>
    </row>
    <row r="27" spans="3:20" x14ac:dyDescent="0.25">
      <c r="C27" s="4">
        <v>10.5</v>
      </c>
      <c r="E27" s="4">
        <v>0.48</v>
      </c>
      <c r="F27" s="8">
        <f t="shared" si="0"/>
        <v>34.44</v>
      </c>
      <c r="G27" s="4">
        <v>1</v>
      </c>
      <c r="H27" s="4">
        <f t="shared" si="1"/>
        <v>1.5743999999999998</v>
      </c>
      <c r="I27" s="4">
        <f t="shared" si="2"/>
        <v>2.4600000000000009</v>
      </c>
      <c r="K27" s="4">
        <f t="shared" si="3"/>
        <v>3.8730240000000009</v>
      </c>
      <c r="T27" s="8"/>
    </row>
    <row r="28" spans="3:20" x14ac:dyDescent="0.25">
      <c r="C28" s="4">
        <v>11.25</v>
      </c>
      <c r="E28" s="4">
        <v>0.62</v>
      </c>
      <c r="F28" s="8">
        <f t="shared" si="0"/>
        <v>36.9</v>
      </c>
      <c r="G28" s="4">
        <v>1</v>
      </c>
      <c r="H28" s="4">
        <f t="shared" si="1"/>
        <v>2.0335999999999999</v>
      </c>
      <c r="I28" s="4">
        <f t="shared" si="2"/>
        <v>2.4600000000000009</v>
      </c>
      <c r="K28" s="4">
        <f t="shared" si="3"/>
        <v>5.0026560000000018</v>
      </c>
      <c r="T28" s="8"/>
    </row>
    <row r="29" spans="3:20" x14ac:dyDescent="0.25">
      <c r="C29" s="4">
        <v>12</v>
      </c>
      <c r="E29" s="4">
        <v>0.71</v>
      </c>
      <c r="F29" s="8">
        <f t="shared" si="0"/>
        <v>39.36</v>
      </c>
      <c r="G29" s="4">
        <v>0.85</v>
      </c>
      <c r="H29" s="4">
        <f t="shared" si="1"/>
        <v>2.3287999999999998</v>
      </c>
      <c r="I29" s="4">
        <f t="shared" si="2"/>
        <v>2.4600000000000009</v>
      </c>
      <c r="K29" s="4">
        <f t="shared" si="3"/>
        <v>4.869520800000001</v>
      </c>
      <c r="T29" s="8"/>
    </row>
    <row r="30" spans="3:20" x14ac:dyDescent="0.25">
      <c r="C30" s="4">
        <v>12.75</v>
      </c>
      <c r="E30" s="4">
        <v>0.65</v>
      </c>
      <c r="F30" s="8">
        <f t="shared" si="0"/>
        <v>41.82</v>
      </c>
      <c r="G30" s="4">
        <v>1</v>
      </c>
      <c r="H30" s="4">
        <f t="shared" si="1"/>
        <v>2.1320000000000001</v>
      </c>
      <c r="I30" s="4">
        <f t="shared" si="2"/>
        <v>2.4599999999999973</v>
      </c>
      <c r="K30" s="4">
        <f t="shared" si="3"/>
        <v>5.2447199999999947</v>
      </c>
      <c r="T30" s="8"/>
    </row>
    <row r="31" spans="3:20" x14ac:dyDescent="0.25">
      <c r="C31" s="4">
        <v>13.5</v>
      </c>
      <c r="E31" s="4">
        <v>0.38</v>
      </c>
      <c r="F31" s="8">
        <f t="shared" si="0"/>
        <v>44.279999999999994</v>
      </c>
      <c r="G31" s="4">
        <v>0.85</v>
      </c>
      <c r="H31" s="4">
        <f t="shared" si="1"/>
        <v>1.2464</v>
      </c>
      <c r="I31" s="4">
        <f t="shared" si="2"/>
        <v>2.4599999999999973</v>
      </c>
      <c r="K31" s="4">
        <f t="shared" si="3"/>
        <v>2.6062223999999969</v>
      </c>
      <c r="T31" s="8"/>
    </row>
    <row r="32" spans="3:20" x14ac:dyDescent="0.25">
      <c r="C32" s="4">
        <v>14.25</v>
      </c>
      <c r="E32" s="4">
        <v>0</v>
      </c>
      <c r="F32" s="8">
        <f t="shared" si="0"/>
        <v>46.739999999999995</v>
      </c>
      <c r="G32" s="4">
        <v>0.2</v>
      </c>
      <c r="H32" s="4">
        <f t="shared" si="1"/>
        <v>0</v>
      </c>
      <c r="I32" s="4">
        <f t="shared" si="2"/>
        <v>1.4760000000000026</v>
      </c>
      <c r="K32" s="4">
        <f t="shared" si="3"/>
        <v>0</v>
      </c>
      <c r="T32" s="8"/>
    </row>
    <row r="33" spans="1:20" x14ac:dyDescent="0.25">
      <c r="C33" s="4">
        <v>14.4</v>
      </c>
      <c r="F33" s="8">
        <f t="shared" si="0"/>
        <v>47.231999999999999</v>
      </c>
      <c r="K33" s="4">
        <f t="shared" si="3"/>
        <v>0</v>
      </c>
      <c r="T33" s="8"/>
    </row>
    <row r="34" spans="1:20" x14ac:dyDescent="0.25">
      <c r="F34" s="8"/>
      <c r="T34" s="8"/>
    </row>
    <row r="35" spans="1:20" x14ac:dyDescent="0.25">
      <c r="F35" s="8"/>
      <c r="T35" s="8"/>
    </row>
    <row r="36" spans="1:20" x14ac:dyDescent="0.25">
      <c r="A36" s="12" t="s">
        <v>0</v>
      </c>
      <c r="B36" s="15">
        <v>38957</v>
      </c>
      <c r="C36" s="12" t="s">
        <v>1</v>
      </c>
      <c r="D36" s="16">
        <v>0.78125</v>
      </c>
      <c r="E36" s="16">
        <v>0.79166666666666663</v>
      </c>
      <c r="F36" s="12"/>
      <c r="G36" s="12"/>
      <c r="H36" s="12" t="s">
        <v>7</v>
      </c>
      <c r="I36" s="12"/>
      <c r="J36" s="12"/>
      <c r="K36" s="12"/>
      <c r="L36" s="12"/>
      <c r="T36" s="8"/>
    </row>
    <row r="37" spans="1:20" x14ac:dyDescent="0.25">
      <c r="A37" s="12"/>
      <c r="B37" s="12"/>
      <c r="C37" s="12" t="s">
        <v>45</v>
      </c>
      <c r="D37" s="12"/>
      <c r="E37" s="12" t="s">
        <v>50</v>
      </c>
      <c r="F37" s="12"/>
      <c r="G37" s="12"/>
      <c r="H37" s="12"/>
      <c r="I37" s="12"/>
      <c r="J37" s="12"/>
      <c r="K37" s="12"/>
      <c r="L37" s="12"/>
      <c r="T37" s="8"/>
    </row>
    <row r="38" spans="1:20" x14ac:dyDescent="0.25">
      <c r="A38" s="9"/>
      <c r="B38" s="9"/>
      <c r="C38" s="9"/>
      <c r="D38" s="9"/>
      <c r="E38" s="9" t="s">
        <v>47</v>
      </c>
      <c r="F38" s="9"/>
      <c r="G38" s="9" t="s">
        <v>6</v>
      </c>
      <c r="H38" s="9"/>
      <c r="I38" s="9"/>
      <c r="J38" s="9"/>
      <c r="K38" s="9"/>
      <c r="L38" s="9"/>
      <c r="T38" s="8"/>
    </row>
    <row r="39" spans="1:20" x14ac:dyDescent="0.25">
      <c r="A39" s="9"/>
      <c r="B39" s="9"/>
      <c r="C39" s="9" t="s">
        <v>9</v>
      </c>
      <c r="D39" s="9">
        <v>5.55</v>
      </c>
      <c r="E39" s="9" t="s">
        <v>43</v>
      </c>
      <c r="F39" s="9"/>
      <c r="G39" s="9"/>
      <c r="H39" s="9"/>
      <c r="I39" s="9"/>
      <c r="J39" s="9"/>
      <c r="K39" s="9"/>
      <c r="L39" s="9"/>
    </row>
    <row r="40" spans="1:20" x14ac:dyDescent="0.25">
      <c r="A40" s="9"/>
      <c r="B40" s="9"/>
      <c r="C40" s="9" t="s">
        <v>10</v>
      </c>
      <c r="D40" s="9">
        <v>19.25</v>
      </c>
      <c r="E40" s="9" t="s">
        <v>43</v>
      </c>
      <c r="F40" s="9"/>
      <c r="G40" s="9"/>
      <c r="H40" s="9"/>
      <c r="I40" s="9"/>
      <c r="J40" s="9"/>
      <c r="K40" s="9"/>
      <c r="L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20" x14ac:dyDescent="0.25">
      <c r="A42" s="9"/>
      <c r="B42" s="9"/>
      <c r="C42" s="17"/>
      <c r="D42" s="9"/>
      <c r="E42" s="9"/>
      <c r="F42" s="9"/>
      <c r="G42" s="9"/>
      <c r="H42" s="9"/>
      <c r="I42" s="9"/>
      <c r="J42" s="9"/>
      <c r="K42" s="9"/>
      <c r="L42" s="9"/>
    </row>
    <row r="43" spans="1:20" x14ac:dyDescent="0.25">
      <c r="A43" s="9"/>
      <c r="B43" s="9"/>
      <c r="C43" s="18" t="s">
        <v>16</v>
      </c>
      <c r="D43" s="18" t="s">
        <v>17</v>
      </c>
      <c r="E43" s="18" t="s">
        <v>18</v>
      </c>
      <c r="F43" s="18" t="s">
        <v>19</v>
      </c>
      <c r="G43" s="18" t="s">
        <v>20</v>
      </c>
      <c r="H43" s="18" t="s">
        <v>21</v>
      </c>
      <c r="I43" s="18" t="s">
        <v>22</v>
      </c>
      <c r="J43" s="18"/>
      <c r="K43" s="18" t="s">
        <v>23</v>
      </c>
      <c r="L43" s="18" t="s">
        <v>24</v>
      </c>
    </row>
    <row r="44" spans="1:20" x14ac:dyDescent="0.25">
      <c r="A44" s="9"/>
      <c r="B44" s="9"/>
      <c r="C44" s="18">
        <v>5.55</v>
      </c>
      <c r="D44" s="18"/>
      <c r="E44" s="18"/>
      <c r="F44" s="18">
        <f>C44*3.28</f>
        <v>18.203999999999997</v>
      </c>
      <c r="G44" s="18"/>
      <c r="H44" s="18"/>
      <c r="I44" s="18"/>
      <c r="J44" s="18"/>
      <c r="K44" s="18"/>
      <c r="L44" s="18"/>
    </row>
    <row r="45" spans="1:20" x14ac:dyDescent="0.25">
      <c r="A45" s="9"/>
      <c r="B45" s="9"/>
      <c r="C45" s="9">
        <v>5.6</v>
      </c>
      <c r="D45" s="9"/>
      <c r="E45" s="9">
        <v>0</v>
      </c>
      <c r="F45" s="18">
        <f t="shared" ref="F45:F74" si="4">C45*3.28</f>
        <v>18.367999999999999</v>
      </c>
      <c r="G45" s="9">
        <v>0.05</v>
      </c>
      <c r="H45" s="9">
        <f>E45*3.28</f>
        <v>0</v>
      </c>
      <c r="I45" s="9">
        <f>(F46-F44)/2</f>
        <v>0.49200000000000088</v>
      </c>
      <c r="J45" s="9"/>
      <c r="K45" s="9">
        <f>I45*H45*G45</f>
        <v>0</v>
      </c>
      <c r="L45" s="9">
        <f>SUM(K45:K74)</f>
        <v>29.287054399999992</v>
      </c>
    </row>
    <row r="46" spans="1:20" x14ac:dyDescent="0.25">
      <c r="A46" s="9"/>
      <c r="B46" s="9"/>
      <c r="C46" s="9">
        <v>5.85</v>
      </c>
      <c r="D46" s="9"/>
      <c r="E46" s="9">
        <v>0.04</v>
      </c>
      <c r="F46" s="18">
        <f t="shared" si="4"/>
        <v>19.187999999999999</v>
      </c>
      <c r="G46" s="9">
        <v>0.1</v>
      </c>
      <c r="H46" s="9">
        <f t="shared" ref="H46:H73" si="5">E46*3.28</f>
        <v>0.13119999999999998</v>
      </c>
      <c r="I46" s="9">
        <f t="shared" ref="I46:I73" si="6">(F47-F45)/2</f>
        <v>1.0660000000000007</v>
      </c>
      <c r="J46" s="9"/>
      <c r="K46" s="9">
        <f t="shared" ref="K46:K73" si="7">I46*H46*G46</f>
        <v>1.3985920000000008E-2</v>
      </c>
      <c r="L46" s="9"/>
    </row>
    <row r="47" spans="1:20" x14ac:dyDescent="0.25">
      <c r="A47" s="9"/>
      <c r="B47" s="9"/>
      <c r="C47" s="9">
        <v>6.25</v>
      </c>
      <c r="D47" s="9"/>
      <c r="E47" s="9">
        <v>-0.01</v>
      </c>
      <c r="F47" s="18">
        <f t="shared" si="4"/>
        <v>20.5</v>
      </c>
      <c r="G47" s="9">
        <v>0.2</v>
      </c>
      <c r="H47" s="9">
        <f t="shared" si="5"/>
        <v>-3.2799999999999996E-2</v>
      </c>
      <c r="I47" s="9">
        <f t="shared" si="6"/>
        <v>1.3120000000000012</v>
      </c>
      <c r="J47" s="9"/>
      <c r="K47" s="9">
        <f t="shared" si="7"/>
        <v>-8.6067200000000069E-3</v>
      </c>
      <c r="L47" s="9"/>
    </row>
    <row r="48" spans="1:20" x14ac:dyDescent="0.25">
      <c r="A48" s="9"/>
      <c r="B48" s="9"/>
      <c r="C48" s="9">
        <v>6.65</v>
      </c>
      <c r="D48" s="9"/>
      <c r="E48" s="9">
        <v>0.03</v>
      </c>
      <c r="F48" s="18">
        <f t="shared" si="4"/>
        <v>21.812000000000001</v>
      </c>
      <c r="G48" s="9">
        <v>0.2</v>
      </c>
      <c r="H48" s="9">
        <f t="shared" si="5"/>
        <v>9.8399999999999987E-2</v>
      </c>
      <c r="I48" s="9">
        <f t="shared" si="6"/>
        <v>1.2299999999999986</v>
      </c>
      <c r="J48" s="9"/>
      <c r="K48" s="9">
        <f t="shared" si="7"/>
        <v>2.4206399999999972E-2</v>
      </c>
      <c r="L48" s="9"/>
    </row>
    <row r="49" spans="1:12" x14ac:dyDescent="0.25">
      <c r="A49" s="9"/>
      <c r="B49" s="9"/>
      <c r="C49" s="9">
        <v>7</v>
      </c>
      <c r="D49" s="9"/>
      <c r="E49" s="9">
        <v>0.09</v>
      </c>
      <c r="F49" s="18">
        <f t="shared" si="4"/>
        <v>22.959999999999997</v>
      </c>
      <c r="G49" s="9">
        <v>0.25</v>
      </c>
      <c r="H49" s="9">
        <f t="shared" si="5"/>
        <v>0.29519999999999996</v>
      </c>
      <c r="I49" s="9">
        <f t="shared" si="6"/>
        <v>1.3939999999999984</v>
      </c>
      <c r="J49" s="9"/>
      <c r="K49" s="9">
        <f t="shared" si="7"/>
        <v>0.10287719999999986</v>
      </c>
      <c r="L49" s="9"/>
    </row>
    <row r="50" spans="1:12" x14ac:dyDescent="0.25">
      <c r="A50" s="9"/>
      <c r="B50" s="9"/>
      <c r="C50" s="9">
        <v>7.5</v>
      </c>
      <c r="D50" s="9"/>
      <c r="E50" s="9">
        <v>0.14000000000000001</v>
      </c>
      <c r="F50" s="18">
        <f t="shared" si="4"/>
        <v>24.599999999999998</v>
      </c>
      <c r="G50" s="9">
        <v>0.3</v>
      </c>
      <c r="H50" s="9">
        <f t="shared" si="5"/>
        <v>0.4592</v>
      </c>
      <c r="I50" s="9">
        <f t="shared" si="6"/>
        <v>1.6400000000000006</v>
      </c>
      <c r="J50" s="9"/>
      <c r="K50" s="9">
        <f t="shared" si="7"/>
        <v>0.22592640000000005</v>
      </c>
      <c r="L50" s="9"/>
    </row>
    <row r="51" spans="1:12" x14ac:dyDescent="0.25">
      <c r="A51" s="9"/>
      <c r="B51" s="9"/>
      <c r="C51" s="9">
        <v>8</v>
      </c>
      <c r="D51" s="9"/>
      <c r="E51" s="9">
        <v>0.36</v>
      </c>
      <c r="F51" s="18">
        <f t="shared" si="4"/>
        <v>26.24</v>
      </c>
      <c r="G51" s="9">
        <v>0.4</v>
      </c>
      <c r="H51" s="9">
        <f t="shared" si="5"/>
        <v>1.1807999999999998</v>
      </c>
      <c r="I51" s="9">
        <f t="shared" si="6"/>
        <v>1.6400000000000006</v>
      </c>
      <c r="J51" s="9"/>
      <c r="K51" s="9">
        <f t="shared" si="7"/>
        <v>0.7746048000000002</v>
      </c>
      <c r="L51" s="9"/>
    </row>
    <row r="52" spans="1:12" x14ac:dyDescent="0.25">
      <c r="A52" s="9"/>
      <c r="B52" s="9"/>
      <c r="C52" s="9">
        <v>8.5</v>
      </c>
      <c r="D52" s="9"/>
      <c r="E52" s="9">
        <v>0.27</v>
      </c>
      <c r="F52" s="18">
        <f t="shared" si="4"/>
        <v>27.88</v>
      </c>
      <c r="G52" s="9">
        <v>0.5</v>
      </c>
      <c r="H52" s="9">
        <f t="shared" si="5"/>
        <v>0.88560000000000005</v>
      </c>
      <c r="I52" s="9">
        <f t="shared" si="6"/>
        <v>1.6400000000000006</v>
      </c>
      <c r="J52" s="9"/>
      <c r="K52" s="9">
        <f t="shared" si="7"/>
        <v>0.72619200000000028</v>
      </c>
      <c r="L52" s="9"/>
    </row>
    <row r="53" spans="1:12" x14ac:dyDescent="0.25">
      <c r="A53" s="9"/>
      <c r="B53" s="9"/>
      <c r="C53" s="9">
        <v>9</v>
      </c>
      <c r="D53" s="9"/>
      <c r="E53" s="9">
        <v>0.62</v>
      </c>
      <c r="F53" s="18">
        <f t="shared" si="4"/>
        <v>29.52</v>
      </c>
      <c r="G53" s="9">
        <v>0.5</v>
      </c>
      <c r="H53" s="9">
        <f t="shared" si="5"/>
        <v>2.0335999999999999</v>
      </c>
      <c r="I53" s="9">
        <f t="shared" si="6"/>
        <v>1.6399999999999988</v>
      </c>
      <c r="J53" s="9"/>
      <c r="K53" s="9">
        <f t="shared" si="7"/>
        <v>1.6675519999999986</v>
      </c>
      <c r="L53" s="9"/>
    </row>
    <row r="54" spans="1:12" x14ac:dyDescent="0.25">
      <c r="A54" s="9"/>
      <c r="B54" s="9"/>
      <c r="C54" s="9">
        <v>9.5</v>
      </c>
      <c r="D54" s="9"/>
      <c r="E54" s="9">
        <v>0.45</v>
      </c>
      <c r="F54" s="18">
        <f t="shared" si="4"/>
        <v>31.159999999999997</v>
      </c>
      <c r="G54" s="9">
        <v>0.7</v>
      </c>
      <c r="H54" s="9">
        <f t="shared" si="5"/>
        <v>1.476</v>
      </c>
      <c r="I54" s="9">
        <f t="shared" si="6"/>
        <v>1.6399999999999988</v>
      </c>
      <c r="J54" s="9"/>
      <c r="K54" s="9">
        <f t="shared" si="7"/>
        <v>1.6944479999999988</v>
      </c>
      <c r="L54" s="9"/>
    </row>
    <row r="55" spans="1:12" x14ac:dyDescent="0.25">
      <c r="A55" s="9"/>
      <c r="B55" s="9"/>
      <c r="C55" s="9">
        <v>10</v>
      </c>
      <c r="D55" s="9"/>
      <c r="E55" s="9">
        <v>0.38</v>
      </c>
      <c r="F55" s="18">
        <f t="shared" si="4"/>
        <v>32.799999999999997</v>
      </c>
      <c r="G55" s="9">
        <v>0.5</v>
      </c>
      <c r="H55" s="9">
        <f t="shared" si="5"/>
        <v>1.2464</v>
      </c>
      <c r="I55" s="9">
        <f t="shared" si="6"/>
        <v>1.6400000000000006</v>
      </c>
      <c r="J55" s="9"/>
      <c r="K55" s="9">
        <f t="shared" si="7"/>
        <v>1.0220480000000003</v>
      </c>
      <c r="L55" s="9"/>
    </row>
    <row r="56" spans="1:12" x14ac:dyDescent="0.25">
      <c r="A56" s="9"/>
      <c r="B56" s="9"/>
      <c r="C56" s="9">
        <v>10.5</v>
      </c>
      <c r="D56" s="9"/>
      <c r="E56" s="9">
        <v>0.47</v>
      </c>
      <c r="F56" s="18">
        <f t="shared" si="4"/>
        <v>34.44</v>
      </c>
      <c r="G56" s="9">
        <v>0.65</v>
      </c>
      <c r="H56" s="9">
        <f t="shared" si="5"/>
        <v>1.5415999999999999</v>
      </c>
      <c r="I56" s="9">
        <f t="shared" si="6"/>
        <v>1.6400000000000006</v>
      </c>
      <c r="J56" s="9"/>
      <c r="K56" s="9">
        <f t="shared" si="7"/>
        <v>1.6433456000000004</v>
      </c>
      <c r="L56" s="9"/>
    </row>
    <row r="57" spans="1:12" x14ac:dyDescent="0.25">
      <c r="A57" s="9"/>
      <c r="B57" s="9"/>
      <c r="C57" s="9">
        <v>11</v>
      </c>
      <c r="D57" s="9"/>
      <c r="E57" s="9">
        <v>0.41</v>
      </c>
      <c r="F57" s="18">
        <f t="shared" si="4"/>
        <v>36.08</v>
      </c>
      <c r="G57" s="9">
        <v>0.7</v>
      </c>
      <c r="H57" s="9">
        <f t="shared" si="5"/>
        <v>1.3447999999999998</v>
      </c>
      <c r="I57" s="9">
        <f t="shared" si="6"/>
        <v>1.6400000000000006</v>
      </c>
      <c r="J57" s="9"/>
      <c r="K57" s="9">
        <f t="shared" si="7"/>
        <v>1.5438304</v>
      </c>
      <c r="L57" s="9"/>
    </row>
    <row r="58" spans="1:12" x14ac:dyDescent="0.25">
      <c r="A58" s="9"/>
      <c r="B58" s="9"/>
      <c r="C58" s="9">
        <v>11.5</v>
      </c>
      <c r="D58" s="9"/>
      <c r="E58" s="9">
        <v>0.46</v>
      </c>
      <c r="F58" s="18">
        <f t="shared" si="4"/>
        <v>37.72</v>
      </c>
      <c r="G58" s="9">
        <v>0.75</v>
      </c>
      <c r="H58" s="9">
        <f t="shared" si="5"/>
        <v>1.5087999999999999</v>
      </c>
      <c r="I58" s="9">
        <f t="shared" si="6"/>
        <v>1.6400000000000006</v>
      </c>
      <c r="J58" s="9"/>
      <c r="K58" s="9">
        <f t="shared" si="7"/>
        <v>1.8558240000000006</v>
      </c>
      <c r="L58" s="9"/>
    </row>
    <row r="59" spans="1:12" x14ac:dyDescent="0.25">
      <c r="A59" s="9"/>
      <c r="B59" s="9"/>
      <c r="C59" s="9">
        <v>12</v>
      </c>
      <c r="D59" s="9"/>
      <c r="E59" s="9">
        <v>0.52</v>
      </c>
      <c r="F59" s="18">
        <f t="shared" si="4"/>
        <v>39.36</v>
      </c>
      <c r="G59" s="9">
        <v>0.8</v>
      </c>
      <c r="H59" s="9">
        <f t="shared" si="5"/>
        <v>1.7056</v>
      </c>
      <c r="I59" s="9">
        <f t="shared" si="6"/>
        <v>1.6400000000000006</v>
      </c>
      <c r="J59" s="9"/>
      <c r="K59" s="9">
        <f t="shared" si="7"/>
        <v>2.2377472000000007</v>
      </c>
      <c r="L59" s="9"/>
    </row>
    <row r="60" spans="1:12" x14ac:dyDescent="0.25">
      <c r="A60" s="9"/>
      <c r="B60" s="9"/>
      <c r="C60" s="9">
        <v>12.5</v>
      </c>
      <c r="D60" s="9"/>
      <c r="E60" s="9">
        <v>0.53</v>
      </c>
      <c r="F60" s="18">
        <f t="shared" si="4"/>
        <v>41</v>
      </c>
      <c r="G60" s="9">
        <v>0.75</v>
      </c>
      <c r="H60" s="9">
        <f t="shared" si="5"/>
        <v>1.7383999999999999</v>
      </c>
      <c r="I60" s="9">
        <f t="shared" si="6"/>
        <v>1.6400000000000006</v>
      </c>
      <c r="J60" s="9"/>
      <c r="K60" s="9">
        <f t="shared" si="7"/>
        <v>2.1382320000000008</v>
      </c>
      <c r="L60" s="9"/>
    </row>
    <row r="61" spans="1:12" x14ac:dyDescent="0.25">
      <c r="A61" s="9"/>
      <c r="B61" s="9"/>
      <c r="C61" s="9">
        <v>13</v>
      </c>
      <c r="D61" s="9"/>
      <c r="E61" s="9">
        <v>0.55000000000000004</v>
      </c>
      <c r="F61" s="18">
        <f t="shared" si="4"/>
        <v>42.64</v>
      </c>
      <c r="G61" s="9">
        <v>0.8</v>
      </c>
      <c r="H61" s="9">
        <f t="shared" si="5"/>
        <v>1.804</v>
      </c>
      <c r="I61" s="9">
        <f t="shared" si="6"/>
        <v>1.639999999999997</v>
      </c>
      <c r="J61" s="9"/>
      <c r="K61" s="9">
        <f t="shared" si="7"/>
        <v>2.3668479999999956</v>
      </c>
      <c r="L61" s="9"/>
    </row>
    <row r="62" spans="1:12" x14ac:dyDescent="0.25">
      <c r="A62" s="9"/>
      <c r="B62" s="9"/>
      <c r="C62" s="9">
        <v>13.5</v>
      </c>
      <c r="D62" s="9"/>
      <c r="E62" s="9">
        <v>0.56000000000000005</v>
      </c>
      <c r="F62" s="18">
        <f t="shared" si="4"/>
        <v>44.279999999999994</v>
      </c>
      <c r="G62" s="9">
        <v>0.8</v>
      </c>
      <c r="H62" s="9">
        <f t="shared" si="5"/>
        <v>1.8368</v>
      </c>
      <c r="I62" s="9">
        <f t="shared" si="6"/>
        <v>1.639999999999997</v>
      </c>
      <c r="J62" s="9"/>
      <c r="K62" s="9">
        <f t="shared" si="7"/>
        <v>2.4098815999999958</v>
      </c>
      <c r="L62" s="9"/>
    </row>
    <row r="63" spans="1:12" x14ac:dyDescent="0.25">
      <c r="A63" s="9"/>
      <c r="B63" s="9"/>
      <c r="C63" s="9">
        <v>14</v>
      </c>
      <c r="D63" s="9"/>
      <c r="E63" s="9">
        <v>0.56999999999999995</v>
      </c>
      <c r="F63" s="18">
        <f t="shared" si="4"/>
        <v>45.919999999999995</v>
      </c>
      <c r="G63" s="9">
        <v>0.6</v>
      </c>
      <c r="H63" s="9">
        <f t="shared" si="5"/>
        <v>1.8695999999999997</v>
      </c>
      <c r="I63" s="9">
        <f t="shared" si="6"/>
        <v>1.6400000000000006</v>
      </c>
      <c r="J63" s="9"/>
      <c r="K63" s="9">
        <f t="shared" si="7"/>
        <v>1.8396864000000002</v>
      </c>
      <c r="L63" s="9"/>
    </row>
    <row r="64" spans="1:12" x14ac:dyDescent="0.25">
      <c r="A64" s="9"/>
      <c r="B64" s="9"/>
      <c r="C64" s="9">
        <v>14.5</v>
      </c>
      <c r="D64" s="9"/>
      <c r="E64" s="9">
        <v>0.52</v>
      </c>
      <c r="F64" s="18">
        <f t="shared" si="4"/>
        <v>47.559999999999995</v>
      </c>
      <c r="G64" s="9">
        <v>0.6</v>
      </c>
      <c r="H64" s="9">
        <f t="shared" si="5"/>
        <v>1.7056</v>
      </c>
      <c r="I64" s="9">
        <f t="shared" si="6"/>
        <v>1.6400000000000006</v>
      </c>
      <c r="J64" s="9"/>
      <c r="K64" s="9">
        <f t="shared" si="7"/>
        <v>1.6783104000000006</v>
      </c>
      <c r="L64" s="9"/>
    </row>
    <row r="65" spans="1:12" x14ac:dyDescent="0.25">
      <c r="A65" s="9"/>
      <c r="B65" s="9"/>
      <c r="C65" s="9">
        <v>15</v>
      </c>
      <c r="D65" s="9"/>
      <c r="E65" s="9">
        <v>0.36</v>
      </c>
      <c r="F65" s="18">
        <f t="shared" si="4"/>
        <v>49.199999999999996</v>
      </c>
      <c r="G65" s="9">
        <v>0.6</v>
      </c>
      <c r="H65" s="9">
        <f t="shared" si="5"/>
        <v>1.1807999999999998</v>
      </c>
      <c r="I65" s="9">
        <f t="shared" si="6"/>
        <v>1.6400000000000006</v>
      </c>
      <c r="J65" s="9"/>
      <c r="K65" s="9">
        <f t="shared" si="7"/>
        <v>1.1619072000000001</v>
      </c>
      <c r="L65" s="9"/>
    </row>
    <row r="66" spans="1:12" x14ac:dyDescent="0.25">
      <c r="A66" s="9"/>
      <c r="B66" s="9"/>
      <c r="C66" s="9">
        <v>15.5</v>
      </c>
      <c r="D66" s="9"/>
      <c r="E66" s="9">
        <v>0.28999999999999998</v>
      </c>
      <c r="F66" s="18">
        <f t="shared" si="4"/>
        <v>50.839999999999996</v>
      </c>
      <c r="G66" s="9">
        <v>0.55000000000000004</v>
      </c>
      <c r="H66" s="9">
        <f t="shared" si="5"/>
        <v>0.95119999999999982</v>
      </c>
      <c r="I66" s="9">
        <f t="shared" si="6"/>
        <v>1.6400000000000006</v>
      </c>
      <c r="J66" s="9"/>
      <c r="K66" s="9">
        <f t="shared" si="7"/>
        <v>0.85798240000000026</v>
      </c>
      <c r="L66" s="9"/>
    </row>
    <row r="67" spans="1:12" x14ac:dyDescent="0.25">
      <c r="A67" s="9"/>
      <c r="B67" s="9"/>
      <c r="C67" s="9">
        <v>16</v>
      </c>
      <c r="D67" s="9"/>
      <c r="E67" s="9">
        <v>0.24</v>
      </c>
      <c r="F67" s="18">
        <f t="shared" si="4"/>
        <v>52.48</v>
      </c>
      <c r="G67" s="9">
        <v>0.5</v>
      </c>
      <c r="H67" s="9">
        <f t="shared" si="5"/>
        <v>0.7871999999999999</v>
      </c>
      <c r="I67" s="9">
        <f t="shared" si="6"/>
        <v>1.6400000000000006</v>
      </c>
      <c r="J67" s="9"/>
      <c r="K67" s="9">
        <f t="shared" si="7"/>
        <v>0.64550400000000019</v>
      </c>
      <c r="L67" s="9"/>
    </row>
    <row r="68" spans="1:12" x14ac:dyDescent="0.25">
      <c r="A68" s="9"/>
      <c r="B68" s="9"/>
      <c r="C68" s="9">
        <v>16.5</v>
      </c>
      <c r="D68" s="9"/>
      <c r="E68" s="9">
        <v>0.24</v>
      </c>
      <c r="F68" s="18">
        <f t="shared" si="4"/>
        <v>54.12</v>
      </c>
      <c r="G68" s="9">
        <v>0.5</v>
      </c>
      <c r="H68" s="9">
        <f t="shared" si="5"/>
        <v>0.7871999999999999</v>
      </c>
      <c r="I68" s="9">
        <f t="shared" si="6"/>
        <v>1.6400000000000006</v>
      </c>
      <c r="J68" s="9"/>
      <c r="K68" s="9">
        <f t="shared" si="7"/>
        <v>0.64550400000000019</v>
      </c>
      <c r="L68" s="9"/>
    </row>
    <row r="69" spans="1:12" x14ac:dyDescent="0.25">
      <c r="A69" s="9"/>
      <c r="B69" s="9"/>
      <c r="C69" s="9">
        <v>17</v>
      </c>
      <c r="D69" s="9"/>
      <c r="E69" s="9">
        <v>0.45</v>
      </c>
      <c r="F69" s="18">
        <f t="shared" si="4"/>
        <v>55.76</v>
      </c>
      <c r="G69" s="9">
        <v>0.45</v>
      </c>
      <c r="H69" s="9">
        <f t="shared" si="5"/>
        <v>1.476</v>
      </c>
      <c r="I69" s="9">
        <f t="shared" si="6"/>
        <v>1.6400000000000006</v>
      </c>
      <c r="J69" s="9"/>
      <c r="K69" s="9">
        <f t="shared" si="7"/>
        <v>1.0892880000000005</v>
      </c>
      <c r="L69" s="9"/>
    </row>
    <row r="70" spans="1:12" x14ac:dyDescent="0.25">
      <c r="A70" s="9"/>
      <c r="B70" s="9"/>
      <c r="C70" s="9">
        <v>17.5</v>
      </c>
      <c r="D70" s="9"/>
      <c r="E70" s="9">
        <v>0.35</v>
      </c>
      <c r="F70" s="18">
        <f t="shared" si="4"/>
        <v>57.4</v>
      </c>
      <c r="G70" s="9">
        <v>0.35</v>
      </c>
      <c r="H70" s="9">
        <f t="shared" si="5"/>
        <v>1.1479999999999999</v>
      </c>
      <c r="I70" s="9">
        <f t="shared" si="6"/>
        <v>1.6400000000000006</v>
      </c>
      <c r="J70" s="9"/>
      <c r="K70" s="9">
        <f t="shared" si="7"/>
        <v>0.65895200000000009</v>
      </c>
      <c r="L70" s="9"/>
    </row>
    <row r="71" spans="1:12" x14ac:dyDescent="0.25">
      <c r="A71" s="9"/>
      <c r="B71" s="9"/>
      <c r="C71" s="9">
        <v>18</v>
      </c>
      <c r="D71" s="9"/>
      <c r="E71" s="9">
        <v>0.2</v>
      </c>
      <c r="F71" s="18">
        <f t="shared" si="4"/>
        <v>59.04</v>
      </c>
      <c r="G71" s="9">
        <v>0.2</v>
      </c>
      <c r="H71" s="9">
        <f t="shared" si="5"/>
        <v>0.65600000000000003</v>
      </c>
      <c r="I71" s="9">
        <f t="shared" si="6"/>
        <v>1.6400000000000006</v>
      </c>
      <c r="J71" s="9"/>
      <c r="K71" s="9">
        <f t="shared" si="7"/>
        <v>0.21516800000000008</v>
      </c>
      <c r="L71" s="9"/>
    </row>
    <row r="72" spans="1:12" x14ac:dyDescent="0.25">
      <c r="A72" s="9"/>
      <c r="B72" s="9"/>
      <c r="C72" s="9">
        <v>18.5</v>
      </c>
      <c r="D72" s="9"/>
      <c r="E72" s="9">
        <v>0.1</v>
      </c>
      <c r="F72" s="18">
        <f t="shared" si="4"/>
        <v>60.68</v>
      </c>
      <c r="G72" s="9">
        <v>0.1</v>
      </c>
      <c r="H72" s="9">
        <f t="shared" si="5"/>
        <v>0.32800000000000001</v>
      </c>
      <c r="I72" s="9">
        <f t="shared" si="6"/>
        <v>1.3940000000000019</v>
      </c>
      <c r="J72" s="9"/>
      <c r="K72" s="9">
        <f t="shared" si="7"/>
        <v>4.5723200000000068E-2</v>
      </c>
      <c r="L72" s="9"/>
    </row>
    <row r="73" spans="1:12" x14ac:dyDescent="0.25">
      <c r="A73" s="9"/>
      <c r="B73" s="9"/>
      <c r="C73" s="9">
        <v>18.850000000000001</v>
      </c>
      <c r="D73" s="9"/>
      <c r="E73" s="9">
        <v>0.05</v>
      </c>
      <c r="F73" s="18">
        <f t="shared" si="4"/>
        <v>61.828000000000003</v>
      </c>
      <c r="G73" s="9">
        <v>0.05</v>
      </c>
      <c r="H73" s="9">
        <f t="shared" si="5"/>
        <v>0.16400000000000001</v>
      </c>
      <c r="I73" s="9">
        <f t="shared" si="6"/>
        <v>1.2299999999999969</v>
      </c>
      <c r="J73" s="9"/>
      <c r="K73" s="9">
        <f t="shared" si="7"/>
        <v>1.0085999999999975E-2</v>
      </c>
      <c r="L73" s="9"/>
    </row>
    <row r="74" spans="1:12" x14ac:dyDescent="0.25">
      <c r="A74" s="9"/>
      <c r="B74" s="9"/>
      <c r="C74" s="9">
        <v>19.25</v>
      </c>
      <c r="D74" s="9"/>
      <c r="E74" s="9"/>
      <c r="F74" s="18">
        <f t="shared" si="4"/>
        <v>63.139999999999993</v>
      </c>
      <c r="G74" s="9"/>
      <c r="H74" s="9"/>
      <c r="I74" s="9"/>
      <c r="J74" s="9"/>
      <c r="K74" s="9"/>
      <c r="L74" s="9"/>
    </row>
    <row r="77" spans="1:12" x14ac:dyDescent="0.25">
      <c r="A77" s="12" t="s">
        <v>0</v>
      </c>
      <c r="B77" s="15">
        <v>38985</v>
      </c>
      <c r="C77" s="12" t="s">
        <v>1</v>
      </c>
      <c r="D77" s="16">
        <v>0.65625</v>
      </c>
      <c r="E77" s="16">
        <v>0.66666666666666663</v>
      </c>
      <c r="F77" s="12"/>
      <c r="G77" s="12"/>
      <c r="H77" s="12" t="s">
        <v>7</v>
      </c>
      <c r="I77" s="12"/>
      <c r="J77" s="12"/>
      <c r="K77" s="12"/>
      <c r="L77" s="12"/>
    </row>
    <row r="78" spans="1:12" x14ac:dyDescent="0.25">
      <c r="A78" s="12"/>
      <c r="B78" s="12"/>
      <c r="C78" s="12" t="s">
        <v>45</v>
      </c>
      <c r="D78" s="12"/>
      <c r="E78" s="12" t="s">
        <v>50</v>
      </c>
      <c r="F78" s="12"/>
      <c r="G78" s="12"/>
      <c r="H78" s="12"/>
      <c r="I78" s="12"/>
      <c r="J78" s="12"/>
      <c r="K78" s="12"/>
      <c r="L78" s="12"/>
    </row>
    <row r="79" spans="1:12" x14ac:dyDescent="0.25">
      <c r="A79" s="9"/>
      <c r="B79" s="9"/>
      <c r="C79" s="9"/>
      <c r="D79" s="9"/>
      <c r="E79" s="9" t="s">
        <v>47</v>
      </c>
      <c r="F79" s="9"/>
      <c r="G79" s="9" t="s">
        <v>6</v>
      </c>
      <c r="H79" s="9"/>
      <c r="I79" s="9"/>
      <c r="J79" s="9"/>
      <c r="K79" s="9"/>
      <c r="L79" s="9"/>
    </row>
    <row r="80" spans="1:12" x14ac:dyDescent="0.25">
      <c r="A80" s="9"/>
      <c r="B80" s="9"/>
      <c r="C80" s="9" t="s">
        <v>9</v>
      </c>
      <c r="D80" s="9">
        <v>8.35</v>
      </c>
      <c r="E80" s="9" t="s">
        <v>43</v>
      </c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 t="s">
        <v>10</v>
      </c>
      <c r="D81" s="9">
        <v>16.54</v>
      </c>
      <c r="E81" s="9" t="s">
        <v>43</v>
      </c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17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18" t="s">
        <v>16</v>
      </c>
      <c r="D84" s="18" t="s">
        <v>17</v>
      </c>
      <c r="E84" s="18" t="s">
        <v>18</v>
      </c>
      <c r="F84" s="18" t="s">
        <v>19</v>
      </c>
      <c r="G84" s="18" t="s">
        <v>20</v>
      </c>
      <c r="H84" s="18" t="s">
        <v>21</v>
      </c>
      <c r="I84" s="18" t="s">
        <v>22</v>
      </c>
      <c r="J84" s="18"/>
      <c r="K84" s="18" t="s">
        <v>23</v>
      </c>
      <c r="L84" s="18" t="s">
        <v>24</v>
      </c>
    </row>
    <row r="85" spans="1:12" x14ac:dyDescent="0.25">
      <c r="A85" s="9"/>
      <c r="B85" s="9"/>
      <c r="C85" s="18">
        <v>8.35</v>
      </c>
      <c r="D85" s="18"/>
      <c r="E85" s="18"/>
      <c r="F85" s="18">
        <f>C85*3.28</f>
        <v>27.387999999999998</v>
      </c>
      <c r="G85" s="18"/>
      <c r="H85" s="18"/>
      <c r="I85" s="18"/>
      <c r="J85" s="18"/>
      <c r="K85" s="18"/>
      <c r="L85" s="18"/>
    </row>
    <row r="86" spans="1:12" x14ac:dyDescent="0.25">
      <c r="A86" s="9"/>
      <c r="B86" s="9"/>
      <c r="C86" s="9">
        <v>8.5</v>
      </c>
      <c r="D86" s="9"/>
      <c r="E86" s="9"/>
      <c r="F86" s="18">
        <f t="shared" ref="F86:F121" si="8">C86*3.28</f>
        <v>27.88</v>
      </c>
      <c r="G86" s="9">
        <v>0.1</v>
      </c>
      <c r="H86" s="9">
        <v>0.01</v>
      </c>
      <c r="I86" s="9">
        <f>(F87-F85)/2</f>
        <v>0.57399999999999807</v>
      </c>
      <c r="J86" s="9"/>
      <c r="K86" s="9">
        <f>I86*H86*G86</f>
        <v>5.7399999999999801E-4</v>
      </c>
      <c r="L86" s="9">
        <f>SUM(K86:K120)</f>
        <v>24.271225919999992</v>
      </c>
    </row>
    <row r="87" spans="1:12" x14ac:dyDescent="0.25">
      <c r="A87" s="9"/>
      <c r="B87" s="9"/>
      <c r="C87" s="9">
        <v>8.6999999999999993</v>
      </c>
      <c r="D87" s="9"/>
      <c r="E87" s="9"/>
      <c r="F87" s="18">
        <f t="shared" si="8"/>
        <v>28.535999999999994</v>
      </c>
      <c r="G87" s="9">
        <v>0.2</v>
      </c>
      <c r="H87" s="9">
        <v>0</v>
      </c>
      <c r="I87" s="9">
        <f t="shared" ref="I87:I120" si="9">(F88-F86)/2</f>
        <v>0.65600000000000058</v>
      </c>
      <c r="J87" s="9"/>
      <c r="K87" s="9">
        <f t="shared" ref="K87:K120" si="10">I87*H87*G87</f>
        <v>0</v>
      </c>
      <c r="L87" s="9"/>
    </row>
    <row r="88" spans="1:12" x14ac:dyDescent="0.25">
      <c r="A88" s="9"/>
      <c r="B88" s="9"/>
      <c r="C88" s="9">
        <v>8.9</v>
      </c>
      <c r="D88" s="9"/>
      <c r="E88" s="9"/>
      <c r="F88" s="18">
        <f t="shared" si="8"/>
        <v>29.192</v>
      </c>
      <c r="G88" s="9">
        <v>0.2</v>
      </c>
      <c r="H88" s="9">
        <v>0.37</v>
      </c>
      <c r="I88" s="9">
        <f t="shared" si="9"/>
        <v>0.65600000000000058</v>
      </c>
      <c r="J88" s="9"/>
      <c r="K88" s="9">
        <f t="shared" si="10"/>
        <v>4.8544000000000045E-2</v>
      </c>
      <c r="L88" s="9"/>
    </row>
    <row r="89" spans="1:12" x14ac:dyDescent="0.25">
      <c r="A89" s="9"/>
      <c r="B89" s="9"/>
      <c r="C89" s="9">
        <v>9.1</v>
      </c>
      <c r="D89" s="9"/>
      <c r="E89" s="9"/>
      <c r="F89" s="18">
        <f t="shared" si="8"/>
        <v>29.847999999999995</v>
      </c>
      <c r="G89" s="9">
        <v>0.2</v>
      </c>
      <c r="H89" s="9">
        <v>0.44</v>
      </c>
      <c r="I89" s="9">
        <f t="shared" si="9"/>
        <v>0.65600000000000058</v>
      </c>
      <c r="J89" s="9"/>
      <c r="K89" s="9">
        <f t="shared" si="10"/>
        <v>5.7728000000000057E-2</v>
      </c>
      <c r="L89" s="9"/>
    </row>
    <row r="90" spans="1:12" x14ac:dyDescent="0.25">
      <c r="A90" s="9"/>
      <c r="B90" s="9"/>
      <c r="C90" s="9">
        <v>9.3000000000000007</v>
      </c>
      <c r="D90" s="9"/>
      <c r="E90" s="9"/>
      <c r="F90" s="18">
        <f t="shared" si="8"/>
        <v>30.504000000000001</v>
      </c>
      <c r="G90" s="9">
        <v>0.25</v>
      </c>
      <c r="H90" s="9">
        <v>0.18</v>
      </c>
      <c r="I90" s="9">
        <f t="shared" si="9"/>
        <v>0.65600000000000058</v>
      </c>
      <c r="J90" s="9"/>
      <c r="K90" s="9">
        <f t="shared" si="10"/>
        <v>2.9520000000000025E-2</v>
      </c>
      <c r="L90" s="9"/>
    </row>
    <row r="91" spans="1:12" x14ac:dyDescent="0.25">
      <c r="A91" s="9"/>
      <c r="B91" s="9"/>
      <c r="C91" s="9">
        <v>9.5</v>
      </c>
      <c r="D91" s="9"/>
      <c r="E91" s="9"/>
      <c r="F91" s="18">
        <f t="shared" si="8"/>
        <v>31.159999999999997</v>
      </c>
      <c r="G91" s="9">
        <v>0.25</v>
      </c>
      <c r="H91" s="9">
        <v>0.35</v>
      </c>
      <c r="I91" s="9">
        <f t="shared" si="9"/>
        <v>0.73799999999999777</v>
      </c>
      <c r="J91" s="9"/>
      <c r="K91" s="9">
        <f t="shared" si="10"/>
        <v>6.4574999999999799E-2</v>
      </c>
      <c r="L91" s="9"/>
    </row>
    <row r="92" spans="1:12" x14ac:dyDescent="0.25">
      <c r="A92" s="9"/>
      <c r="B92" s="9"/>
      <c r="C92" s="9">
        <v>9.75</v>
      </c>
      <c r="D92" s="9"/>
      <c r="E92" s="9"/>
      <c r="F92" s="18">
        <f t="shared" si="8"/>
        <v>31.979999999999997</v>
      </c>
      <c r="G92" s="9">
        <v>0.2</v>
      </c>
      <c r="H92" s="9">
        <v>0.28999999999999998</v>
      </c>
      <c r="I92" s="9">
        <f t="shared" si="9"/>
        <v>0.82000000000000028</v>
      </c>
      <c r="J92" s="9"/>
      <c r="K92" s="9">
        <f t="shared" si="10"/>
        <v>4.7560000000000019E-2</v>
      </c>
      <c r="L92" s="9"/>
    </row>
    <row r="93" spans="1:12" x14ac:dyDescent="0.25">
      <c r="A93" s="9"/>
      <c r="B93" s="9"/>
      <c r="C93" s="9">
        <v>10</v>
      </c>
      <c r="D93" s="9"/>
      <c r="E93" s="9"/>
      <c r="F93" s="18">
        <f t="shared" si="8"/>
        <v>32.799999999999997</v>
      </c>
      <c r="G93" s="9">
        <v>0.25</v>
      </c>
      <c r="H93" s="9">
        <v>0.69</v>
      </c>
      <c r="I93" s="9">
        <f t="shared" si="9"/>
        <v>-0.81999999999999851</v>
      </c>
      <c r="J93" s="9"/>
      <c r="K93" s="9">
        <f t="shared" si="10"/>
        <v>-0.14144999999999974</v>
      </c>
      <c r="L93" s="9"/>
    </row>
    <row r="94" spans="1:12" x14ac:dyDescent="0.25">
      <c r="A94" s="9"/>
      <c r="B94" s="9"/>
      <c r="C94" s="9">
        <v>9.25</v>
      </c>
      <c r="D94" s="9"/>
      <c r="E94" s="9"/>
      <c r="F94" s="18">
        <f t="shared" si="8"/>
        <v>30.34</v>
      </c>
      <c r="G94" s="9">
        <v>0.35</v>
      </c>
      <c r="H94" s="9">
        <v>0.19</v>
      </c>
      <c r="I94" s="9">
        <f t="shared" si="9"/>
        <v>0.82000000000000028</v>
      </c>
      <c r="J94" s="9"/>
      <c r="K94" s="9">
        <f t="shared" si="10"/>
        <v>5.4530000000000016E-2</v>
      </c>
      <c r="L94" s="9"/>
    </row>
    <row r="95" spans="1:12" x14ac:dyDescent="0.25">
      <c r="A95" s="9"/>
      <c r="B95" s="9"/>
      <c r="C95" s="9">
        <v>10.5</v>
      </c>
      <c r="D95" s="9"/>
      <c r="E95" s="9"/>
      <c r="F95" s="18">
        <f t="shared" si="8"/>
        <v>34.44</v>
      </c>
      <c r="G95" s="9">
        <v>0.35</v>
      </c>
      <c r="H95" s="9">
        <v>0.56999999999999995</v>
      </c>
      <c r="I95" s="9">
        <f t="shared" si="9"/>
        <v>2.4599999999999991</v>
      </c>
      <c r="J95" s="9"/>
      <c r="K95" s="9">
        <f t="shared" si="10"/>
        <v>0.49076999999999976</v>
      </c>
      <c r="L95" s="9"/>
    </row>
    <row r="96" spans="1:12" x14ac:dyDescent="0.25">
      <c r="A96" s="9"/>
      <c r="B96" s="9"/>
      <c r="C96" s="9">
        <v>10.75</v>
      </c>
      <c r="D96" s="9"/>
      <c r="E96" s="9"/>
      <c r="F96" s="18">
        <f t="shared" si="8"/>
        <v>35.26</v>
      </c>
      <c r="G96" s="9">
        <v>0.4</v>
      </c>
      <c r="H96" s="9">
        <v>0.85</v>
      </c>
      <c r="I96" s="9">
        <f t="shared" si="9"/>
        <v>0.82000000000000028</v>
      </c>
      <c r="J96" s="9"/>
      <c r="K96" s="9">
        <f t="shared" si="10"/>
        <v>0.2788000000000001</v>
      </c>
      <c r="L96" s="9"/>
    </row>
    <row r="97" spans="1:12" x14ac:dyDescent="0.25">
      <c r="A97" s="9"/>
      <c r="B97" s="9"/>
      <c r="C97" s="9">
        <v>11</v>
      </c>
      <c r="D97" s="9"/>
      <c r="E97" s="9"/>
      <c r="F97" s="18">
        <f t="shared" si="8"/>
        <v>36.08</v>
      </c>
      <c r="G97" s="9">
        <v>0.5</v>
      </c>
      <c r="H97" s="9">
        <v>0.72</v>
      </c>
      <c r="I97" s="9">
        <f t="shared" si="9"/>
        <v>0.82000000000000028</v>
      </c>
      <c r="J97" s="9"/>
      <c r="K97" s="9">
        <f t="shared" si="10"/>
        <v>0.29520000000000007</v>
      </c>
      <c r="L97" s="9"/>
    </row>
    <row r="98" spans="1:12" x14ac:dyDescent="0.25">
      <c r="A98" s="9"/>
      <c r="B98" s="9"/>
      <c r="C98" s="9">
        <v>11.25</v>
      </c>
      <c r="D98" s="9"/>
      <c r="E98" s="9"/>
      <c r="F98" s="18">
        <f t="shared" si="8"/>
        <v>36.9</v>
      </c>
      <c r="G98" s="9">
        <v>0.35</v>
      </c>
      <c r="H98" s="9">
        <v>0.85</v>
      </c>
      <c r="I98" s="9">
        <f t="shared" si="9"/>
        <v>0.82000000000000028</v>
      </c>
      <c r="J98" s="9"/>
      <c r="K98" s="9">
        <f t="shared" si="10"/>
        <v>0.24395000000000006</v>
      </c>
      <c r="L98" s="9"/>
    </row>
    <row r="99" spans="1:12" x14ac:dyDescent="0.25">
      <c r="A99" s="9"/>
      <c r="B99" s="9"/>
      <c r="C99" s="9">
        <v>11.5</v>
      </c>
      <c r="D99" s="9"/>
      <c r="E99" s="9"/>
      <c r="F99" s="18">
        <f t="shared" si="8"/>
        <v>37.72</v>
      </c>
      <c r="G99" s="9">
        <v>0.45</v>
      </c>
      <c r="H99" s="9">
        <v>0.96</v>
      </c>
      <c r="I99" s="9">
        <f t="shared" si="9"/>
        <v>0.82000000000000028</v>
      </c>
      <c r="J99" s="9"/>
      <c r="K99" s="9">
        <f t="shared" si="10"/>
        <v>0.35424000000000011</v>
      </c>
      <c r="L99" s="9"/>
    </row>
    <row r="100" spans="1:12" x14ac:dyDescent="0.25">
      <c r="A100" s="9"/>
      <c r="B100" s="9"/>
      <c r="C100" s="9">
        <v>11.75</v>
      </c>
      <c r="D100" s="9"/>
      <c r="E100" s="9"/>
      <c r="F100" s="18">
        <f t="shared" si="8"/>
        <v>38.54</v>
      </c>
      <c r="G100" s="9">
        <v>0.5</v>
      </c>
      <c r="H100" s="9">
        <v>1.1200000000000001</v>
      </c>
      <c r="I100" s="9">
        <f t="shared" si="9"/>
        <v>0.82000000000000028</v>
      </c>
      <c r="J100" s="9"/>
      <c r="K100" s="9">
        <f t="shared" si="10"/>
        <v>0.45920000000000022</v>
      </c>
      <c r="L100" s="9"/>
    </row>
    <row r="101" spans="1:12" x14ac:dyDescent="0.25">
      <c r="A101" s="9"/>
      <c r="B101" s="9"/>
      <c r="C101" s="9">
        <v>12</v>
      </c>
      <c r="D101" s="9"/>
      <c r="E101" s="9"/>
      <c r="F101" s="18">
        <f t="shared" si="8"/>
        <v>39.36</v>
      </c>
      <c r="G101" s="9">
        <v>0.6</v>
      </c>
      <c r="H101" s="9">
        <v>1.23</v>
      </c>
      <c r="I101" s="9">
        <f t="shared" si="9"/>
        <v>0.82000000000000028</v>
      </c>
      <c r="J101" s="9"/>
      <c r="K101" s="9">
        <f t="shared" si="10"/>
        <v>0.60516000000000025</v>
      </c>
      <c r="L101" s="9"/>
    </row>
    <row r="102" spans="1:12" x14ac:dyDescent="0.25">
      <c r="A102" s="9"/>
      <c r="B102" s="9"/>
      <c r="C102" s="9">
        <v>12.25</v>
      </c>
      <c r="D102" s="9"/>
      <c r="E102" s="9"/>
      <c r="F102" s="18">
        <f t="shared" si="8"/>
        <v>40.18</v>
      </c>
      <c r="G102" s="9">
        <v>0.6</v>
      </c>
      <c r="H102" s="9">
        <v>1.51</v>
      </c>
      <c r="I102" s="9">
        <f t="shared" si="9"/>
        <v>0.82000000000000028</v>
      </c>
      <c r="J102" s="9"/>
      <c r="K102" s="9">
        <f t="shared" si="10"/>
        <v>0.74292000000000025</v>
      </c>
      <c r="L102" s="9"/>
    </row>
    <row r="103" spans="1:12" x14ac:dyDescent="0.25">
      <c r="A103" s="9"/>
      <c r="B103" s="9"/>
      <c r="C103" s="9">
        <v>12.5</v>
      </c>
      <c r="D103" s="9"/>
      <c r="E103" s="9"/>
      <c r="F103" s="18">
        <f t="shared" si="8"/>
        <v>41</v>
      </c>
      <c r="G103" s="9">
        <v>0.8</v>
      </c>
      <c r="H103" s="9">
        <v>1.24</v>
      </c>
      <c r="I103" s="9">
        <f t="shared" si="9"/>
        <v>0.82000000000000028</v>
      </c>
      <c r="J103" s="9"/>
      <c r="K103" s="9">
        <f t="shared" si="10"/>
        <v>0.81344000000000038</v>
      </c>
      <c r="L103" s="9"/>
    </row>
    <row r="104" spans="1:12" x14ac:dyDescent="0.25">
      <c r="A104" s="9"/>
      <c r="B104" s="9"/>
      <c r="C104" s="9">
        <v>12.75</v>
      </c>
      <c r="D104" s="9"/>
      <c r="E104" s="9"/>
      <c r="F104" s="18">
        <f t="shared" si="8"/>
        <v>41.82</v>
      </c>
      <c r="G104" s="9">
        <v>0.9</v>
      </c>
      <c r="H104" s="9">
        <v>1.1599999999999999</v>
      </c>
      <c r="I104" s="9">
        <f t="shared" si="9"/>
        <v>0.82000000000000028</v>
      </c>
      <c r="J104" s="9"/>
      <c r="K104" s="9">
        <f t="shared" si="10"/>
        <v>0.85608000000000029</v>
      </c>
      <c r="L104" s="9"/>
    </row>
    <row r="105" spans="1:12" x14ac:dyDescent="0.25">
      <c r="A105" s="9"/>
      <c r="B105" s="9"/>
      <c r="C105" s="9">
        <v>13</v>
      </c>
      <c r="D105" s="9"/>
      <c r="E105" s="9"/>
      <c r="F105" s="18">
        <f t="shared" si="8"/>
        <v>42.64</v>
      </c>
      <c r="G105" s="9">
        <v>0.9</v>
      </c>
      <c r="H105" s="9">
        <v>1.42</v>
      </c>
      <c r="I105" s="9">
        <f t="shared" si="9"/>
        <v>0.82000000000000028</v>
      </c>
      <c r="J105" s="9"/>
      <c r="K105" s="9">
        <f t="shared" si="10"/>
        <v>1.0479600000000002</v>
      </c>
      <c r="L105" s="9"/>
    </row>
    <row r="106" spans="1:12" x14ac:dyDescent="0.25">
      <c r="A106" s="9"/>
      <c r="B106" s="9"/>
      <c r="C106" s="9">
        <v>13.25</v>
      </c>
      <c r="D106" s="9"/>
      <c r="E106" s="9"/>
      <c r="F106" s="18">
        <f t="shared" si="8"/>
        <v>43.46</v>
      </c>
      <c r="G106" s="9">
        <v>1</v>
      </c>
      <c r="H106" s="9">
        <v>1.53</v>
      </c>
      <c r="I106" s="9">
        <f t="shared" si="9"/>
        <v>0.81999999999999673</v>
      </c>
      <c r="J106" s="9"/>
      <c r="K106" s="9">
        <f t="shared" si="10"/>
        <v>1.2545999999999951</v>
      </c>
      <c r="L106" s="9"/>
    </row>
    <row r="107" spans="1:12" x14ac:dyDescent="0.25">
      <c r="A107" s="9"/>
      <c r="B107" s="9"/>
      <c r="C107" s="9">
        <v>13.5</v>
      </c>
      <c r="D107" s="9"/>
      <c r="E107" s="9"/>
      <c r="F107" s="18">
        <f t="shared" si="8"/>
        <v>44.279999999999994</v>
      </c>
      <c r="G107" s="9">
        <v>1.2</v>
      </c>
      <c r="H107" s="9">
        <v>1.37</v>
      </c>
      <c r="I107" s="9">
        <f t="shared" si="9"/>
        <v>0.81999999999999673</v>
      </c>
      <c r="J107" s="9"/>
      <c r="K107" s="9">
        <f t="shared" si="10"/>
        <v>1.3480799999999946</v>
      </c>
      <c r="L107" s="9"/>
    </row>
    <row r="108" spans="1:12" x14ac:dyDescent="0.25">
      <c r="A108" s="9"/>
      <c r="B108" s="9"/>
      <c r="C108" s="9">
        <v>13.75</v>
      </c>
      <c r="D108" s="9"/>
      <c r="E108" s="9"/>
      <c r="F108" s="18">
        <f t="shared" si="8"/>
        <v>45.099999999999994</v>
      </c>
      <c r="G108" s="9">
        <v>1.3</v>
      </c>
      <c r="H108" s="9">
        <v>1.47</v>
      </c>
      <c r="I108" s="9">
        <f t="shared" si="9"/>
        <v>0.82000000000000028</v>
      </c>
      <c r="J108" s="9"/>
      <c r="K108" s="9">
        <f t="shared" si="10"/>
        <v>1.5670200000000007</v>
      </c>
      <c r="L108" s="9"/>
    </row>
    <row r="109" spans="1:12" x14ac:dyDescent="0.25">
      <c r="A109" s="9"/>
      <c r="B109" s="9"/>
      <c r="C109" s="9">
        <v>14</v>
      </c>
      <c r="D109" s="9"/>
      <c r="E109" s="9"/>
      <c r="F109" s="18">
        <f t="shared" si="8"/>
        <v>45.919999999999995</v>
      </c>
      <c r="G109" s="9">
        <v>1.35</v>
      </c>
      <c r="H109" s="9">
        <v>1.6</v>
      </c>
      <c r="I109" s="9">
        <f t="shared" si="9"/>
        <v>0.82000000000000028</v>
      </c>
      <c r="J109" s="9"/>
      <c r="K109" s="9">
        <f t="shared" si="10"/>
        <v>1.7712000000000008</v>
      </c>
      <c r="L109" s="9"/>
    </row>
    <row r="110" spans="1:12" x14ac:dyDescent="0.25">
      <c r="A110" s="9"/>
      <c r="B110" s="9"/>
      <c r="C110" s="9">
        <v>14.25</v>
      </c>
      <c r="D110" s="9"/>
      <c r="E110" s="9"/>
      <c r="F110" s="18">
        <f t="shared" si="8"/>
        <v>46.739999999999995</v>
      </c>
      <c r="G110" s="9">
        <v>1.3</v>
      </c>
      <c r="H110" s="9">
        <v>1.77</v>
      </c>
      <c r="I110" s="9">
        <f t="shared" si="9"/>
        <v>0.82000000000000028</v>
      </c>
      <c r="J110" s="9"/>
      <c r="K110" s="9">
        <f t="shared" si="10"/>
        <v>1.8868200000000006</v>
      </c>
      <c r="L110" s="9"/>
    </row>
    <row r="111" spans="1:12" x14ac:dyDescent="0.25">
      <c r="A111" s="9"/>
      <c r="B111" s="9"/>
      <c r="C111" s="9">
        <v>14.5</v>
      </c>
      <c r="D111" s="9"/>
      <c r="E111" s="9"/>
      <c r="F111" s="18">
        <f t="shared" si="8"/>
        <v>47.559999999999995</v>
      </c>
      <c r="G111" s="9">
        <v>1.5</v>
      </c>
      <c r="H111" s="9">
        <v>1.74</v>
      </c>
      <c r="I111" s="9">
        <f t="shared" si="9"/>
        <v>0.82000000000000028</v>
      </c>
      <c r="J111" s="9"/>
      <c r="K111" s="9">
        <f t="shared" si="10"/>
        <v>2.140200000000001</v>
      </c>
      <c r="L111" s="9"/>
    </row>
    <row r="112" spans="1:12" x14ac:dyDescent="0.25">
      <c r="A112" s="9"/>
      <c r="B112" s="9"/>
      <c r="C112" s="9">
        <v>14.75</v>
      </c>
      <c r="D112" s="9"/>
      <c r="E112" s="9"/>
      <c r="F112" s="18">
        <f t="shared" si="8"/>
        <v>48.379999999999995</v>
      </c>
      <c r="G112" s="9">
        <v>1.4</v>
      </c>
      <c r="H112" s="9">
        <v>1.24</v>
      </c>
      <c r="I112" s="9">
        <f t="shared" si="9"/>
        <v>0.82000000000000028</v>
      </c>
      <c r="J112" s="9"/>
      <c r="K112" s="9">
        <f t="shared" si="10"/>
        <v>1.4235200000000003</v>
      </c>
      <c r="L112" s="9"/>
    </row>
    <row r="113" spans="1:12" x14ac:dyDescent="0.25">
      <c r="A113" s="9"/>
      <c r="B113" s="9"/>
      <c r="C113" s="9">
        <v>15</v>
      </c>
      <c r="D113" s="9"/>
      <c r="E113" s="9"/>
      <c r="F113" s="18">
        <f t="shared" si="8"/>
        <v>49.199999999999996</v>
      </c>
      <c r="G113" s="9">
        <v>1.3</v>
      </c>
      <c r="H113" s="9">
        <v>1.87</v>
      </c>
      <c r="I113" s="9">
        <f t="shared" si="9"/>
        <v>0.82000000000000028</v>
      </c>
      <c r="J113" s="9"/>
      <c r="K113" s="9">
        <f t="shared" si="10"/>
        <v>1.9934200000000009</v>
      </c>
      <c r="L113" s="9"/>
    </row>
    <row r="114" spans="1:12" x14ac:dyDescent="0.25">
      <c r="A114" s="9"/>
      <c r="B114" s="9"/>
      <c r="C114" s="9">
        <v>15.25</v>
      </c>
      <c r="D114" s="9"/>
      <c r="E114" s="9"/>
      <c r="F114" s="18">
        <f t="shared" si="8"/>
        <v>50.019999999999996</v>
      </c>
      <c r="G114" s="9">
        <v>1.3</v>
      </c>
      <c r="H114" s="9">
        <v>1.6</v>
      </c>
      <c r="I114" s="9">
        <f t="shared" si="9"/>
        <v>0.82000000000000028</v>
      </c>
      <c r="J114" s="9"/>
      <c r="K114" s="9">
        <f t="shared" si="10"/>
        <v>1.7056000000000007</v>
      </c>
      <c r="L114" s="9"/>
    </row>
    <row r="115" spans="1:12" x14ac:dyDescent="0.25">
      <c r="A115" s="9"/>
      <c r="B115" s="9"/>
      <c r="C115" s="9">
        <v>15.5</v>
      </c>
      <c r="D115" s="9"/>
      <c r="E115" s="9"/>
      <c r="F115" s="18">
        <f t="shared" si="8"/>
        <v>50.839999999999996</v>
      </c>
      <c r="G115" s="9">
        <v>1.1000000000000001</v>
      </c>
      <c r="H115" s="9">
        <v>1.61</v>
      </c>
      <c r="I115" s="9">
        <f t="shared" si="9"/>
        <v>0.82000000000000028</v>
      </c>
      <c r="J115" s="9"/>
      <c r="K115" s="9">
        <f t="shared" si="10"/>
        <v>1.4522200000000007</v>
      </c>
      <c r="L115" s="9"/>
    </row>
    <row r="116" spans="1:12" x14ac:dyDescent="0.25">
      <c r="A116" s="9"/>
      <c r="B116" s="9"/>
      <c r="C116" s="9">
        <v>15.75</v>
      </c>
      <c r="D116" s="9"/>
      <c r="E116" s="9"/>
      <c r="F116" s="18">
        <f t="shared" si="8"/>
        <v>51.66</v>
      </c>
      <c r="G116" s="9">
        <v>0.7</v>
      </c>
      <c r="H116" s="9">
        <v>1.73</v>
      </c>
      <c r="I116" s="9">
        <f t="shared" si="9"/>
        <v>0.73799999999999955</v>
      </c>
      <c r="J116" s="9"/>
      <c r="K116" s="9">
        <f t="shared" si="10"/>
        <v>0.89371799999999935</v>
      </c>
      <c r="L116" s="9"/>
    </row>
    <row r="117" spans="1:12" x14ac:dyDescent="0.25">
      <c r="A117" s="9"/>
      <c r="B117" s="9"/>
      <c r="C117" s="9">
        <v>15.95</v>
      </c>
      <c r="D117" s="9"/>
      <c r="E117" s="9"/>
      <c r="F117" s="18">
        <f t="shared" si="8"/>
        <v>52.315999999999995</v>
      </c>
      <c r="G117" s="9">
        <v>0.55000000000000004</v>
      </c>
      <c r="H117" s="9">
        <v>1.37</v>
      </c>
      <c r="I117" s="9">
        <f t="shared" si="9"/>
        <v>0.57400000000000162</v>
      </c>
      <c r="J117" s="9"/>
      <c r="K117" s="9">
        <f t="shared" si="10"/>
        <v>0.43250900000000131</v>
      </c>
      <c r="L117" s="9"/>
    </row>
    <row r="118" spans="1:12" x14ac:dyDescent="0.25">
      <c r="A118" s="9"/>
      <c r="B118" s="9"/>
      <c r="C118" s="9">
        <v>16.100000000000001</v>
      </c>
      <c r="D118" s="9"/>
      <c r="E118" s="9"/>
      <c r="F118" s="18">
        <f t="shared" si="8"/>
        <v>52.808</v>
      </c>
      <c r="G118" s="9">
        <v>0.03</v>
      </c>
      <c r="H118" s="9">
        <v>1.1200000000000001</v>
      </c>
      <c r="I118" s="9">
        <f t="shared" si="9"/>
        <v>0.54120000000000346</v>
      </c>
      <c r="J118" s="9"/>
      <c r="K118" s="9">
        <f t="shared" si="10"/>
        <v>1.8184320000000115E-2</v>
      </c>
      <c r="L118" s="9"/>
    </row>
    <row r="119" spans="1:12" x14ac:dyDescent="0.25">
      <c r="A119" s="9"/>
      <c r="B119" s="9"/>
      <c r="C119" s="9">
        <v>16.28</v>
      </c>
      <c r="D119" s="9"/>
      <c r="E119" s="9"/>
      <c r="F119" s="18">
        <f t="shared" si="8"/>
        <v>53.398400000000002</v>
      </c>
      <c r="G119" s="9">
        <v>0.2</v>
      </c>
      <c r="H119" s="9">
        <v>0.25</v>
      </c>
      <c r="I119" s="9">
        <f t="shared" si="9"/>
        <v>0.49199999999999733</v>
      </c>
      <c r="J119" s="9"/>
      <c r="K119" s="9">
        <f t="shared" si="10"/>
        <v>2.4599999999999868E-2</v>
      </c>
      <c r="L119" s="9"/>
    </row>
    <row r="120" spans="1:12" x14ac:dyDescent="0.25">
      <c r="A120" s="9"/>
      <c r="B120" s="9"/>
      <c r="C120" s="9">
        <v>16.399999999999999</v>
      </c>
      <c r="D120" s="9"/>
      <c r="E120" s="9"/>
      <c r="F120" s="18">
        <f t="shared" si="8"/>
        <v>53.791999999999994</v>
      </c>
      <c r="G120" s="9">
        <v>0.2</v>
      </c>
      <c r="H120" s="9">
        <v>0.12</v>
      </c>
      <c r="I120" s="9">
        <f t="shared" si="9"/>
        <v>0.42639999999999745</v>
      </c>
      <c r="J120" s="9"/>
      <c r="K120" s="9">
        <f t="shared" si="10"/>
        <v>1.023359999999994E-2</v>
      </c>
      <c r="L120" s="9"/>
    </row>
    <row r="121" spans="1:12" x14ac:dyDescent="0.25">
      <c r="A121" s="9"/>
      <c r="B121" s="9"/>
      <c r="C121" s="9">
        <v>16.54</v>
      </c>
      <c r="D121" s="9"/>
      <c r="E121" s="9"/>
      <c r="F121" s="18">
        <f t="shared" si="8"/>
        <v>54.251199999999997</v>
      </c>
      <c r="G121" s="9"/>
      <c r="H121" s="9"/>
      <c r="I121" s="9"/>
      <c r="J121" s="9"/>
      <c r="K121" s="9"/>
      <c r="L121" s="9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759E-6E31-4E1B-8CCF-0369FA3E9E33}">
  <dimension ref="A1:AD197"/>
  <sheetViews>
    <sheetView workbookViewId="0">
      <selection activeCell="L2" sqref="L2"/>
    </sheetView>
  </sheetViews>
  <sheetFormatPr defaultRowHeight="13.2" x14ac:dyDescent="0.25"/>
  <cols>
    <col min="1" max="1" width="8.88671875" style="4"/>
    <col min="2" max="2" width="10.5546875" style="4" customWidth="1"/>
    <col min="3" max="16384" width="8.88671875" style="4"/>
  </cols>
  <sheetData>
    <row r="1" spans="1:30" x14ac:dyDescent="0.25">
      <c r="A1" s="1" t="s">
        <v>103</v>
      </c>
    </row>
    <row r="2" spans="1:30" x14ac:dyDescent="0.25">
      <c r="A2" s="4" t="s">
        <v>100</v>
      </c>
    </row>
    <row r="4" spans="1:30" s="1" customFormat="1" x14ac:dyDescent="0.25">
      <c r="A4" s="1" t="s">
        <v>0</v>
      </c>
      <c r="B4" s="2">
        <v>38896</v>
      </c>
      <c r="C4" s="1" t="s">
        <v>1</v>
      </c>
      <c r="D4" s="3">
        <v>0.42152777777777778</v>
      </c>
      <c r="E4" s="3"/>
      <c r="H4" s="1" t="s">
        <v>42</v>
      </c>
      <c r="R4" s="3"/>
      <c r="AD4" s="3"/>
    </row>
    <row r="5" spans="1:30" s="1" customFormat="1" x14ac:dyDescent="0.25">
      <c r="C5" s="1" t="s">
        <v>98</v>
      </c>
    </row>
    <row r="6" spans="1:30" x14ac:dyDescent="0.25">
      <c r="E6" s="4" t="s">
        <v>47</v>
      </c>
      <c r="G6" s="4" t="s">
        <v>6</v>
      </c>
    </row>
    <row r="7" spans="1:30" x14ac:dyDescent="0.25">
      <c r="C7" s="4" t="s">
        <v>9</v>
      </c>
      <c r="D7" s="4">
        <v>11.7</v>
      </c>
      <c r="E7" s="4" t="s">
        <v>43</v>
      </c>
    </row>
    <row r="8" spans="1:30" x14ac:dyDescent="0.25">
      <c r="C8" s="4" t="s">
        <v>10</v>
      </c>
      <c r="D8" s="4">
        <v>0</v>
      </c>
      <c r="E8" s="4" t="s">
        <v>43</v>
      </c>
    </row>
    <row r="10" spans="1:30" x14ac:dyDescent="0.25">
      <c r="C10" s="7"/>
    </row>
    <row r="11" spans="1:30" x14ac:dyDescent="0.25"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/>
      <c r="K11" s="8" t="s">
        <v>23</v>
      </c>
      <c r="L11" s="8" t="s">
        <v>24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0" x14ac:dyDescent="0.25">
      <c r="C12" s="8">
        <v>0</v>
      </c>
      <c r="D12" s="8"/>
      <c r="E12" s="8"/>
      <c r="F12" s="8">
        <f>C12*3.28</f>
        <v>0</v>
      </c>
      <c r="G12" s="8"/>
      <c r="H12" s="8"/>
      <c r="I12" s="8"/>
      <c r="J12" s="8"/>
      <c r="K12" s="8"/>
      <c r="L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30" x14ac:dyDescent="0.25">
      <c r="C13" s="4">
        <v>0.3</v>
      </c>
      <c r="E13" s="4">
        <v>0.05</v>
      </c>
      <c r="F13" s="8">
        <f t="shared" ref="F13:F33" si="0">C13*3.28</f>
        <v>0.98399999999999987</v>
      </c>
      <c r="G13" s="4">
        <v>0.45</v>
      </c>
      <c r="H13" s="4">
        <f>E13*3.28</f>
        <v>0.16400000000000001</v>
      </c>
      <c r="I13" s="4">
        <f>(F14-F12)/2</f>
        <v>1.476</v>
      </c>
      <c r="K13" s="4">
        <f>I13*H13*G13</f>
        <v>0.10892880000000001</v>
      </c>
      <c r="L13" s="4">
        <f>SUM(K13:K42)</f>
        <v>159.69042767999997</v>
      </c>
      <c r="T13" s="8"/>
    </row>
    <row r="14" spans="1:30" x14ac:dyDescent="0.25">
      <c r="C14" s="4">
        <v>0.9</v>
      </c>
      <c r="E14" s="4">
        <v>0.36</v>
      </c>
      <c r="F14" s="8">
        <f t="shared" si="0"/>
        <v>2.952</v>
      </c>
      <c r="G14" s="4">
        <v>0.5</v>
      </c>
      <c r="H14" s="4">
        <f t="shared" ref="H14:H32" si="1">E14*3.28</f>
        <v>1.1807999999999998</v>
      </c>
      <c r="I14" s="4">
        <f t="shared" ref="I14:I32" si="2">(F15-F13)/2</f>
        <v>1.968</v>
      </c>
      <c r="K14" s="4">
        <f t="shared" ref="K14:K33" si="3">I14*H14*G14</f>
        <v>1.1619071999999999</v>
      </c>
      <c r="T14" s="8"/>
    </row>
    <row r="15" spans="1:30" x14ac:dyDescent="0.25">
      <c r="C15" s="4">
        <v>1.5</v>
      </c>
      <c r="E15" s="4">
        <v>0.43</v>
      </c>
      <c r="F15" s="8">
        <f t="shared" si="0"/>
        <v>4.92</v>
      </c>
      <c r="G15" s="4">
        <v>1.45</v>
      </c>
      <c r="H15" s="4">
        <f t="shared" si="1"/>
        <v>1.4103999999999999</v>
      </c>
      <c r="I15" s="4">
        <f t="shared" si="2"/>
        <v>1.968</v>
      </c>
      <c r="K15" s="4">
        <f t="shared" si="3"/>
        <v>4.024717439999999</v>
      </c>
      <c r="N15" s="1"/>
      <c r="T15" s="8"/>
    </row>
    <row r="16" spans="1:30" x14ac:dyDescent="0.25">
      <c r="C16" s="4">
        <v>2.1</v>
      </c>
      <c r="E16" s="4">
        <v>1.01</v>
      </c>
      <c r="F16" s="8">
        <f t="shared" si="0"/>
        <v>6.8879999999999999</v>
      </c>
      <c r="G16" s="4">
        <v>1.55</v>
      </c>
      <c r="H16" s="4">
        <f t="shared" si="1"/>
        <v>3.3127999999999997</v>
      </c>
      <c r="I16" s="4">
        <f t="shared" si="2"/>
        <v>1.968</v>
      </c>
      <c r="K16" s="4">
        <f t="shared" si="3"/>
        <v>10.10536512</v>
      </c>
      <c r="N16" s="1"/>
      <c r="O16" s="1"/>
      <c r="T16" s="8"/>
    </row>
    <row r="17" spans="3:20" x14ac:dyDescent="0.25">
      <c r="C17" s="4">
        <v>2.7</v>
      </c>
      <c r="E17" s="4">
        <v>0.68</v>
      </c>
      <c r="F17" s="8">
        <f t="shared" si="0"/>
        <v>8.8559999999999999</v>
      </c>
      <c r="G17" s="4">
        <v>1.1499999999999999</v>
      </c>
      <c r="H17" s="4">
        <f t="shared" si="1"/>
        <v>2.2303999999999999</v>
      </c>
      <c r="I17" s="4">
        <f t="shared" si="2"/>
        <v>1.9679999999999991</v>
      </c>
      <c r="K17" s="4">
        <f t="shared" si="3"/>
        <v>5.0478412799999965</v>
      </c>
      <c r="T17" s="8"/>
    </row>
    <row r="18" spans="3:20" x14ac:dyDescent="0.25">
      <c r="C18" s="4">
        <v>3.3</v>
      </c>
      <c r="E18" s="4">
        <v>0.56000000000000005</v>
      </c>
      <c r="F18" s="8">
        <f t="shared" si="0"/>
        <v>10.823999999999998</v>
      </c>
      <c r="G18" s="4">
        <v>1.75</v>
      </c>
      <c r="H18" s="4">
        <f t="shared" si="1"/>
        <v>1.8368</v>
      </c>
      <c r="I18" s="4">
        <f t="shared" si="2"/>
        <v>1.968</v>
      </c>
      <c r="K18" s="4">
        <f t="shared" si="3"/>
        <v>6.3259391999999997</v>
      </c>
      <c r="T18" s="8"/>
    </row>
    <row r="19" spans="3:20" x14ac:dyDescent="0.25">
      <c r="C19" s="4">
        <v>3.9</v>
      </c>
      <c r="E19" s="4">
        <v>1.19</v>
      </c>
      <c r="F19" s="8">
        <f t="shared" si="0"/>
        <v>12.792</v>
      </c>
      <c r="G19" s="4">
        <v>2.0499999999999998</v>
      </c>
      <c r="H19" s="4">
        <f t="shared" si="1"/>
        <v>3.9031999999999996</v>
      </c>
      <c r="I19" s="4">
        <f t="shared" si="2"/>
        <v>1.9680000000000009</v>
      </c>
      <c r="K19" s="4">
        <f t="shared" si="3"/>
        <v>15.747070080000004</v>
      </c>
      <c r="T19" s="8"/>
    </row>
    <row r="20" spans="3:20" x14ac:dyDescent="0.25">
      <c r="C20" s="4">
        <v>4.5</v>
      </c>
      <c r="E20" s="4">
        <v>0.51</v>
      </c>
      <c r="F20" s="8">
        <f t="shared" si="0"/>
        <v>14.76</v>
      </c>
      <c r="G20" s="4">
        <v>1.85</v>
      </c>
      <c r="H20" s="4">
        <f t="shared" si="1"/>
        <v>1.6727999999999998</v>
      </c>
      <c r="I20" s="4">
        <f t="shared" si="2"/>
        <v>1.9679999999999991</v>
      </c>
      <c r="K20" s="4">
        <f t="shared" si="3"/>
        <v>6.0903302399999975</v>
      </c>
      <c r="T20" s="8"/>
    </row>
    <row r="21" spans="3:20" x14ac:dyDescent="0.25">
      <c r="C21" s="4">
        <v>5.0999999999999996</v>
      </c>
      <c r="E21" s="4">
        <v>1.23</v>
      </c>
      <c r="F21" s="8">
        <f t="shared" si="0"/>
        <v>16.727999999999998</v>
      </c>
      <c r="G21" s="4">
        <v>2</v>
      </c>
      <c r="H21" s="4">
        <f t="shared" si="1"/>
        <v>4.0343999999999998</v>
      </c>
      <c r="I21" s="4">
        <f t="shared" si="2"/>
        <v>1.9679999999999991</v>
      </c>
      <c r="K21" s="4">
        <f t="shared" si="3"/>
        <v>15.879398399999992</v>
      </c>
      <c r="T21" s="8"/>
    </row>
    <row r="22" spans="3:20" x14ac:dyDescent="0.25">
      <c r="C22" s="4">
        <v>5.7</v>
      </c>
      <c r="E22" s="4">
        <v>1.21</v>
      </c>
      <c r="F22" s="8">
        <f t="shared" si="0"/>
        <v>18.695999999999998</v>
      </c>
      <c r="G22" s="4">
        <v>2.2000000000000002</v>
      </c>
      <c r="H22" s="4">
        <f t="shared" si="1"/>
        <v>3.9687999999999994</v>
      </c>
      <c r="I22" s="4">
        <f t="shared" si="2"/>
        <v>1.968</v>
      </c>
      <c r="K22" s="4">
        <f t="shared" si="3"/>
        <v>17.183316479999998</v>
      </c>
      <c r="T22" s="8"/>
    </row>
    <row r="23" spans="3:20" x14ac:dyDescent="0.25">
      <c r="C23" s="4">
        <v>6.3</v>
      </c>
      <c r="E23" s="4">
        <v>1.2</v>
      </c>
      <c r="F23" s="8">
        <f t="shared" si="0"/>
        <v>20.663999999999998</v>
      </c>
      <c r="G23" s="4">
        <v>2</v>
      </c>
      <c r="H23" s="4">
        <f t="shared" si="1"/>
        <v>3.9359999999999995</v>
      </c>
      <c r="I23" s="4">
        <f t="shared" si="2"/>
        <v>1.9680000000000017</v>
      </c>
      <c r="K23" s="4">
        <f t="shared" si="3"/>
        <v>15.492096000000013</v>
      </c>
      <c r="T23" s="8"/>
    </row>
    <row r="24" spans="3:20" x14ac:dyDescent="0.25">
      <c r="C24" s="4">
        <v>6.9</v>
      </c>
      <c r="E24" s="4">
        <v>0.7</v>
      </c>
      <c r="F24" s="8">
        <f t="shared" si="0"/>
        <v>22.632000000000001</v>
      </c>
      <c r="G24" s="4">
        <v>1.7</v>
      </c>
      <c r="H24" s="4">
        <f t="shared" si="1"/>
        <v>2.2959999999999998</v>
      </c>
      <c r="I24" s="4">
        <f t="shared" si="2"/>
        <v>1.968</v>
      </c>
      <c r="K24" s="4">
        <f t="shared" si="3"/>
        <v>7.6814975999999993</v>
      </c>
      <c r="T24" s="8"/>
    </row>
    <row r="25" spans="3:20" x14ac:dyDescent="0.25">
      <c r="C25" s="4">
        <v>7.5</v>
      </c>
      <c r="E25" s="4">
        <v>1.0900000000000001</v>
      </c>
      <c r="F25" s="8">
        <f t="shared" si="0"/>
        <v>24.599999999999998</v>
      </c>
      <c r="G25" s="4">
        <v>1.6</v>
      </c>
      <c r="H25" s="4">
        <f t="shared" si="1"/>
        <v>3.5752000000000002</v>
      </c>
      <c r="I25" s="4">
        <f t="shared" si="2"/>
        <v>1.9679999999999982</v>
      </c>
      <c r="K25" s="4">
        <f t="shared" si="3"/>
        <v>11.257589759999991</v>
      </c>
      <c r="T25" s="8"/>
    </row>
    <row r="26" spans="3:20" x14ac:dyDescent="0.25">
      <c r="C26" s="4">
        <v>8.1</v>
      </c>
      <c r="E26" s="4">
        <v>0.73</v>
      </c>
      <c r="F26" s="8">
        <f t="shared" si="0"/>
        <v>26.567999999999998</v>
      </c>
      <c r="G26" s="4">
        <v>2.0499999999999998</v>
      </c>
      <c r="H26" s="4">
        <f t="shared" si="1"/>
        <v>2.3943999999999996</v>
      </c>
      <c r="I26" s="4">
        <f t="shared" si="2"/>
        <v>1.9679999999999982</v>
      </c>
      <c r="K26" s="4">
        <f t="shared" si="3"/>
        <v>9.6599673599999889</v>
      </c>
      <c r="T26" s="8"/>
    </row>
    <row r="27" spans="3:20" x14ac:dyDescent="0.25">
      <c r="C27" s="4">
        <v>8.6999999999999993</v>
      </c>
      <c r="E27" s="4">
        <v>0.89</v>
      </c>
      <c r="F27" s="8">
        <f t="shared" si="0"/>
        <v>28.535999999999994</v>
      </c>
      <c r="G27" s="4">
        <v>1.8</v>
      </c>
      <c r="H27" s="4">
        <f t="shared" si="1"/>
        <v>2.9192</v>
      </c>
      <c r="I27" s="4">
        <f t="shared" si="2"/>
        <v>1.9680000000000017</v>
      </c>
      <c r="K27" s="4">
        <f t="shared" si="3"/>
        <v>10.340974080000009</v>
      </c>
      <c r="T27" s="8"/>
    </row>
    <row r="28" spans="3:20" x14ac:dyDescent="0.25">
      <c r="C28" s="4">
        <v>9.3000000000000007</v>
      </c>
      <c r="E28" s="4">
        <v>0.88</v>
      </c>
      <c r="F28" s="8">
        <f t="shared" si="0"/>
        <v>30.504000000000001</v>
      </c>
      <c r="G28" s="4">
        <v>1.8</v>
      </c>
      <c r="H28" s="4">
        <f t="shared" si="1"/>
        <v>2.8863999999999996</v>
      </c>
      <c r="I28" s="4">
        <f t="shared" si="2"/>
        <v>1.9680000000000035</v>
      </c>
      <c r="K28" s="4">
        <f t="shared" si="3"/>
        <v>10.224783360000018</v>
      </c>
      <c r="T28" s="8"/>
    </row>
    <row r="29" spans="3:20" x14ac:dyDescent="0.25">
      <c r="C29" s="4">
        <v>9.9</v>
      </c>
      <c r="E29" s="4">
        <v>0.64</v>
      </c>
      <c r="F29" s="8">
        <f t="shared" si="0"/>
        <v>32.472000000000001</v>
      </c>
      <c r="G29" s="4">
        <v>1.65</v>
      </c>
      <c r="H29" s="4">
        <f t="shared" si="1"/>
        <v>2.0991999999999997</v>
      </c>
      <c r="I29" s="4">
        <f t="shared" si="2"/>
        <v>1.9679999999999982</v>
      </c>
      <c r="K29" s="4">
        <f t="shared" si="3"/>
        <v>6.8165222399999932</v>
      </c>
      <c r="T29" s="8"/>
    </row>
    <row r="30" spans="3:20" x14ac:dyDescent="0.25">
      <c r="C30" s="4">
        <v>10.5</v>
      </c>
      <c r="E30" s="4">
        <v>0.47</v>
      </c>
      <c r="F30" s="8">
        <f t="shared" si="0"/>
        <v>34.44</v>
      </c>
      <c r="G30" s="4">
        <v>1.55</v>
      </c>
      <c r="H30" s="4">
        <f t="shared" si="1"/>
        <v>1.5415999999999999</v>
      </c>
      <c r="I30" s="4">
        <f t="shared" si="2"/>
        <v>1.9679999999999964</v>
      </c>
      <c r="K30" s="4">
        <f t="shared" si="3"/>
        <v>4.7024966399999917</v>
      </c>
      <c r="T30" s="8"/>
    </row>
    <row r="31" spans="3:20" x14ac:dyDescent="0.25">
      <c r="C31" s="4">
        <v>11.1</v>
      </c>
      <c r="E31" s="4">
        <v>0.32</v>
      </c>
      <c r="F31" s="8">
        <f t="shared" si="0"/>
        <v>36.407999999999994</v>
      </c>
      <c r="G31" s="4">
        <v>1</v>
      </c>
      <c r="H31" s="4">
        <f t="shared" si="1"/>
        <v>1.0495999999999999</v>
      </c>
      <c r="I31" s="4">
        <f t="shared" si="2"/>
        <v>1.4759999999999991</v>
      </c>
      <c r="K31" s="4">
        <f t="shared" si="3"/>
        <v>1.5492095999999989</v>
      </c>
      <c r="T31" s="8"/>
    </row>
    <row r="32" spans="3:20" x14ac:dyDescent="0.25">
      <c r="C32" s="4">
        <v>11.4</v>
      </c>
      <c r="E32" s="4">
        <v>0.15</v>
      </c>
      <c r="F32" s="8">
        <f t="shared" si="0"/>
        <v>37.391999999999996</v>
      </c>
      <c r="G32" s="4">
        <v>0.6</v>
      </c>
      <c r="H32" s="4">
        <f t="shared" si="1"/>
        <v>0.49199999999999994</v>
      </c>
      <c r="I32" s="4">
        <f t="shared" si="2"/>
        <v>0.98400000000000176</v>
      </c>
      <c r="K32" s="4">
        <f t="shared" si="3"/>
        <v>0.29047680000000048</v>
      </c>
      <c r="T32" s="8"/>
    </row>
    <row r="33" spans="1:20" x14ac:dyDescent="0.25">
      <c r="C33" s="4">
        <v>11.7</v>
      </c>
      <c r="F33" s="8">
        <f t="shared" si="0"/>
        <v>38.375999999999998</v>
      </c>
      <c r="K33" s="4">
        <f t="shared" si="3"/>
        <v>0</v>
      </c>
      <c r="T33" s="8"/>
    </row>
    <row r="34" spans="1:20" x14ac:dyDescent="0.25">
      <c r="F34" s="8"/>
      <c r="T34" s="8"/>
    </row>
    <row r="35" spans="1:20" x14ac:dyDescent="0.25">
      <c r="F35" s="8"/>
      <c r="T35" s="8"/>
    </row>
    <row r="36" spans="1:20" x14ac:dyDescent="0.25">
      <c r="A36" s="12" t="s">
        <v>0</v>
      </c>
      <c r="B36" s="15">
        <v>38957</v>
      </c>
      <c r="C36" s="12" t="s">
        <v>1</v>
      </c>
      <c r="D36" s="16">
        <v>0.83333333333333337</v>
      </c>
      <c r="E36" s="16"/>
      <c r="F36" s="12"/>
      <c r="G36" s="12"/>
      <c r="H36" s="12" t="s">
        <v>7</v>
      </c>
      <c r="I36" s="12"/>
      <c r="J36" s="12"/>
      <c r="K36" s="12"/>
      <c r="L36" s="12"/>
      <c r="T36" s="8"/>
    </row>
    <row r="37" spans="1:20" x14ac:dyDescent="0.25">
      <c r="A37" s="12"/>
      <c r="B37" s="12"/>
      <c r="C37" s="12" t="s">
        <v>98</v>
      </c>
      <c r="D37" s="12"/>
      <c r="E37" s="12"/>
      <c r="F37" s="12"/>
      <c r="G37" s="12"/>
      <c r="H37" s="12"/>
      <c r="I37" s="12"/>
      <c r="J37" s="12"/>
      <c r="K37" s="12"/>
      <c r="L37" s="12"/>
      <c r="T37" s="8"/>
    </row>
    <row r="38" spans="1:20" x14ac:dyDescent="0.25">
      <c r="A38" s="9"/>
      <c r="B38" s="9"/>
      <c r="C38" s="9"/>
      <c r="D38" s="9"/>
      <c r="E38" s="9" t="s">
        <v>47</v>
      </c>
      <c r="F38" s="9"/>
      <c r="G38" s="9" t="s">
        <v>6</v>
      </c>
      <c r="H38" s="9"/>
      <c r="I38" s="9"/>
      <c r="J38" s="9"/>
      <c r="K38" s="9"/>
      <c r="L38" s="9"/>
      <c r="T38" s="8"/>
    </row>
    <row r="39" spans="1:20" x14ac:dyDescent="0.25">
      <c r="A39" s="9"/>
      <c r="B39" s="9"/>
      <c r="C39" s="9" t="s">
        <v>9</v>
      </c>
      <c r="D39" s="9">
        <v>1.6</v>
      </c>
      <c r="E39" s="9" t="s">
        <v>43</v>
      </c>
      <c r="F39" s="9"/>
      <c r="G39" s="9"/>
      <c r="H39" s="9"/>
      <c r="I39" s="9"/>
      <c r="J39" s="9"/>
      <c r="K39" s="9"/>
      <c r="L39" s="9"/>
    </row>
    <row r="40" spans="1:20" x14ac:dyDescent="0.25">
      <c r="A40" s="9"/>
      <c r="B40" s="9"/>
      <c r="C40" s="9" t="s">
        <v>10</v>
      </c>
      <c r="D40" s="9">
        <v>11.65</v>
      </c>
      <c r="E40" s="9" t="s">
        <v>43</v>
      </c>
      <c r="F40" s="9"/>
      <c r="G40" s="9"/>
      <c r="H40" s="9"/>
      <c r="I40" s="9"/>
      <c r="J40" s="9"/>
      <c r="K40" s="9"/>
      <c r="L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20" x14ac:dyDescent="0.25">
      <c r="A42" s="9"/>
      <c r="B42" s="9"/>
      <c r="C42" s="17"/>
      <c r="D42" s="9"/>
      <c r="E42" s="9"/>
      <c r="F42" s="9"/>
      <c r="G42" s="9"/>
      <c r="H42" s="9"/>
      <c r="I42" s="9"/>
      <c r="J42" s="9"/>
      <c r="K42" s="9"/>
      <c r="L42" s="9"/>
    </row>
    <row r="43" spans="1:20" x14ac:dyDescent="0.25">
      <c r="A43" s="9"/>
      <c r="B43" s="9"/>
      <c r="C43" s="18" t="s">
        <v>16</v>
      </c>
      <c r="D43" s="18" t="s">
        <v>17</v>
      </c>
      <c r="E43" s="18" t="s">
        <v>18</v>
      </c>
      <c r="F43" s="18" t="s">
        <v>19</v>
      </c>
      <c r="G43" s="18" t="s">
        <v>20</v>
      </c>
      <c r="H43" s="18" t="s">
        <v>21</v>
      </c>
      <c r="I43" s="18" t="s">
        <v>22</v>
      </c>
      <c r="J43" s="18"/>
      <c r="K43" s="18" t="s">
        <v>23</v>
      </c>
      <c r="L43" s="18" t="s">
        <v>24</v>
      </c>
    </row>
    <row r="44" spans="1:20" x14ac:dyDescent="0.25">
      <c r="A44" s="9"/>
      <c r="B44" s="9"/>
      <c r="C44" s="18">
        <v>1.6</v>
      </c>
      <c r="D44" s="18"/>
      <c r="E44" s="18"/>
      <c r="F44" s="18">
        <f>C44*3.28</f>
        <v>5.2480000000000002</v>
      </c>
      <c r="G44" s="18"/>
      <c r="H44" s="18"/>
      <c r="I44" s="18"/>
      <c r="J44" s="18"/>
      <c r="K44" s="18"/>
      <c r="L44" s="18"/>
    </row>
    <row r="45" spans="1:20" x14ac:dyDescent="0.25">
      <c r="A45" s="9"/>
      <c r="B45" s="9"/>
      <c r="C45" s="9">
        <v>1.7</v>
      </c>
      <c r="D45" s="9"/>
      <c r="E45" s="9">
        <v>0</v>
      </c>
      <c r="F45" s="18">
        <f t="shared" ref="F45:F71" si="4">C45*3.28</f>
        <v>5.5759999999999996</v>
      </c>
      <c r="G45" s="9">
        <v>0.01</v>
      </c>
      <c r="H45" s="9">
        <f>E45*3.28</f>
        <v>0</v>
      </c>
      <c r="I45" s="9">
        <f>(F46-F44)/2</f>
        <v>0.57399999999999984</v>
      </c>
      <c r="J45" s="9"/>
      <c r="K45" s="9">
        <f>I45*H45*G45</f>
        <v>0</v>
      </c>
      <c r="L45" s="9">
        <f>SUM(K45:K74)</f>
        <v>35.584349359999997</v>
      </c>
    </row>
    <row r="46" spans="1:20" x14ac:dyDescent="0.25">
      <c r="A46" s="9"/>
      <c r="B46" s="9"/>
      <c r="C46" s="9">
        <v>1.95</v>
      </c>
      <c r="D46" s="9"/>
      <c r="E46" s="9">
        <v>0.02</v>
      </c>
      <c r="F46" s="18">
        <f t="shared" si="4"/>
        <v>6.3959999999999999</v>
      </c>
      <c r="G46" s="9">
        <v>0.1</v>
      </c>
      <c r="H46" s="9">
        <f t="shared" ref="H46:H70" si="5">E46*3.28</f>
        <v>6.5599999999999992E-2</v>
      </c>
      <c r="I46" s="9">
        <f t="shared" ref="I46:I70" si="6">(F47-F45)/2</f>
        <v>0.73799999999999999</v>
      </c>
      <c r="J46" s="9"/>
      <c r="K46" s="9">
        <f t="shared" ref="K46:K70" si="7">I46*H46*G46</f>
        <v>4.8412799999999999E-3</v>
      </c>
      <c r="L46" s="9"/>
    </row>
    <row r="47" spans="1:20" x14ac:dyDescent="0.25">
      <c r="A47" s="9"/>
      <c r="B47" s="9"/>
      <c r="C47" s="9">
        <v>2.15</v>
      </c>
      <c r="D47" s="9"/>
      <c r="E47" s="9">
        <v>0.2</v>
      </c>
      <c r="F47" s="18">
        <f t="shared" si="4"/>
        <v>7.0519999999999996</v>
      </c>
      <c r="G47" s="9">
        <v>0.35</v>
      </c>
      <c r="H47" s="9">
        <f t="shared" si="5"/>
        <v>0.65600000000000003</v>
      </c>
      <c r="I47" s="9">
        <f t="shared" si="6"/>
        <v>0.90199999999999969</v>
      </c>
      <c r="J47" s="9"/>
      <c r="K47" s="9">
        <f t="shared" si="7"/>
        <v>0.20709919999999993</v>
      </c>
      <c r="L47" s="9"/>
    </row>
    <row r="48" spans="1:20" x14ac:dyDescent="0.25">
      <c r="A48" s="9"/>
      <c r="B48" s="9"/>
      <c r="C48" s="9">
        <v>2.5</v>
      </c>
      <c r="D48" s="9"/>
      <c r="E48" s="9">
        <v>0.2</v>
      </c>
      <c r="F48" s="18">
        <f t="shared" si="4"/>
        <v>8.1999999999999993</v>
      </c>
      <c r="G48" s="9">
        <v>0.5</v>
      </c>
      <c r="H48" s="9">
        <f t="shared" si="5"/>
        <v>0.65600000000000003</v>
      </c>
      <c r="I48" s="9">
        <f t="shared" si="6"/>
        <v>1.3940000000000001</v>
      </c>
      <c r="J48" s="9"/>
      <c r="K48" s="9">
        <f t="shared" si="7"/>
        <v>0.45723200000000008</v>
      </c>
      <c r="L48" s="9"/>
    </row>
    <row r="49" spans="1:12" x14ac:dyDescent="0.25">
      <c r="A49" s="9"/>
      <c r="B49" s="9"/>
      <c r="C49" s="9">
        <v>3</v>
      </c>
      <c r="D49" s="9"/>
      <c r="E49" s="9">
        <v>0.05</v>
      </c>
      <c r="F49" s="18">
        <f t="shared" si="4"/>
        <v>9.84</v>
      </c>
      <c r="G49" s="9">
        <v>0.6</v>
      </c>
      <c r="H49" s="9">
        <f t="shared" si="5"/>
        <v>0.16400000000000001</v>
      </c>
      <c r="I49" s="9">
        <f t="shared" si="6"/>
        <v>1.6399999999999997</v>
      </c>
      <c r="J49" s="9"/>
      <c r="K49" s="9">
        <f t="shared" si="7"/>
        <v>0.16137599999999999</v>
      </c>
      <c r="L49" s="9"/>
    </row>
    <row r="50" spans="1:12" x14ac:dyDescent="0.25">
      <c r="A50" s="9"/>
      <c r="B50" s="9"/>
      <c r="C50" s="9">
        <v>3.5</v>
      </c>
      <c r="D50" s="9"/>
      <c r="E50" s="9">
        <v>0.03</v>
      </c>
      <c r="F50" s="18">
        <f t="shared" si="4"/>
        <v>11.479999999999999</v>
      </c>
      <c r="G50" s="9">
        <v>0.7</v>
      </c>
      <c r="H50" s="9">
        <f t="shared" si="5"/>
        <v>9.8399999999999987E-2</v>
      </c>
      <c r="I50" s="9">
        <f t="shared" si="6"/>
        <v>1.6399999999999997</v>
      </c>
      <c r="J50" s="9"/>
      <c r="K50" s="9">
        <f t="shared" si="7"/>
        <v>0.11296319999999994</v>
      </c>
      <c r="L50" s="9"/>
    </row>
    <row r="51" spans="1:12" x14ac:dyDescent="0.25">
      <c r="A51" s="9"/>
      <c r="B51" s="9"/>
      <c r="C51" s="9">
        <v>4</v>
      </c>
      <c r="D51" s="9"/>
      <c r="E51" s="9">
        <v>0.53</v>
      </c>
      <c r="F51" s="18">
        <f t="shared" si="4"/>
        <v>13.12</v>
      </c>
      <c r="G51" s="9">
        <v>1.1000000000000001</v>
      </c>
      <c r="H51" s="9">
        <f t="shared" si="5"/>
        <v>1.7383999999999999</v>
      </c>
      <c r="I51" s="9">
        <f t="shared" si="6"/>
        <v>1.6400000000000006</v>
      </c>
      <c r="J51" s="9"/>
      <c r="K51" s="9">
        <f t="shared" si="7"/>
        <v>3.1360736000000013</v>
      </c>
      <c r="L51" s="9"/>
    </row>
    <row r="52" spans="1:12" x14ac:dyDescent="0.25">
      <c r="A52" s="9"/>
      <c r="B52" s="9"/>
      <c r="C52" s="9">
        <v>4.5</v>
      </c>
      <c r="D52" s="9"/>
      <c r="E52" s="9">
        <v>0.19</v>
      </c>
      <c r="F52" s="18">
        <f t="shared" si="4"/>
        <v>14.76</v>
      </c>
      <c r="G52" s="9">
        <v>1.3</v>
      </c>
      <c r="H52" s="9">
        <f t="shared" si="5"/>
        <v>0.62319999999999998</v>
      </c>
      <c r="I52" s="9">
        <f t="shared" si="6"/>
        <v>1.6399999999999997</v>
      </c>
      <c r="J52" s="9"/>
      <c r="K52" s="9">
        <f t="shared" si="7"/>
        <v>1.3286623999999998</v>
      </c>
      <c r="L52" s="9"/>
    </row>
    <row r="53" spans="1:12" x14ac:dyDescent="0.25">
      <c r="A53" s="9"/>
      <c r="B53" s="9"/>
      <c r="C53" s="9">
        <v>5</v>
      </c>
      <c r="D53" s="9"/>
      <c r="E53" s="9">
        <v>0.62</v>
      </c>
      <c r="F53" s="18">
        <f t="shared" si="4"/>
        <v>16.399999999999999</v>
      </c>
      <c r="G53" s="9">
        <v>1</v>
      </c>
      <c r="H53" s="9">
        <f t="shared" si="5"/>
        <v>2.0335999999999999</v>
      </c>
      <c r="I53" s="9">
        <f t="shared" si="6"/>
        <v>1.6399999999999997</v>
      </c>
      <c r="J53" s="9"/>
      <c r="K53" s="9">
        <f t="shared" si="7"/>
        <v>3.335103999999999</v>
      </c>
      <c r="L53" s="9"/>
    </row>
    <row r="54" spans="1:12" x14ac:dyDescent="0.25">
      <c r="A54" s="9"/>
      <c r="B54" s="9"/>
      <c r="C54" s="9">
        <v>5.5</v>
      </c>
      <c r="D54" s="9"/>
      <c r="E54" s="9">
        <v>0.21</v>
      </c>
      <c r="F54" s="18">
        <f t="shared" si="4"/>
        <v>18.04</v>
      </c>
      <c r="G54" s="9">
        <v>1</v>
      </c>
      <c r="H54" s="9">
        <f t="shared" si="5"/>
        <v>0.68879999999999997</v>
      </c>
      <c r="I54" s="9">
        <f t="shared" si="6"/>
        <v>1.2300000000000004</v>
      </c>
      <c r="J54" s="9"/>
      <c r="K54" s="9">
        <f t="shared" si="7"/>
        <v>0.8472240000000002</v>
      </c>
      <c r="L54" s="9"/>
    </row>
    <row r="55" spans="1:12" x14ac:dyDescent="0.25">
      <c r="A55" s="9"/>
      <c r="B55" s="9"/>
      <c r="C55" s="9">
        <v>5.75</v>
      </c>
      <c r="D55" s="9"/>
      <c r="E55" s="9">
        <v>0.47</v>
      </c>
      <c r="F55" s="18">
        <f t="shared" si="4"/>
        <v>18.86</v>
      </c>
      <c r="G55" s="9">
        <v>1.1000000000000001</v>
      </c>
      <c r="H55" s="9">
        <f t="shared" si="5"/>
        <v>1.5415999999999999</v>
      </c>
      <c r="I55" s="9">
        <f t="shared" si="6"/>
        <v>0.82000000000000028</v>
      </c>
      <c r="J55" s="9"/>
      <c r="K55" s="9">
        <f t="shared" si="7"/>
        <v>1.3905232000000005</v>
      </c>
      <c r="L55" s="9"/>
    </row>
    <row r="56" spans="1:12" x14ac:dyDescent="0.25">
      <c r="A56" s="9"/>
      <c r="B56" s="9"/>
      <c r="C56" s="9">
        <v>6</v>
      </c>
      <c r="D56" s="9"/>
      <c r="E56" s="9">
        <v>0.39</v>
      </c>
      <c r="F56" s="18">
        <f t="shared" si="4"/>
        <v>19.68</v>
      </c>
      <c r="G56" s="9">
        <v>1.2</v>
      </c>
      <c r="H56" s="9">
        <f t="shared" si="5"/>
        <v>1.2791999999999999</v>
      </c>
      <c r="I56" s="9">
        <f t="shared" si="6"/>
        <v>1.2300000000000004</v>
      </c>
      <c r="J56" s="9"/>
      <c r="K56" s="9">
        <f t="shared" si="7"/>
        <v>1.8880992000000003</v>
      </c>
      <c r="L56" s="9"/>
    </row>
    <row r="57" spans="1:12" x14ac:dyDescent="0.25">
      <c r="A57" s="9"/>
      <c r="B57" s="9"/>
      <c r="C57" s="9">
        <v>6.5</v>
      </c>
      <c r="D57" s="9"/>
      <c r="E57" s="9">
        <v>0.54</v>
      </c>
      <c r="F57" s="18">
        <f t="shared" si="4"/>
        <v>21.32</v>
      </c>
      <c r="G57" s="9">
        <v>1.5</v>
      </c>
      <c r="H57" s="9">
        <f t="shared" si="5"/>
        <v>1.7712000000000001</v>
      </c>
      <c r="I57" s="9">
        <f t="shared" si="6"/>
        <v>1.6399999999999988</v>
      </c>
      <c r="J57" s="9"/>
      <c r="K57" s="9">
        <f t="shared" si="7"/>
        <v>4.3571519999999975</v>
      </c>
      <c r="L57" s="9"/>
    </row>
    <row r="58" spans="1:12" x14ac:dyDescent="0.25">
      <c r="A58" s="9"/>
      <c r="B58" s="9"/>
      <c r="C58" s="9">
        <v>7</v>
      </c>
      <c r="D58" s="9"/>
      <c r="E58" s="9">
        <v>0.5</v>
      </c>
      <c r="F58" s="18">
        <f t="shared" si="4"/>
        <v>22.959999999999997</v>
      </c>
      <c r="G58" s="9">
        <v>1.85</v>
      </c>
      <c r="H58" s="9">
        <f t="shared" si="5"/>
        <v>1.64</v>
      </c>
      <c r="I58" s="9">
        <f t="shared" si="6"/>
        <v>1.6399999999999988</v>
      </c>
      <c r="J58" s="9"/>
      <c r="K58" s="9">
        <f t="shared" si="7"/>
        <v>4.9757599999999957</v>
      </c>
      <c r="L58" s="9"/>
    </row>
    <row r="59" spans="1:12" x14ac:dyDescent="0.25">
      <c r="A59" s="9"/>
      <c r="B59" s="9"/>
      <c r="C59" s="9">
        <v>7.5</v>
      </c>
      <c r="D59" s="9"/>
      <c r="E59" s="9">
        <v>0.53</v>
      </c>
      <c r="F59" s="18">
        <f t="shared" si="4"/>
        <v>24.599999999999998</v>
      </c>
      <c r="G59" s="9">
        <v>1.5</v>
      </c>
      <c r="H59" s="9">
        <f t="shared" si="5"/>
        <v>1.7383999999999999</v>
      </c>
      <c r="I59" s="9">
        <f t="shared" si="6"/>
        <v>1.6400000000000006</v>
      </c>
      <c r="J59" s="9"/>
      <c r="K59" s="9">
        <f t="shared" si="7"/>
        <v>4.2764640000000016</v>
      </c>
      <c r="L59" s="9"/>
    </row>
    <row r="60" spans="1:12" x14ac:dyDescent="0.25">
      <c r="A60" s="9"/>
      <c r="B60" s="9"/>
      <c r="C60" s="9">
        <v>8</v>
      </c>
      <c r="D60" s="9"/>
      <c r="E60" s="9">
        <v>0.51</v>
      </c>
      <c r="F60" s="18">
        <f t="shared" si="4"/>
        <v>26.24</v>
      </c>
      <c r="G60" s="9">
        <v>1.7</v>
      </c>
      <c r="H60" s="9">
        <f t="shared" si="5"/>
        <v>1.6727999999999998</v>
      </c>
      <c r="I60" s="9">
        <f t="shared" si="6"/>
        <v>1.6400000000000006</v>
      </c>
      <c r="J60" s="9"/>
      <c r="K60" s="9">
        <f t="shared" si="7"/>
        <v>4.663766400000001</v>
      </c>
      <c r="L60" s="9"/>
    </row>
    <row r="61" spans="1:12" x14ac:dyDescent="0.25">
      <c r="A61" s="9"/>
      <c r="B61" s="9"/>
      <c r="C61" s="9">
        <v>8.5</v>
      </c>
      <c r="D61" s="9"/>
      <c r="E61" s="9">
        <v>0.17</v>
      </c>
      <c r="F61" s="18">
        <f t="shared" si="4"/>
        <v>27.88</v>
      </c>
      <c r="G61" s="9">
        <v>1.35</v>
      </c>
      <c r="H61" s="9">
        <f t="shared" si="5"/>
        <v>0.55759999999999998</v>
      </c>
      <c r="I61" s="9">
        <f t="shared" si="6"/>
        <v>1.2300000000000004</v>
      </c>
      <c r="J61" s="9"/>
      <c r="K61" s="9">
        <f t="shared" si="7"/>
        <v>0.92589480000000035</v>
      </c>
      <c r="L61" s="9"/>
    </row>
    <row r="62" spans="1:12" x14ac:dyDescent="0.25">
      <c r="A62" s="9"/>
      <c r="B62" s="9"/>
      <c r="C62" s="9">
        <v>8.75</v>
      </c>
      <c r="D62" s="9"/>
      <c r="E62" s="9">
        <v>0.15</v>
      </c>
      <c r="F62" s="18">
        <f t="shared" si="4"/>
        <v>28.7</v>
      </c>
      <c r="G62" s="9">
        <v>1.1000000000000001</v>
      </c>
      <c r="H62" s="9">
        <f t="shared" si="5"/>
        <v>0.49199999999999994</v>
      </c>
      <c r="I62" s="9">
        <f t="shared" si="6"/>
        <v>0.82000000000000028</v>
      </c>
      <c r="J62" s="9"/>
      <c r="K62" s="9">
        <f t="shared" si="7"/>
        <v>0.44378400000000012</v>
      </c>
      <c r="L62" s="9"/>
    </row>
    <row r="63" spans="1:12" x14ac:dyDescent="0.25">
      <c r="A63" s="9"/>
      <c r="B63" s="9"/>
      <c r="C63" s="9">
        <v>9</v>
      </c>
      <c r="D63" s="9"/>
      <c r="E63" s="9">
        <v>0.19</v>
      </c>
      <c r="F63" s="18">
        <f t="shared" si="4"/>
        <v>29.52</v>
      </c>
      <c r="G63" s="9">
        <v>1.1000000000000001</v>
      </c>
      <c r="H63" s="9">
        <f t="shared" si="5"/>
        <v>0.62319999999999998</v>
      </c>
      <c r="I63" s="9">
        <f t="shared" si="6"/>
        <v>1.2299999999999986</v>
      </c>
      <c r="J63" s="9"/>
      <c r="K63" s="9">
        <f t="shared" si="7"/>
        <v>0.8431895999999991</v>
      </c>
      <c r="L63" s="9"/>
    </row>
    <row r="64" spans="1:12" x14ac:dyDescent="0.25">
      <c r="A64" s="9"/>
      <c r="B64" s="9"/>
      <c r="C64" s="9">
        <v>9.5</v>
      </c>
      <c r="D64" s="9"/>
      <c r="E64" s="9">
        <v>0.23</v>
      </c>
      <c r="F64" s="18">
        <f t="shared" si="4"/>
        <v>31.159999999999997</v>
      </c>
      <c r="G64" s="9">
        <v>1</v>
      </c>
      <c r="H64" s="9">
        <f t="shared" si="5"/>
        <v>0.75439999999999996</v>
      </c>
      <c r="I64" s="9">
        <f t="shared" si="6"/>
        <v>1.6399999999999988</v>
      </c>
      <c r="J64" s="9"/>
      <c r="K64" s="9">
        <f t="shared" si="7"/>
        <v>1.237215999999999</v>
      </c>
      <c r="L64" s="9"/>
    </row>
    <row r="65" spans="1:12" x14ac:dyDescent="0.25">
      <c r="A65" s="9"/>
      <c r="B65" s="9"/>
      <c r="C65" s="9">
        <v>10</v>
      </c>
      <c r="D65" s="9"/>
      <c r="E65" s="9">
        <v>0.3</v>
      </c>
      <c r="F65" s="18">
        <f t="shared" si="4"/>
        <v>32.799999999999997</v>
      </c>
      <c r="G65" s="9">
        <v>0.8</v>
      </c>
      <c r="H65" s="9">
        <f t="shared" si="5"/>
        <v>0.98399999999999987</v>
      </c>
      <c r="I65" s="9">
        <f t="shared" si="6"/>
        <v>1.3939999999999984</v>
      </c>
      <c r="J65" s="9"/>
      <c r="K65" s="9">
        <f t="shared" si="7"/>
        <v>1.0973567999999987</v>
      </c>
      <c r="L65" s="9"/>
    </row>
    <row r="66" spans="1:12" x14ac:dyDescent="0.25">
      <c r="A66" s="9"/>
      <c r="B66" s="9"/>
      <c r="C66" s="9">
        <v>10.35</v>
      </c>
      <c r="D66" s="9"/>
      <c r="E66" s="9">
        <v>0</v>
      </c>
      <c r="F66" s="18">
        <f t="shared" si="4"/>
        <v>33.947999999999993</v>
      </c>
      <c r="G66" s="9">
        <v>1</v>
      </c>
      <c r="H66" s="9">
        <f t="shared" si="5"/>
        <v>0</v>
      </c>
      <c r="I66" s="9">
        <f t="shared" si="6"/>
        <v>0.98399999999999821</v>
      </c>
      <c r="J66" s="9"/>
      <c r="K66" s="9">
        <f t="shared" si="7"/>
        <v>0</v>
      </c>
      <c r="L66" s="9"/>
    </row>
    <row r="67" spans="1:12" x14ac:dyDescent="0.25">
      <c r="A67" s="9"/>
      <c r="B67" s="9"/>
      <c r="C67" s="9">
        <v>10.6</v>
      </c>
      <c r="D67" s="9"/>
      <c r="E67" s="9">
        <v>-0.02</v>
      </c>
      <c r="F67" s="18">
        <f t="shared" si="4"/>
        <v>34.767999999999994</v>
      </c>
      <c r="G67" s="9">
        <v>0.8</v>
      </c>
      <c r="H67" s="9">
        <f t="shared" si="5"/>
        <v>-6.5599999999999992E-2</v>
      </c>
      <c r="I67" s="9">
        <f t="shared" si="6"/>
        <v>0.90200000000000458</v>
      </c>
      <c r="J67" s="9"/>
      <c r="K67" s="9">
        <f t="shared" si="7"/>
        <v>-4.7336960000000233E-2</v>
      </c>
      <c r="L67" s="9"/>
    </row>
    <row r="68" spans="1:12" x14ac:dyDescent="0.25">
      <c r="A68" s="9"/>
      <c r="B68" s="9"/>
      <c r="C68" s="9">
        <v>10.9</v>
      </c>
      <c r="D68" s="9"/>
      <c r="E68" s="9">
        <v>-0.02</v>
      </c>
      <c r="F68" s="18">
        <f t="shared" si="4"/>
        <v>35.752000000000002</v>
      </c>
      <c r="G68" s="9">
        <v>0.7</v>
      </c>
      <c r="H68" s="9">
        <f t="shared" si="5"/>
        <v>-6.5599999999999992E-2</v>
      </c>
      <c r="I68" s="9">
        <f t="shared" si="6"/>
        <v>1.2300000000000004</v>
      </c>
      <c r="J68" s="9"/>
      <c r="K68" s="9">
        <f t="shared" si="7"/>
        <v>-5.6481600000000014E-2</v>
      </c>
      <c r="L68" s="9"/>
    </row>
    <row r="69" spans="1:12" x14ac:dyDescent="0.25">
      <c r="A69" s="9"/>
      <c r="B69" s="9"/>
      <c r="C69" s="9">
        <v>11.35</v>
      </c>
      <c r="D69" s="9"/>
      <c r="E69" s="9">
        <v>0</v>
      </c>
      <c r="F69" s="18">
        <f t="shared" si="4"/>
        <v>37.227999999999994</v>
      </c>
      <c r="G69" s="9">
        <v>0</v>
      </c>
      <c r="H69" s="9">
        <f t="shared" si="5"/>
        <v>0</v>
      </c>
      <c r="I69" s="9">
        <f t="shared" si="6"/>
        <v>0.98399999999999821</v>
      </c>
      <c r="J69" s="9"/>
      <c r="K69" s="9">
        <f t="shared" si="7"/>
        <v>0</v>
      </c>
      <c r="L69" s="9"/>
    </row>
    <row r="70" spans="1:12" x14ac:dyDescent="0.25">
      <c r="A70" s="9"/>
      <c r="B70" s="9"/>
      <c r="C70" s="9">
        <v>11.5</v>
      </c>
      <c r="D70" s="9"/>
      <c r="E70" s="9">
        <v>-0.01</v>
      </c>
      <c r="F70" s="18">
        <f t="shared" si="4"/>
        <v>37.72</v>
      </c>
      <c r="G70" s="9">
        <v>0.1</v>
      </c>
      <c r="H70" s="9">
        <f t="shared" si="5"/>
        <v>-3.2799999999999996E-2</v>
      </c>
      <c r="I70" s="9">
        <f t="shared" si="6"/>
        <v>0.49200000000000088</v>
      </c>
      <c r="J70" s="9"/>
      <c r="K70" s="9">
        <f t="shared" si="7"/>
        <v>-1.6137600000000027E-3</v>
      </c>
      <c r="L70" s="9"/>
    </row>
    <row r="71" spans="1:12" x14ac:dyDescent="0.25">
      <c r="A71" s="9"/>
      <c r="B71" s="9"/>
      <c r="C71" s="9">
        <v>11.65</v>
      </c>
      <c r="D71" s="9"/>
      <c r="E71" s="9"/>
      <c r="F71" s="18">
        <f t="shared" si="4"/>
        <v>38.211999999999996</v>
      </c>
      <c r="G71" s="9"/>
      <c r="H71" s="9"/>
      <c r="I71" s="9"/>
      <c r="J71" s="9"/>
      <c r="K71" s="9"/>
      <c r="L71" s="9"/>
    </row>
    <row r="74" spans="1:12" x14ac:dyDescent="0.25">
      <c r="A74" s="12" t="s">
        <v>0</v>
      </c>
      <c r="B74" s="15">
        <v>38986</v>
      </c>
      <c r="C74" s="12" t="s">
        <v>1</v>
      </c>
      <c r="D74" s="16">
        <v>0.72569444444444453</v>
      </c>
      <c r="E74" s="16"/>
      <c r="F74" s="12"/>
      <c r="G74" s="12"/>
      <c r="H74" s="12" t="s">
        <v>7</v>
      </c>
      <c r="I74" s="12"/>
      <c r="J74" s="12"/>
      <c r="K74" s="12"/>
      <c r="L74" s="12"/>
    </row>
    <row r="75" spans="1:12" x14ac:dyDescent="0.25">
      <c r="A75" s="12"/>
      <c r="B75" s="12"/>
      <c r="C75" s="12" t="s">
        <v>98</v>
      </c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9"/>
      <c r="B76" s="9"/>
      <c r="C76" s="9"/>
      <c r="D76" s="9"/>
      <c r="E76" s="9" t="s">
        <v>47</v>
      </c>
      <c r="F76" s="9"/>
      <c r="G76" s="9" t="s">
        <v>6</v>
      </c>
      <c r="H76" s="9"/>
      <c r="I76" s="9"/>
      <c r="J76" s="9"/>
      <c r="K76" s="9"/>
      <c r="L76" s="9"/>
    </row>
    <row r="77" spans="1:12" x14ac:dyDescent="0.25">
      <c r="A77" s="9"/>
      <c r="B77" s="9"/>
      <c r="C77" s="9" t="s">
        <v>9</v>
      </c>
      <c r="D77" s="9">
        <v>1.87</v>
      </c>
      <c r="E77" s="9" t="s">
        <v>43</v>
      </c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 t="s">
        <v>10</v>
      </c>
      <c r="D78" s="9">
        <v>12.77</v>
      </c>
      <c r="E78" s="9" t="s">
        <v>43</v>
      </c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17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18" t="s">
        <v>16</v>
      </c>
      <c r="D81" s="18" t="s">
        <v>17</v>
      </c>
      <c r="E81" s="18" t="s">
        <v>18</v>
      </c>
      <c r="F81" s="18" t="s">
        <v>19</v>
      </c>
      <c r="G81" s="18" t="s">
        <v>20</v>
      </c>
      <c r="H81" s="18" t="s">
        <v>21</v>
      </c>
      <c r="I81" s="18" t="s">
        <v>22</v>
      </c>
      <c r="J81" s="18"/>
      <c r="K81" s="18" t="s">
        <v>23</v>
      </c>
      <c r="L81" s="18" t="s">
        <v>24</v>
      </c>
    </row>
    <row r="82" spans="1:12" x14ac:dyDescent="0.25">
      <c r="A82" s="9"/>
      <c r="B82" s="9"/>
      <c r="C82" s="18">
        <v>1.87</v>
      </c>
      <c r="D82" s="18"/>
      <c r="E82" s="18"/>
      <c r="F82" s="18">
        <f>C82*3.28</f>
        <v>6.1336000000000004</v>
      </c>
      <c r="G82" s="18"/>
      <c r="H82" s="18"/>
      <c r="I82" s="18"/>
      <c r="J82" s="18"/>
      <c r="K82" s="18"/>
      <c r="L82" s="18"/>
    </row>
    <row r="83" spans="1:12" x14ac:dyDescent="0.25">
      <c r="A83" s="9"/>
      <c r="B83" s="9"/>
      <c r="C83" s="9">
        <v>2.2000000000000002</v>
      </c>
      <c r="D83" s="9"/>
      <c r="E83" s="9">
        <v>0.02</v>
      </c>
      <c r="F83" s="18">
        <f t="shared" ref="F83:F108" si="8">C83*3.28</f>
        <v>7.2160000000000002</v>
      </c>
      <c r="G83" s="9">
        <v>0.1</v>
      </c>
      <c r="H83" s="9">
        <f>E83*3.28</f>
        <v>6.5599999999999992E-2</v>
      </c>
      <c r="I83" s="9">
        <f>(F84-F82)/2</f>
        <v>1.0331999999999995</v>
      </c>
      <c r="J83" s="9"/>
      <c r="K83" s="9">
        <f>I83*H83*G83</f>
        <v>6.7777919999999952E-3</v>
      </c>
      <c r="L83" s="9">
        <f>SUM(K83:K112)</f>
        <v>27.422677471999993</v>
      </c>
    </row>
    <row r="84" spans="1:12" x14ac:dyDescent="0.25">
      <c r="A84" s="9"/>
      <c r="B84" s="9"/>
      <c r="C84" s="9">
        <v>2.5</v>
      </c>
      <c r="D84" s="9"/>
      <c r="E84" s="9">
        <v>0</v>
      </c>
      <c r="F84" s="18">
        <f t="shared" si="8"/>
        <v>8.1999999999999993</v>
      </c>
      <c r="G84" s="9">
        <v>0.1</v>
      </c>
      <c r="H84" s="9">
        <f t="shared" ref="H84:H107" si="9">E84*3.28</f>
        <v>0</v>
      </c>
      <c r="I84" s="9">
        <f t="shared" ref="I84:I107" si="10">(F85-F83)/2</f>
        <v>1.0659999999999994</v>
      </c>
      <c r="J84" s="9"/>
      <c r="K84" s="9">
        <f t="shared" ref="K84:K108" si="11">I84*H84*G84</f>
        <v>0</v>
      </c>
      <c r="L84" s="9"/>
    </row>
    <row r="85" spans="1:12" x14ac:dyDescent="0.25">
      <c r="A85" s="9"/>
      <c r="B85" s="9"/>
      <c r="C85" s="9">
        <v>2.85</v>
      </c>
      <c r="D85" s="9"/>
      <c r="E85" s="9">
        <v>0.03</v>
      </c>
      <c r="F85" s="18">
        <f t="shared" si="8"/>
        <v>9.347999999999999</v>
      </c>
      <c r="G85" s="9">
        <v>0.1</v>
      </c>
      <c r="H85" s="9">
        <f t="shared" si="9"/>
        <v>9.8399999999999987E-2</v>
      </c>
      <c r="I85" s="9">
        <f t="shared" si="10"/>
        <v>0.98399999999999999</v>
      </c>
      <c r="J85" s="9"/>
      <c r="K85" s="9">
        <f t="shared" si="11"/>
        <v>9.6825599999999998E-3</v>
      </c>
      <c r="L85" s="9"/>
    </row>
    <row r="86" spans="1:12" x14ac:dyDescent="0.25">
      <c r="A86" s="9"/>
      <c r="B86" s="9"/>
      <c r="C86" s="9">
        <v>3.1</v>
      </c>
      <c r="D86" s="9"/>
      <c r="E86" s="9">
        <v>0</v>
      </c>
      <c r="F86" s="18">
        <f t="shared" si="8"/>
        <v>10.167999999999999</v>
      </c>
      <c r="G86" s="9">
        <v>0.15</v>
      </c>
      <c r="H86" s="9">
        <f t="shared" si="9"/>
        <v>0</v>
      </c>
      <c r="I86" s="9">
        <f t="shared" si="10"/>
        <v>0.73799999999999955</v>
      </c>
      <c r="J86" s="9"/>
      <c r="K86" s="9">
        <f t="shared" si="11"/>
        <v>0</v>
      </c>
      <c r="L86" s="9"/>
    </row>
    <row r="87" spans="1:12" x14ac:dyDescent="0.25">
      <c r="A87" s="9"/>
      <c r="B87" s="9"/>
      <c r="C87" s="9">
        <v>3.3</v>
      </c>
      <c r="D87" s="9"/>
      <c r="E87" s="9">
        <v>0</v>
      </c>
      <c r="F87" s="18">
        <f t="shared" si="8"/>
        <v>10.823999999999998</v>
      </c>
      <c r="G87" s="9">
        <v>0.3</v>
      </c>
      <c r="H87" s="9">
        <f t="shared" si="9"/>
        <v>0</v>
      </c>
      <c r="I87" s="9">
        <f t="shared" si="10"/>
        <v>0.65599999999999969</v>
      </c>
      <c r="J87" s="9"/>
      <c r="K87" s="9">
        <f t="shared" si="11"/>
        <v>0</v>
      </c>
      <c r="L87" s="9"/>
    </row>
    <row r="88" spans="1:12" x14ac:dyDescent="0.25">
      <c r="A88" s="9"/>
      <c r="B88" s="9"/>
      <c r="C88" s="9">
        <v>3.5</v>
      </c>
      <c r="D88" s="9"/>
      <c r="E88" s="9">
        <v>0.03</v>
      </c>
      <c r="F88" s="18">
        <f t="shared" si="8"/>
        <v>11.479999999999999</v>
      </c>
      <c r="G88" s="9">
        <v>0.45</v>
      </c>
      <c r="H88" s="9">
        <f t="shared" si="9"/>
        <v>9.8399999999999987E-2</v>
      </c>
      <c r="I88" s="9">
        <f t="shared" si="10"/>
        <v>1.1480000000000006</v>
      </c>
      <c r="J88" s="9"/>
      <c r="K88" s="9">
        <f t="shared" si="11"/>
        <v>5.0833440000000021E-2</v>
      </c>
      <c r="L88" s="9"/>
    </row>
    <row r="89" spans="1:12" x14ac:dyDescent="0.25">
      <c r="A89" s="9"/>
      <c r="B89" s="9"/>
      <c r="C89" s="9">
        <v>4</v>
      </c>
      <c r="D89" s="9"/>
      <c r="E89" s="9">
        <v>7.0000000000000007E-2</v>
      </c>
      <c r="F89" s="18">
        <f t="shared" si="8"/>
        <v>13.12</v>
      </c>
      <c r="G89" s="9">
        <v>0.45</v>
      </c>
      <c r="H89" s="9">
        <f t="shared" si="9"/>
        <v>0.2296</v>
      </c>
      <c r="I89" s="9">
        <f t="shared" si="10"/>
        <v>1.6400000000000006</v>
      </c>
      <c r="J89" s="9"/>
      <c r="K89" s="9">
        <f t="shared" si="11"/>
        <v>0.16944480000000006</v>
      </c>
      <c r="L89" s="9"/>
    </row>
    <row r="90" spans="1:12" x14ac:dyDescent="0.25">
      <c r="A90" s="9"/>
      <c r="B90" s="9"/>
      <c r="C90" s="9">
        <v>4.5</v>
      </c>
      <c r="D90" s="9"/>
      <c r="E90" s="9">
        <v>0.12</v>
      </c>
      <c r="F90" s="18">
        <f t="shared" si="8"/>
        <v>14.76</v>
      </c>
      <c r="G90" s="9">
        <v>0.35</v>
      </c>
      <c r="H90" s="9">
        <f t="shared" si="9"/>
        <v>0.39359999999999995</v>
      </c>
      <c r="I90" s="9">
        <f t="shared" si="10"/>
        <v>1.6399999999999997</v>
      </c>
      <c r="J90" s="9"/>
      <c r="K90" s="9">
        <f t="shared" si="11"/>
        <v>0.22592639999999989</v>
      </c>
      <c r="L90" s="9"/>
    </row>
    <row r="91" spans="1:12" x14ac:dyDescent="0.25">
      <c r="A91" s="9"/>
      <c r="B91" s="9"/>
      <c r="C91" s="9">
        <v>5</v>
      </c>
      <c r="D91" s="9"/>
      <c r="E91" s="9">
        <v>0.26</v>
      </c>
      <c r="F91" s="18">
        <f t="shared" si="8"/>
        <v>16.399999999999999</v>
      </c>
      <c r="G91" s="9">
        <v>0.95</v>
      </c>
      <c r="H91" s="9">
        <f t="shared" si="9"/>
        <v>0.8528</v>
      </c>
      <c r="I91" s="9">
        <f t="shared" si="10"/>
        <v>1.6399999999999997</v>
      </c>
      <c r="J91" s="9"/>
      <c r="K91" s="9">
        <f t="shared" si="11"/>
        <v>1.3286623999999998</v>
      </c>
      <c r="L91" s="9"/>
    </row>
    <row r="92" spans="1:12" x14ac:dyDescent="0.25">
      <c r="A92" s="9"/>
      <c r="B92" s="9"/>
      <c r="C92" s="9">
        <v>5.5</v>
      </c>
      <c r="D92" s="9"/>
      <c r="E92" s="9">
        <v>0.5</v>
      </c>
      <c r="F92" s="18">
        <f t="shared" si="8"/>
        <v>18.04</v>
      </c>
      <c r="G92" s="9">
        <v>1</v>
      </c>
      <c r="H92" s="9">
        <f t="shared" si="9"/>
        <v>1.64</v>
      </c>
      <c r="I92" s="9">
        <f t="shared" si="10"/>
        <v>1.6400000000000006</v>
      </c>
      <c r="J92" s="9"/>
      <c r="K92" s="9">
        <f t="shared" si="11"/>
        <v>2.6896000000000009</v>
      </c>
      <c r="L92" s="9"/>
    </row>
    <row r="93" spans="1:12" x14ac:dyDescent="0.25">
      <c r="A93" s="9"/>
      <c r="B93" s="9"/>
      <c r="C93" s="9">
        <v>6</v>
      </c>
      <c r="D93" s="9"/>
      <c r="E93" s="9">
        <v>0.28000000000000003</v>
      </c>
      <c r="F93" s="18">
        <f t="shared" si="8"/>
        <v>19.68</v>
      </c>
      <c r="G93" s="9">
        <v>0.95</v>
      </c>
      <c r="H93" s="9">
        <f t="shared" si="9"/>
        <v>0.91839999999999999</v>
      </c>
      <c r="I93" s="9">
        <f t="shared" si="10"/>
        <v>1.6400000000000006</v>
      </c>
      <c r="J93" s="9"/>
      <c r="K93" s="9">
        <f t="shared" si="11"/>
        <v>1.4308672000000002</v>
      </c>
      <c r="L93" s="9"/>
    </row>
    <row r="94" spans="1:12" x14ac:dyDescent="0.25">
      <c r="A94" s="9"/>
      <c r="B94" s="9"/>
      <c r="C94" s="9">
        <v>6.5</v>
      </c>
      <c r="D94" s="9"/>
      <c r="E94" s="9">
        <v>0.5</v>
      </c>
      <c r="F94" s="18">
        <f t="shared" si="8"/>
        <v>21.32</v>
      </c>
      <c r="G94" s="9">
        <v>0.75</v>
      </c>
      <c r="H94" s="9">
        <f t="shared" si="9"/>
        <v>1.64</v>
      </c>
      <c r="I94" s="9">
        <f t="shared" si="10"/>
        <v>1.6399999999999988</v>
      </c>
      <c r="J94" s="9"/>
      <c r="K94" s="9">
        <f t="shared" si="11"/>
        <v>2.0171999999999981</v>
      </c>
      <c r="L94" s="9"/>
    </row>
    <row r="95" spans="1:12" x14ac:dyDescent="0.25">
      <c r="A95" s="9"/>
      <c r="B95" s="9"/>
      <c r="C95" s="9">
        <v>7</v>
      </c>
      <c r="D95" s="9"/>
      <c r="E95" s="9">
        <v>0.49</v>
      </c>
      <c r="F95" s="18">
        <f t="shared" si="8"/>
        <v>22.959999999999997</v>
      </c>
      <c r="G95" s="9">
        <v>1.1000000000000001</v>
      </c>
      <c r="H95" s="9">
        <f t="shared" si="9"/>
        <v>1.6072</v>
      </c>
      <c r="I95" s="9">
        <f t="shared" si="10"/>
        <v>1.6399999999999988</v>
      </c>
      <c r="J95" s="9"/>
      <c r="K95" s="9">
        <f t="shared" si="11"/>
        <v>2.8993887999999983</v>
      </c>
      <c r="L95" s="9"/>
    </row>
    <row r="96" spans="1:12" x14ac:dyDescent="0.25">
      <c r="A96" s="9"/>
      <c r="B96" s="9"/>
      <c r="C96" s="9">
        <v>7.5</v>
      </c>
      <c r="D96" s="9"/>
      <c r="E96" s="9">
        <v>0.49</v>
      </c>
      <c r="F96" s="18">
        <f t="shared" si="8"/>
        <v>24.599999999999998</v>
      </c>
      <c r="G96" s="9">
        <v>1.3</v>
      </c>
      <c r="H96" s="9">
        <f t="shared" si="9"/>
        <v>1.6072</v>
      </c>
      <c r="I96" s="9">
        <f t="shared" si="10"/>
        <v>1.6400000000000006</v>
      </c>
      <c r="J96" s="9"/>
      <c r="K96" s="9">
        <f t="shared" si="11"/>
        <v>3.4265504000000013</v>
      </c>
      <c r="L96" s="9"/>
    </row>
    <row r="97" spans="1:12" x14ac:dyDescent="0.25">
      <c r="A97" s="9"/>
      <c r="B97" s="9"/>
      <c r="C97" s="9">
        <v>8</v>
      </c>
      <c r="D97" s="9"/>
      <c r="E97" s="9">
        <v>0.23</v>
      </c>
      <c r="F97" s="18">
        <f t="shared" si="8"/>
        <v>26.24</v>
      </c>
      <c r="G97" s="9">
        <v>1.25</v>
      </c>
      <c r="H97" s="9">
        <f t="shared" si="9"/>
        <v>0.75439999999999996</v>
      </c>
      <c r="I97" s="9">
        <f t="shared" si="10"/>
        <v>1.6400000000000006</v>
      </c>
      <c r="J97" s="9"/>
      <c r="K97" s="9">
        <f t="shared" si="11"/>
        <v>1.5465200000000003</v>
      </c>
      <c r="L97" s="9"/>
    </row>
    <row r="98" spans="1:12" x14ac:dyDescent="0.25">
      <c r="A98" s="9"/>
      <c r="B98" s="9"/>
      <c r="C98" s="9">
        <v>8.5</v>
      </c>
      <c r="D98" s="9"/>
      <c r="E98" s="9">
        <v>0.25</v>
      </c>
      <c r="F98" s="18">
        <f t="shared" si="8"/>
        <v>27.88</v>
      </c>
      <c r="G98" s="9">
        <v>1.25</v>
      </c>
      <c r="H98" s="9">
        <f t="shared" si="9"/>
        <v>0.82</v>
      </c>
      <c r="I98" s="9">
        <f t="shared" si="10"/>
        <v>1.6400000000000006</v>
      </c>
      <c r="J98" s="9"/>
      <c r="K98" s="9">
        <f t="shared" si="11"/>
        <v>1.6810000000000005</v>
      </c>
      <c r="L98" s="9"/>
    </row>
    <row r="99" spans="1:12" x14ac:dyDescent="0.25">
      <c r="A99" s="9"/>
      <c r="B99" s="9"/>
      <c r="C99" s="9">
        <v>9</v>
      </c>
      <c r="D99" s="9"/>
      <c r="E99" s="9">
        <v>0.28000000000000003</v>
      </c>
      <c r="F99" s="18">
        <f t="shared" si="8"/>
        <v>29.52</v>
      </c>
      <c r="G99" s="9">
        <v>1.25</v>
      </c>
      <c r="H99" s="9">
        <f t="shared" si="9"/>
        <v>0.91839999999999999</v>
      </c>
      <c r="I99" s="9">
        <f t="shared" si="10"/>
        <v>1.6399999999999988</v>
      </c>
      <c r="J99" s="9"/>
      <c r="K99" s="9">
        <f t="shared" si="11"/>
        <v>1.8827199999999986</v>
      </c>
      <c r="L99" s="9"/>
    </row>
    <row r="100" spans="1:12" x14ac:dyDescent="0.25">
      <c r="A100" s="9"/>
      <c r="B100" s="9"/>
      <c r="C100" s="9">
        <v>9.5</v>
      </c>
      <c r="D100" s="9"/>
      <c r="E100" s="9">
        <v>0.22</v>
      </c>
      <c r="F100" s="18">
        <f t="shared" si="8"/>
        <v>31.159999999999997</v>
      </c>
      <c r="G100" s="9">
        <v>1.4</v>
      </c>
      <c r="H100" s="9">
        <f t="shared" si="9"/>
        <v>0.72159999999999991</v>
      </c>
      <c r="I100" s="9">
        <f t="shared" si="10"/>
        <v>1.6399999999999988</v>
      </c>
      <c r="J100" s="9"/>
      <c r="K100" s="9">
        <f t="shared" si="11"/>
        <v>1.6567935999999983</v>
      </c>
      <c r="L100" s="9"/>
    </row>
    <row r="101" spans="1:12" x14ac:dyDescent="0.25">
      <c r="A101" s="9"/>
      <c r="B101" s="9"/>
      <c r="C101" s="9">
        <v>10</v>
      </c>
      <c r="D101" s="9"/>
      <c r="E101" s="9">
        <v>0.5</v>
      </c>
      <c r="F101" s="18">
        <f t="shared" si="8"/>
        <v>32.799999999999997</v>
      </c>
      <c r="G101" s="9">
        <v>1.1000000000000001</v>
      </c>
      <c r="H101" s="9">
        <f t="shared" si="9"/>
        <v>1.64</v>
      </c>
      <c r="I101" s="9">
        <f t="shared" si="10"/>
        <v>1.6400000000000006</v>
      </c>
      <c r="J101" s="9"/>
      <c r="K101" s="9">
        <f t="shared" si="11"/>
        <v>2.9585600000000012</v>
      </c>
      <c r="L101" s="9"/>
    </row>
    <row r="102" spans="1:12" x14ac:dyDescent="0.25">
      <c r="A102" s="9"/>
      <c r="B102" s="9"/>
      <c r="C102" s="9">
        <v>10.5</v>
      </c>
      <c r="D102" s="9"/>
      <c r="E102" s="9">
        <v>0.25</v>
      </c>
      <c r="F102" s="18">
        <f t="shared" si="8"/>
        <v>34.44</v>
      </c>
      <c r="G102" s="9">
        <v>1.3</v>
      </c>
      <c r="H102" s="9">
        <f t="shared" si="9"/>
        <v>0.82</v>
      </c>
      <c r="I102" s="9">
        <f t="shared" si="10"/>
        <v>1.6400000000000006</v>
      </c>
      <c r="J102" s="9"/>
      <c r="K102" s="9">
        <f t="shared" si="11"/>
        <v>1.7482400000000007</v>
      </c>
      <c r="L102" s="9"/>
    </row>
    <row r="103" spans="1:12" x14ac:dyDescent="0.25">
      <c r="A103" s="9"/>
      <c r="B103" s="9"/>
      <c r="C103" s="9">
        <v>11</v>
      </c>
      <c r="D103" s="9"/>
      <c r="E103" s="9">
        <v>0.14000000000000001</v>
      </c>
      <c r="F103" s="18">
        <f t="shared" si="8"/>
        <v>36.08</v>
      </c>
      <c r="G103" s="9">
        <v>1.2</v>
      </c>
      <c r="H103" s="9">
        <f t="shared" si="9"/>
        <v>0.4592</v>
      </c>
      <c r="I103" s="9">
        <f t="shared" si="10"/>
        <v>1.6400000000000006</v>
      </c>
      <c r="J103" s="9"/>
      <c r="K103" s="9">
        <f t="shared" si="11"/>
        <v>0.90370560000000022</v>
      </c>
      <c r="L103" s="9"/>
    </row>
    <row r="104" spans="1:12" x14ac:dyDescent="0.25">
      <c r="A104" s="9"/>
      <c r="B104" s="9"/>
      <c r="C104" s="9">
        <v>11.5</v>
      </c>
      <c r="D104" s="9"/>
      <c r="E104" s="9">
        <v>0.14000000000000001</v>
      </c>
      <c r="F104" s="18">
        <f t="shared" si="8"/>
        <v>37.72</v>
      </c>
      <c r="G104" s="9">
        <v>1</v>
      </c>
      <c r="H104" s="9">
        <f t="shared" si="9"/>
        <v>0.4592</v>
      </c>
      <c r="I104" s="9">
        <f t="shared" si="10"/>
        <v>1.3939999999999984</v>
      </c>
      <c r="J104" s="9"/>
      <c r="K104" s="9">
        <f t="shared" si="11"/>
        <v>0.64012479999999927</v>
      </c>
      <c r="L104" s="9"/>
    </row>
    <row r="105" spans="1:12" x14ac:dyDescent="0.25">
      <c r="A105" s="9"/>
      <c r="B105" s="9"/>
      <c r="C105" s="9">
        <v>11.85</v>
      </c>
      <c r="D105" s="9"/>
      <c r="E105" s="9">
        <v>0.06</v>
      </c>
      <c r="F105" s="18">
        <f t="shared" si="8"/>
        <v>38.867999999999995</v>
      </c>
      <c r="G105" s="9">
        <v>0.6</v>
      </c>
      <c r="H105" s="9">
        <f t="shared" si="9"/>
        <v>0.19679999999999997</v>
      </c>
      <c r="I105" s="9">
        <f t="shared" si="10"/>
        <v>1.1479999999999997</v>
      </c>
      <c r="J105" s="9"/>
      <c r="K105" s="9">
        <f t="shared" si="11"/>
        <v>0.13555583999999996</v>
      </c>
      <c r="L105" s="9"/>
    </row>
    <row r="106" spans="1:12" x14ac:dyDescent="0.25">
      <c r="A106" s="9"/>
      <c r="B106" s="9"/>
      <c r="C106" s="9">
        <v>12.2</v>
      </c>
      <c r="D106" s="9"/>
      <c r="E106" s="9">
        <v>0.01</v>
      </c>
      <c r="F106" s="18">
        <f t="shared" si="8"/>
        <v>40.015999999999998</v>
      </c>
      <c r="G106" s="9">
        <v>0.45</v>
      </c>
      <c r="H106" s="9">
        <f t="shared" si="9"/>
        <v>3.2799999999999996E-2</v>
      </c>
      <c r="I106" s="9">
        <f t="shared" si="10"/>
        <v>0.98400000000000176</v>
      </c>
      <c r="J106" s="9"/>
      <c r="K106" s="9">
        <f t="shared" si="11"/>
        <v>1.4523840000000024E-2</v>
      </c>
      <c r="L106" s="9"/>
    </row>
    <row r="107" spans="1:12" x14ac:dyDescent="0.25">
      <c r="A107" s="9"/>
      <c r="B107" s="9"/>
      <c r="C107" s="9">
        <v>12.45</v>
      </c>
      <c r="D107" s="9"/>
      <c r="E107" s="9">
        <v>0</v>
      </c>
      <c r="F107" s="18">
        <f t="shared" si="8"/>
        <v>40.835999999999999</v>
      </c>
      <c r="G107" s="9">
        <v>0.2</v>
      </c>
      <c r="H107" s="9">
        <f t="shared" si="9"/>
        <v>0</v>
      </c>
      <c r="I107" s="9">
        <f t="shared" si="10"/>
        <v>0.93479999999999919</v>
      </c>
      <c r="J107" s="9"/>
      <c r="K107" s="9">
        <f t="shared" si="11"/>
        <v>0</v>
      </c>
      <c r="L107" s="9"/>
    </row>
    <row r="108" spans="1:12" x14ac:dyDescent="0.25">
      <c r="A108" s="9"/>
      <c r="B108" s="9"/>
      <c r="C108" s="9">
        <v>12.77</v>
      </c>
      <c r="D108" s="9"/>
      <c r="E108" s="9"/>
      <c r="F108" s="18">
        <f t="shared" si="8"/>
        <v>41.885599999999997</v>
      </c>
      <c r="G108" s="9"/>
      <c r="H108" s="9"/>
      <c r="I108" s="9"/>
      <c r="J108" s="9"/>
      <c r="K108" s="9">
        <f t="shared" si="11"/>
        <v>0</v>
      </c>
      <c r="L108" s="9"/>
    </row>
    <row r="110" spans="1:12" x14ac:dyDescent="0.25">
      <c r="A110" s="1" t="s">
        <v>0</v>
      </c>
      <c r="B110" s="2">
        <v>38999</v>
      </c>
      <c r="C110" s="1" t="s">
        <v>1</v>
      </c>
      <c r="D110" s="3">
        <v>0.77083333333333337</v>
      </c>
      <c r="E110" s="3">
        <v>0.77777777777777779</v>
      </c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 t="s">
        <v>98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H112" s="4" t="s">
        <v>51</v>
      </c>
    </row>
    <row r="113" spans="3:12" x14ac:dyDescent="0.25">
      <c r="C113" s="4" t="s">
        <v>9</v>
      </c>
      <c r="D113" s="4">
        <v>2.1</v>
      </c>
      <c r="E113" s="4" t="s">
        <v>43</v>
      </c>
    </row>
    <row r="114" spans="3:12" x14ac:dyDescent="0.25">
      <c r="C114" s="4" t="s">
        <v>10</v>
      </c>
      <c r="D114" s="4">
        <v>12.37</v>
      </c>
      <c r="E114" s="4" t="s">
        <v>43</v>
      </c>
    </row>
    <row r="116" spans="3:12" x14ac:dyDescent="0.25">
      <c r="C116" s="7"/>
    </row>
    <row r="117" spans="3:12" x14ac:dyDescent="0.25">
      <c r="C117" s="8" t="s">
        <v>16</v>
      </c>
      <c r="D117" s="8" t="s">
        <v>17</v>
      </c>
      <c r="E117" s="8" t="s">
        <v>18</v>
      </c>
      <c r="F117" s="8" t="s">
        <v>19</v>
      </c>
      <c r="G117" s="8" t="s">
        <v>20</v>
      </c>
      <c r="H117" s="8" t="s">
        <v>21</v>
      </c>
      <c r="I117" s="8" t="s">
        <v>22</v>
      </c>
      <c r="J117" s="8"/>
      <c r="K117" s="8" t="s">
        <v>23</v>
      </c>
      <c r="L117" s="8" t="s">
        <v>24</v>
      </c>
    </row>
    <row r="118" spans="3:12" x14ac:dyDescent="0.25">
      <c r="C118" s="8">
        <v>2.1</v>
      </c>
      <c r="D118" s="8"/>
      <c r="E118" s="8"/>
      <c r="F118" s="8">
        <f>C118*3.28</f>
        <v>6.8879999999999999</v>
      </c>
      <c r="G118" s="8"/>
      <c r="H118" s="8"/>
      <c r="I118" s="8"/>
      <c r="J118" s="8"/>
      <c r="K118" s="8"/>
      <c r="L118" s="8"/>
    </row>
    <row r="119" spans="3:12" x14ac:dyDescent="0.25">
      <c r="C119" s="4">
        <v>2.2000000000000002</v>
      </c>
      <c r="E119" s="4">
        <v>0.05</v>
      </c>
      <c r="F119" s="8">
        <f t="shared" ref="F119:F141" si="12">C119*3.28</f>
        <v>7.2160000000000002</v>
      </c>
      <c r="G119" s="4">
        <v>0.4</v>
      </c>
      <c r="H119" s="4">
        <f>E119*3.28</f>
        <v>0.16400000000000001</v>
      </c>
      <c r="I119" s="4">
        <f>(F120-F118)/2</f>
        <v>0.49199999999999955</v>
      </c>
      <c r="K119" s="4">
        <f>I119*H119*G119</f>
        <v>3.2275199999999969E-2</v>
      </c>
      <c r="L119" s="4">
        <f>SUM(K119:K148)</f>
        <v>48.76970991999999</v>
      </c>
    </row>
    <row r="120" spans="3:12" x14ac:dyDescent="0.25">
      <c r="C120" s="4">
        <v>2.4</v>
      </c>
      <c r="E120" s="4">
        <v>0</v>
      </c>
      <c r="F120" s="8">
        <f t="shared" si="12"/>
        <v>7.871999999999999</v>
      </c>
      <c r="G120" s="4">
        <v>0.5</v>
      </c>
      <c r="H120" s="4">
        <f t="shared" ref="H120:H140" si="13">E120*3.28</f>
        <v>0</v>
      </c>
      <c r="I120" s="4">
        <f t="shared" ref="I120:I140" si="14">(F121-F119)/2</f>
        <v>0.81999999999999984</v>
      </c>
      <c r="K120" s="4">
        <f t="shared" ref="K120:K140" si="15">I120*H120*G120</f>
        <v>0</v>
      </c>
    </row>
    <row r="121" spans="3:12" x14ac:dyDescent="0.25">
      <c r="C121" s="4">
        <v>2.7</v>
      </c>
      <c r="E121" s="4">
        <v>-0.03</v>
      </c>
      <c r="F121" s="8">
        <f t="shared" si="12"/>
        <v>8.8559999999999999</v>
      </c>
      <c r="G121" s="4">
        <v>1.05</v>
      </c>
      <c r="H121" s="4">
        <f t="shared" si="13"/>
        <v>-9.8399999999999987E-2</v>
      </c>
      <c r="I121" s="4">
        <f t="shared" si="14"/>
        <v>0.98400000000000043</v>
      </c>
      <c r="K121" s="4">
        <f t="shared" si="15"/>
        <v>-0.10166688000000003</v>
      </c>
    </row>
    <row r="122" spans="3:12" x14ac:dyDescent="0.25">
      <c r="C122" s="4">
        <v>3</v>
      </c>
      <c r="E122" s="4">
        <v>0.08</v>
      </c>
      <c r="F122" s="8">
        <f t="shared" si="12"/>
        <v>9.84</v>
      </c>
      <c r="G122" s="4">
        <v>0.9</v>
      </c>
      <c r="H122" s="4">
        <f t="shared" si="13"/>
        <v>0.26239999999999997</v>
      </c>
      <c r="I122" s="4">
        <f t="shared" si="14"/>
        <v>1.3119999999999994</v>
      </c>
      <c r="K122" s="4">
        <f t="shared" si="15"/>
        <v>0.30984191999999983</v>
      </c>
    </row>
    <row r="123" spans="3:12" x14ac:dyDescent="0.25">
      <c r="C123" s="4">
        <v>3.5</v>
      </c>
      <c r="E123" s="4">
        <v>0.18</v>
      </c>
      <c r="F123" s="8">
        <f t="shared" si="12"/>
        <v>11.479999999999999</v>
      </c>
      <c r="G123" s="4">
        <v>1.1000000000000001</v>
      </c>
      <c r="H123" s="4">
        <f t="shared" si="13"/>
        <v>0.59039999999999992</v>
      </c>
      <c r="I123" s="4">
        <f t="shared" si="14"/>
        <v>1.6399999999999997</v>
      </c>
      <c r="K123" s="4">
        <f t="shared" si="15"/>
        <v>1.0650815999999996</v>
      </c>
    </row>
    <row r="124" spans="3:12" x14ac:dyDescent="0.25">
      <c r="C124" s="4">
        <v>4</v>
      </c>
      <c r="E124" s="4">
        <v>0.37</v>
      </c>
      <c r="F124" s="8">
        <f t="shared" si="12"/>
        <v>13.12</v>
      </c>
      <c r="G124" s="4">
        <v>1.2</v>
      </c>
      <c r="H124" s="4">
        <f t="shared" si="13"/>
        <v>1.2136</v>
      </c>
      <c r="I124" s="4">
        <f t="shared" si="14"/>
        <v>1.6400000000000006</v>
      </c>
      <c r="K124" s="4">
        <f t="shared" si="15"/>
        <v>2.3883648000000006</v>
      </c>
    </row>
    <row r="125" spans="3:12" x14ac:dyDescent="0.25">
      <c r="C125" s="4">
        <v>4.5</v>
      </c>
      <c r="E125" s="4">
        <v>0.51</v>
      </c>
      <c r="F125" s="8">
        <f t="shared" si="12"/>
        <v>14.76</v>
      </c>
      <c r="G125" s="4">
        <v>1.35</v>
      </c>
      <c r="H125" s="4">
        <f t="shared" si="13"/>
        <v>1.6727999999999998</v>
      </c>
      <c r="I125" s="4">
        <f t="shared" si="14"/>
        <v>1.6399999999999997</v>
      </c>
      <c r="K125" s="4">
        <f t="shared" si="15"/>
        <v>3.7035791999999992</v>
      </c>
    </row>
    <row r="126" spans="3:12" x14ac:dyDescent="0.25">
      <c r="C126" s="4">
        <v>5</v>
      </c>
      <c r="E126" s="4">
        <v>0.76</v>
      </c>
      <c r="F126" s="8">
        <f t="shared" si="12"/>
        <v>16.399999999999999</v>
      </c>
      <c r="G126" s="4">
        <v>1.4</v>
      </c>
      <c r="H126" s="4">
        <f t="shared" si="13"/>
        <v>2.4927999999999999</v>
      </c>
      <c r="I126" s="4">
        <f t="shared" si="14"/>
        <v>1.6399999999999997</v>
      </c>
      <c r="K126" s="4">
        <f t="shared" si="15"/>
        <v>5.7234687999999991</v>
      </c>
    </row>
    <row r="127" spans="3:12" x14ac:dyDescent="0.25">
      <c r="C127" s="4">
        <v>5.5</v>
      </c>
      <c r="E127" s="4">
        <v>0.59</v>
      </c>
      <c r="F127" s="8">
        <f t="shared" si="12"/>
        <v>18.04</v>
      </c>
      <c r="G127" s="4">
        <v>1.3</v>
      </c>
      <c r="H127" s="4">
        <f t="shared" si="13"/>
        <v>1.9351999999999998</v>
      </c>
      <c r="I127" s="4">
        <f t="shared" si="14"/>
        <v>1.6400000000000006</v>
      </c>
      <c r="K127" s="4">
        <f t="shared" si="15"/>
        <v>4.1258464000000012</v>
      </c>
    </row>
    <row r="128" spans="3:12" x14ac:dyDescent="0.25">
      <c r="C128" s="4">
        <v>6</v>
      </c>
      <c r="E128" s="4">
        <v>0.65</v>
      </c>
      <c r="F128" s="8">
        <f t="shared" si="12"/>
        <v>19.68</v>
      </c>
      <c r="G128" s="4">
        <v>1.35</v>
      </c>
      <c r="H128" s="4">
        <f t="shared" si="13"/>
        <v>2.1320000000000001</v>
      </c>
      <c r="I128" s="4">
        <f t="shared" si="14"/>
        <v>1.6400000000000006</v>
      </c>
      <c r="K128" s="4">
        <f t="shared" si="15"/>
        <v>4.7202480000000024</v>
      </c>
    </row>
    <row r="129" spans="1:12" x14ac:dyDescent="0.25">
      <c r="C129" s="4">
        <v>6.5</v>
      </c>
      <c r="E129" s="4">
        <v>0.61</v>
      </c>
      <c r="F129" s="8">
        <f t="shared" si="12"/>
        <v>21.32</v>
      </c>
      <c r="G129" s="4">
        <v>1.5</v>
      </c>
      <c r="H129" s="4">
        <f t="shared" si="13"/>
        <v>2.0007999999999999</v>
      </c>
      <c r="I129" s="4">
        <f t="shared" si="14"/>
        <v>1.6399999999999988</v>
      </c>
      <c r="K129" s="4">
        <f t="shared" si="15"/>
        <v>4.9219679999999961</v>
      </c>
    </row>
    <row r="130" spans="1:12" x14ac:dyDescent="0.25">
      <c r="C130" s="4">
        <v>7</v>
      </c>
      <c r="E130" s="4">
        <v>0.49</v>
      </c>
      <c r="F130" s="8">
        <f t="shared" si="12"/>
        <v>22.959999999999997</v>
      </c>
      <c r="G130" s="4">
        <v>1.2</v>
      </c>
      <c r="H130" s="4">
        <f t="shared" si="13"/>
        <v>1.6072</v>
      </c>
      <c r="I130" s="4">
        <f t="shared" si="14"/>
        <v>1.6399999999999988</v>
      </c>
      <c r="K130" s="4">
        <f t="shared" si="15"/>
        <v>3.1629695999999976</v>
      </c>
    </row>
    <row r="131" spans="1:12" x14ac:dyDescent="0.25">
      <c r="C131" s="4">
        <v>7.5</v>
      </c>
      <c r="E131" s="4">
        <v>0.85</v>
      </c>
      <c r="F131" s="8">
        <f t="shared" si="12"/>
        <v>24.599999999999998</v>
      </c>
      <c r="G131" s="4">
        <v>1.2</v>
      </c>
      <c r="H131" s="4">
        <f t="shared" si="13"/>
        <v>2.7879999999999998</v>
      </c>
      <c r="I131" s="4">
        <f t="shared" si="14"/>
        <v>1.6400000000000006</v>
      </c>
      <c r="K131" s="4">
        <f t="shared" si="15"/>
        <v>5.486784000000001</v>
      </c>
    </row>
    <row r="132" spans="1:12" x14ac:dyDescent="0.25">
      <c r="C132" s="4">
        <v>8</v>
      </c>
      <c r="E132" s="4">
        <v>0.7</v>
      </c>
      <c r="F132" s="8">
        <f t="shared" si="12"/>
        <v>26.24</v>
      </c>
      <c r="G132" s="4">
        <v>1.2</v>
      </c>
      <c r="H132" s="4">
        <f t="shared" si="13"/>
        <v>2.2959999999999998</v>
      </c>
      <c r="I132" s="4">
        <f t="shared" si="14"/>
        <v>1.6400000000000006</v>
      </c>
      <c r="K132" s="4">
        <f t="shared" si="15"/>
        <v>4.5185280000000008</v>
      </c>
    </row>
    <row r="133" spans="1:12" x14ac:dyDescent="0.25">
      <c r="C133" s="4">
        <v>8.5</v>
      </c>
      <c r="E133" s="4">
        <v>0.4</v>
      </c>
      <c r="F133" s="8">
        <f t="shared" si="12"/>
        <v>27.88</v>
      </c>
      <c r="G133" s="4">
        <v>1.25</v>
      </c>
      <c r="H133" s="4">
        <f t="shared" si="13"/>
        <v>1.3120000000000001</v>
      </c>
      <c r="I133" s="4">
        <f t="shared" si="14"/>
        <v>1.6400000000000006</v>
      </c>
      <c r="K133" s="4">
        <f t="shared" si="15"/>
        <v>2.6896000000000009</v>
      </c>
    </row>
    <row r="134" spans="1:12" x14ac:dyDescent="0.25">
      <c r="C134" s="4">
        <v>9</v>
      </c>
      <c r="E134" s="4">
        <v>0.49</v>
      </c>
      <c r="F134" s="8">
        <f t="shared" si="12"/>
        <v>29.52</v>
      </c>
      <c r="G134" s="4">
        <v>1.1000000000000001</v>
      </c>
      <c r="H134" s="4">
        <f t="shared" si="13"/>
        <v>1.6072</v>
      </c>
      <c r="I134" s="4">
        <f t="shared" si="14"/>
        <v>1.6399999999999988</v>
      </c>
      <c r="K134" s="4">
        <f t="shared" si="15"/>
        <v>2.8993887999999983</v>
      </c>
    </row>
    <row r="135" spans="1:12" x14ac:dyDescent="0.25">
      <c r="C135" s="4">
        <v>9.5</v>
      </c>
      <c r="E135" s="4">
        <v>0.27</v>
      </c>
      <c r="F135" s="8">
        <f t="shared" si="12"/>
        <v>31.159999999999997</v>
      </c>
      <c r="G135" s="4">
        <v>1.1000000000000001</v>
      </c>
      <c r="H135" s="4">
        <f t="shared" si="13"/>
        <v>0.88560000000000005</v>
      </c>
      <c r="I135" s="4">
        <f t="shared" si="14"/>
        <v>1.6399999999999988</v>
      </c>
      <c r="K135" s="4">
        <f t="shared" si="15"/>
        <v>1.597622399999999</v>
      </c>
    </row>
    <row r="136" spans="1:12" x14ac:dyDescent="0.25">
      <c r="C136" s="4">
        <v>10</v>
      </c>
      <c r="E136" s="4">
        <v>0.22</v>
      </c>
      <c r="F136" s="8">
        <f t="shared" si="12"/>
        <v>32.799999999999997</v>
      </c>
      <c r="G136" s="4">
        <v>0.85</v>
      </c>
      <c r="H136" s="4">
        <f t="shared" si="13"/>
        <v>0.72159999999999991</v>
      </c>
      <c r="I136" s="4">
        <f t="shared" si="14"/>
        <v>1.6400000000000006</v>
      </c>
      <c r="K136" s="4">
        <f t="shared" si="15"/>
        <v>1.0059104000000001</v>
      </c>
    </row>
    <row r="137" spans="1:12" x14ac:dyDescent="0.25">
      <c r="C137" s="4">
        <v>10.5</v>
      </c>
      <c r="E137" s="4">
        <v>0.05</v>
      </c>
      <c r="F137" s="8">
        <f t="shared" si="12"/>
        <v>34.44</v>
      </c>
      <c r="G137" s="4">
        <v>0.9</v>
      </c>
      <c r="H137" s="4">
        <f t="shared" si="13"/>
        <v>0.16400000000000001</v>
      </c>
      <c r="I137" s="4">
        <f t="shared" si="14"/>
        <v>1.6400000000000006</v>
      </c>
      <c r="K137" s="4">
        <f t="shared" si="15"/>
        <v>0.24206400000000008</v>
      </c>
    </row>
    <row r="138" spans="1:12" x14ac:dyDescent="0.25">
      <c r="C138" s="4">
        <v>11</v>
      </c>
      <c r="E138" s="4">
        <v>0.1</v>
      </c>
      <c r="F138" s="8">
        <f t="shared" si="12"/>
        <v>36.08</v>
      </c>
      <c r="G138" s="4">
        <v>0.5</v>
      </c>
      <c r="H138" s="4">
        <f t="shared" si="13"/>
        <v>0.32800000000000001</v>
      </c>
      <c r="I138" s="4">
        <f t="shared" si="14"/>
        <v>1.6400000000000006</v>
      </c>
      <c r="K138" s="4">
        <f t="shared" si="15"/>
        <v>0.26896000000000009</v>
      </c>
    </row>
    <row r="139" spans="1:12" x14ac:dyDescent="0.25">
      <c r="C139" s="4">
        <v>11.5</v>
      </c>
      <c r="E139" s="4">
        <v>0.03</v>
      </c>
      <c r="F139" s="8">
        <f t="shared" si="12"/>
        <v>37.72</v>
      </c>
      <c r="G139" s="4">
        <v>0.2</v>
      </c>
      <c r="H139" s="4">
        <f t="shared" si="13"/>
        <v>9.8399999999999987E-2</v>
      </c>
      <c r="I139" s="4">
        <f t="shared" si="14"/>
        <v>1.6400000000000006</v>
      </c>
      <c r="K139" s="4">
        <f t="shared" si="15"/>
        <v>3.2275200000000011E-2</v>
      </c>
    </row>
    <row r="140" spans="1:12" x14ac:dyDescent="0.25">
      <c r="C140" s="4">
        <v>12</v>
      </c>
      <c r="E140" s="4">
        <v>-0.02</v>
      </c>
      <c r="F140" s="8">
        <f t="shared" si="12"/>
        <v>39.36</v>
      </c>
      <c r="G140" s="4">
        <v>0.25</v>
      </c>
      <c r="H140" s="4">
        <f t="shared" si="13"/>
        <v>-6.5599999999999992E-2</v>
      </c>
      <c r="I140" s="4">
        <f t="shared" si="14"/>
        <v>1.4267999999999965</v>
      </c>
      <c r="K140" s="4">
        <f t="shared" si="15"/>
        <v>-2.3399519999999941E-2</v>
      </c>
    </row>
    <row r="141" spans="1:12" x14ac:dyDescent="0.25">
      <c r="C141" s="4">
        <v>12.37</v>
      </c>
      <c r="F141" s="8">
        <f t="shared" si="12"/>
        <v>40.573599999999992</v>
      </c>
    </row>
    <row r="142" spans="1:12" x14ac:dyDescent="0.25">
      <c r="F142" s="8"/>
    </row>
    <row r="143" spans="1:12" x14ac:dyDescent="0.25">
      <c r="A143" s="12" t="s">
        <v>0</v>
      </c>
      <c r="B143" s="15">
        <v>39007</v>
      </c>
      <c r="C143" s="12" t="s">
        <v>1</v>
      </c>
      <c r="D143" s="16">
        <v>0.77569444444444446</v>
      </c>
      <c r="E143" s="16">
        <v>0.78472222222222221</v>
      </c>
      <c r="F143" s="12"/>
      <c r="G143" s="12"/>
      <c r="H143" s="12"/>
      <c r="I143" s="12"/>
      <c r="J143" s="12"/>
      <c r="K143" s="12"/>
      <c r="L143" s="12"/>
    </row>
    <row r="144" spans="1:12" x14ac:dyDescent="0.25">
      <c r="A144" s="12"/>
      <c r="B144" s="12"/>
      <c r="C144" s="12" t="s">
        <v>99</v>
      </c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9"/>
      <c r="B145" s="9"/>
      <c r="C145" s="9"/>
      <c r="D145" s="9"/>
      <c r="E145" s="9"/>
      <c r="F145" s="9"/>
      <c r="G145" s="9"/>
      <c r="H145" s="9" t="s">
        <v>51</v>
      </c>
      <c r="I145" s="9"/>
      <c r="J145" s="9"/>
      <c r="K145" s="9"/>
      <c r="L145" s="9"/>
    </row>
    <row r="146" spans="1:12" x14ac:dyDescent="0.25">
      <c r="A146" s="9"/>
      <c r="B146" s="9"/>
      <c r="C146" s="9" t="s">
        <v>9</v>
      </c>
      <c r="D146" s="9">
        <v>1.04</v>
      </c>
      <c r="E146" s="9" t="s">
        <v>43</v>
      </c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 t="s">
        <v>10</v>
      </c>
      <c r="D147" s="9">
        <v>11.37</v>
      </c>
      <c r="E147" s="9" t="s">
        <v>43</v>
      </c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17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18" t="s">
        <v>16</v>
      </c>
      <c r="D150" s="18" t="s">
        <v>17</v>
      </c>
      <c r="E150" s="18" t="s">
        <v>18</v>
      </c>
      <c r="F150" s="18" t="s">
        <v>19</v>
      </c>
      <c r="G150" s="18" t="s">
        <v>20</v>
      </c>
      <c r="H150" s="18" t="s">
        <v>21</v>
      </c>
      <c r="I150" s="18" t="s">
        <v>22</v>
      </c>
      <c r="J150" s="18"/>
      <c r="K150" s="18" t="s">
        <v>23</v>
      </c>
      <c r="L150" s="18" t="s">
        <v>24</v>
      </c>
    </row>
    <row r="151" spans="1:12" x14ac:dyDescent="0.25">
      <c r="A151" s="9"/>
      <c r="B151" s="9"/>
      <c r="C151" s="18">
        <v>1.04</v>
      </c>
      <c r="D151" s="18"/>
      <c r="E151" s="18"/>
      <c r="F151" s="18">
        <f>C151*3.28</f>
        <v>3.4112</v>
      </c>
      <c r="G151" s="18"/>
      <c r="H151" s="18"/>
      <c r="I151" s="18"/>
      <c r="J151" s="18"/>
      <c r="K151" s="18"/>
      <c r="L151" s="18"/>
    </row>
    <row r="152" spans="1:12" x14ac:dyDescent="0.25">
      <c r="A152" s="9"/>
      <c r="B152" s="9"/>
      <c r="C152" s="9">
        <v>1.1499999999999999</v>
      </c>
      <c r="D152" s="9"/>
      <c r="E152" s="9">
        <v>-0.01</v>
      </c>
      <c r="F152" s="18">
        <f t="shared" ref="F152:F170" si="16">C152*3.28</f>
        <v>3.7719999999999994</v>
      </c>
      <c r="G152" s="9">
        <v>0.15</v>
      </c>
      <c r="H152" s="9">
        <f>E152*3.28</f>
        <v>-3.2799999999999996E-2</v>
      </c>
      <c r="I152" s="9">
        <f>(F153-F151)/2</f>
        <v>1.5743999999999998</v>
      </c>
      <c r="J152" s="9"/>
      <c r="K152" s="9">
        <f>I152*H152*G152</f>
        <v>-7.7460479999999984E-3</v>
      </c>
      <c r="L152" s="9">
        <f>SUM(K152:K169)</f>
        <v>25.383422751999994</v>
      </c>
    </row>
    <row r="153" spans="1:12" x14ac:dyDescent="0.25">
      <c r="A153" s="9"/>
      <c r="B153" s="9"/>
      <c r="C153" s="9">
        <v>2</v>
      </c>
      <c r="D153" s="9"/>
      <c r="E153" s="9">
        <v>0</v>
      </c>
      <c r="F153" s="18">
        <f t="shared" si="16"/>
        <v>6.56</v>
      </c>
      <c r="G153" s="9">
        <v>0.8</v>
      </c>
      <c r="H153" s="9">
        <f t="shared" ref="H153:H169" si="17">E153*3.28</f>
        <v>0</v>
      </c>
      <c r="I153" s="9">
        <f t="shared" ref="I153:I169" si="18">(F154-F152)/2</f>
        <v>2.214</v>
      </c>
      <c r="J153" s="9"/>
      <c r="K153" s="9">
        <f t="shared" ref="K153:K170" si="19">I153*H153*G153</f>
        <v>0</v>
      </c>
      <c r="L153" s="9"/>
    </row>
    <row r="154" spans="1:12" x14ac:dyDescent="0.25">
      <c r="A154" s="9"/>
      <c r="B154" s="9"/>
      <c r="C154" s="9">
        <v>2.5</v>
      </c>
      <c r="D154" s="9"/>
      <c r="E154" s="9">
        <v>2.5000000000000001E-2</v>
      </c>
      <c r="F154" s="18">
        <f t="shared" si="16"/>
        <v>8.1999999999999993</v>
      </c>
      <c r="G154" s="9">
        <v>1</v>
      </c>
      <c r="H154" s="9">
        <f t="shared" si="17"/>
        <v>8.2000000000000003E-2</v>
      </c>
      <c r="I154" s="9">
        <f t="shared" si="18"/>
        <v>2.0500000000000003</v>
      </c>
      <c r="J154" s="9"/>
      <c r="K154" s="9">
        <f t="shared" si="19"/>
        <v>0.16810000000000003</v>
      </c>
      <c r="L154" s="9"/>
    </row>
    <row r="155" spans="1:12" x14ac:dyDescent="0.25">
      <c r="A155" s="9"/>
      <c r="B155" s="9"/>
      <c r="C155" s="9">
        <v>3.25</v>
      </c>
      <c r="D155" s="9"/>
      <c r="E155" s="9">
        <v>0.05</v>
      </c>
      <c r="F155" s="18">
        <f t="shared" si="16"/>
        <v>10.66</v>
      </c>
      <c r="G155" s="9">
        <v>1.1499999999999999</v>
      </c>
      <c r="H155" s="9">
        <f t="shared" si="17"/>
        <v>0.16400000000000001</v>
      </c>
      <c r="I155" s="9">
        <f t="shared" si="18"/>
        <v>2.46</v>
      </c>
      <c r="J155" s="9"/>
      <c r="K155" s="9">
        <f t="shared" si="19"/>
        <v>0.46395599999999998</v>
      </c>
      <c r="L155" s="9"/>
    </row>
    <row r="156" spans="1:12" x14ac:dyDescent="0.25">
      <c r="A156" s="9"/>
      <c r="B156" s="9"/>
      <c r="C156" s="9">
        <v>4</v>
      </c>
      <c r="D156" s="9"/>
      <c r="E156" s="9">
        <v>0.2</v>
      </c>
      <c r="F156" s="18">
        <f t="shared" si="16"/>
        <v>13.12</v>
      </c>
      <c r="G156" s="9">
        <v>1.5</v>
      </c>
      <c r="H156" s="9">
        <f t="shared" si="17"/>
        <v>0.65600000000000003</v>
      </c>
      <c r="I156" s="9">
        <f t="shared" si="18"/>
        <v>2.8699999999999992</v>
      </c>
      <c r="J156" s="9"/>
      <c r="K156" s="9">
        <f t="shared" si="19"/>
        <v>2.8240799999999995</v>
      </c>
      <c r="L156" s="9"/>
    </row>
    <row r="157" spans="1:12" x14ac:dyDescent="0.25">
      <c r="A157" s="9"/>
      <c r="B157" s="9"/>
      <c r="C157" s="9">
        <v>5</v>
      </c>
      <c r="D157" s="9"/>
      <c r="E157" s="9">
        <v>0.17</v>
      </c>
      <c r="F157" s="18">
        <f t="shared" si="16"/>
        <v>16.399999999999999</v>
      </c>
      <c r="G157" s="9">
        <v>1.4</v>
      </c>
      <c r="H157" s="9">
        <f t="shared" si="17"/>
        <v>0.55759999999999998</v>
      </c>
      <c r="I157" s="9">
        <f t="shared" si="18"/>
        <v>3.2800000000000002</v>
      </c>
      <c r="J157" s="9"/>
      <c r="K157" s="9">
        <f t="shared" si="19"/>
        <v>2.5604992000000002</v>
      </c>
      <c r="L157" s="9"/>
    </row>
    <row r="158" spans="1:12" x14ac:dyDescent="0.25">
      <c r="A158" s="9"/>
      <c r="B158" s="9"/>
      <c r="C158" s="9">
        <v>6</v>
      </c>
      <c r="D158" s="9"/>
      <c r="E158" s="9">
        <v>0.23</v>
      </c>
      <c r="F158" s="18">
        <f t="shared" si="16"/>
        <v>19.68</v>
      </c>
      <c r="G158" s="9">
        <v>1.7</v>
      </c>
      <c r="H158" s="9">
        <f t="shared" si="17"/>
        <v>0.75439999999999996</v>
      </c>
      <c r="I158" s="9">
        <f t="shared" si="18"/>
        <v>2.8699999999999992</v>
      </c>
      <c r="J158" s="9"/>
      <c r="K158" s="9">
        <f t="shared" si="19"/>
        <v>3.6807175999999986</v>
      </c>
      <c r="L158" s="9"/>
    </row>
    <row r="159" spans="1:12" x14ac:dyDescent="0.25">
      <c r="A159" s="9"/>
      <c r="B159" s="9"/>
      <c r="C159" s="9">
        <v>6.75</v>
      </c>
      <c r="D159" s="9"/>
      <c r="E159" s="9">
        <v>0.55000000000000004</v>
      </c>
      <c r="F159" s="18">
        <f t="shared" si="16"/>
        <v>22.139999999999997</v>
      </c>
      <c r="G159" s="9">
        <v>2.1</v>
      </c>
      <c r="H159" s="9">
        <f t="shared" si="17"/>
        <v>1.804</v>
      </c>
      <c r="I159" s="9">
        <f t="shared" si="18"/>
        <v>2.0499999999999989</v>
      </c>
      <c r="J159" s="9"/>
      <c r="K159" s="9">
        <f t="shared" si="19"/>
        <v>7.7662199999999961</v>
      </c>
      <c r="L159" s="9"/>
    </row>
    <row r="160" spans="1:12" x14ac:dyDescent="0.25">
      <c r="A160" s="9"/>
      <c r="B160" s="9"/>
      <c r="C160" s="9">
        <v>7.25</v>
      </c>
      <c r="D160" s="9"/>
      <c r="E160" s="9">
        <v>0.34</v>
      </c>
      <c r="F160" s="18">
        <f t="shared" si="16"/>
        <v>23.779999999999998</v>
      </c>
      <c r="G160" s="9">
        <v>1.6</v>
      </c>
      <c r="H160" s="9">
        <f t="shared" si="17"/>
        <v>1.1152</v>
      </c>
      <c r="I160" s="9">
        <f t="shared" si="18"/>
        <v>1.2300000000000004</v>
      </c>
      <c r="J160" s="9"/>
      <c r="K160" s="9">
        <f t="shared" si="19"/>
        <v>2.1947136000000009</v>
      </c>
      <c r="L160" s="9"/>
    </row>
    <row r="161" spans="1:12" x14ac:dyDescent="0.25">
      <c r="A161" s="9"/>
      <c r="B161" s="9"/>
      <c r="C161" s="9">
        <v>7.5</v>
      </c>
      <c r="D161" s="9"/>
      <c r="E161" s="9">
        <v>0.1</v>
      </c>
      <c r="F161" s="18">
        <f t="shared" si="16"/>
        <v>24.599999999999998</v>
      </c>
      <c r="G161" s="9">
        <v>1.45</v>
      </c>
      <c r="H161" s="9">
        <f t="shared" si="17"/>
        <v>0.32800000000000001</v>
      </c>
      <c r="I161" s="9">
        <f t="shared" si="18"/>
        <v>1.2300000000000004</v>
      </c>
      <c r="J161" s="9"/>
      <c r="K161" s="9">
        <f t="shared" si="19"/>
        <v>0.58498800000000017</v>
      </c>
      <c r="L161" s="9"/>
    </row>
    <row r="162" spans="1:12" x14ac:dyDescent="0.25">
      <c r="A162" s="9"/>
      <c r="B162" s="9"/>
      <c r="C162" s="9">
        <v>8</v>
      </c>
      <c r="D162" s="9"/>
      <c r="E162" s="9">
        <v>7.0000000000000007E-2</v>
      </c>
      <c r="F162" s="18">
        <f t="shared" si="16"/>
        <v>26.24</v>
      </c>
      <c r="G162" s="9">
        <v>1.45</v>
      </c>
      <c r="H162" s="9">
        <f t="shared" si="17"/>
        <v>0.2296</v>
      </c>
      <c r="I162" s="9">
        <f t="shared" si="18"/>
        <v>1.6400000000000006</v>
      </c>
      <c r="J162" s="9"/>
      <c r="K162" s="9">
        <f t="shared" si="19"/>
        <v>0.54598880000000016</v>
      </c>
      <c r="L162" s="9"/>
    </row>
    <row r="163" spans="1:12" x14ac:dyDescent="0.25">
      <c r="A163" s="9"/>
      <c r="B163" s="9"/>
      <c r="C163" s="9">
        <v>8.5</v>
      </c>
      <c r="D163" s="9"/>
      <c r="E163" s="9">
        <v>0.23</v>
      </c>
      <c r="F163" s="18">
        <f t="shared" si="16"/>
        <v>27.88</v>
      </c>
      <c r="G163" s="9">
        <v>0.8</v>
      </c>
      <c r="H163" s="9">
        <f t="shared" si="17"/>
        <v>0.75439999999999996</v>
      </c>
      <c r="I163" s="9">
        <f t="shared" si="18"/>
        <v>1.6400000000000006</v>
      </c>
      <c r="J163" s="9"/>
      <c r="K163" s="9">
        <f t="shared" si="19"/>
        <v>0.98977280000000034</v>
      </c>
      <c r="L163" s="9"/>
    </row>
    <row r="164" spans="1:12" x14ac:dyDescent="0.25">
      <c r="A164" s="9"/>
      <c r="B164" s="9"/>
      <c r="C164" s="9">
        <v>9</v>
      </c>
      <c r="D164" s="9"/>
      <c r="E164" s="9">
        <v>0.27</v>
      </c>
      <c r="F164" s="18">
        <f t="shared" si="16"/>
        <v>29.52</v>
      </c>
      <c r="G164" s="9">
        <v>0.8</v>
      </c>
      <c r="H164" s="9">
        <f t="shared" si="17"/>
        <v>0.88560000000000005</v>
      </c>
      <c r="I164" s="9">
        <f t="shared" si="18"/>
        <v>1.6399999999999988</v>
      </c>
      <c r="J164" s="9"/>
      <c r="K164" s="9">
        <f t="shared" si="19"/>
        <v>1.1619071999999993</v>
      </c>
      <c r="L164" s="9"/>
    </row>
    <row r="165" spans="1:12" x14ac:dyDescent="0.25">
      <c r="A165" s="9"/>
      <c r="B165" s="9"/>
      <c r="C165" s="9">
        <v>9.5</v>
      </c>
      <c r="D165" s="9"/>
      <c r="E165" s="9">
        <v>0.37</v>
      </c>
      <c r="F165" s="18">
        <f t="shared" si="16"/>
        <v>31.159999999999997</v>
      </c>
      <c r="G165" s="9">
        <v>0.8</v>
      </c>
      <c r="H165" s="9">
        <f t="shared" si="17"/>
        <v>1.2136</v>
      </c>
      <c r="I165" s="9">
        <f t="shared" si="18"/>
        <v>1.6399999999999988</v>
      </c>
      <c r="J165" s="9"/>
      <c r="K165" s="9">
        <f t="shared" si="19"/>
        <v>1.5922431999999989</v>
      </c>
      <c r="L165" s="9"/>
    </row>
    <row r="166" spans="1:12" x14ac:dyDescent="0.25">
      <c r="A166" s="9"/>
      <c r="B166" s="9"/>
      <c r="C166" s="9">
        <v>10</v>
      </c>
      <c r="D166" s="9"/>
      <c r="E166" s="9">
        <v>0.2</v>
      </c>
      <c r="F166" s="18">
        <f t="shared" si="16"/>
        <v>32.799999999999997</v>
      </c>
      <c r="G166" s="9">
        <v>0.8</v>
      </c>
      <c r="H166" s="9">
        <f t="shared" si="17"/>
        <v>0.65600000000000003</v>
      </c>
      <c r="I166" s="9">
        <f t="shared" si="18"/>
        <v>1.6400000000000006</v>
      </c>
      <c r="J166" s="9"/>
      <c r="K166" s="9">
        <f t="shared" si="19"/>
        <v>0.86067200000000033</v>
      </c>
      <c r="L166" s="9"/>
    </row>
    <row r="167" spans="1:12" x14ac:dyDescent="0.25">
      <c r="A167" s="9"/>
      <c r="B167" s="9"/>
      <c r="C167" s="9">
        <v>10.5</v>
      </c>
      <c r="D167" s="9"/>
      <c r="E167" s="9">
        <v>0.02</v>
      </c>
      <c r="F167" s="18">
        <f t="shared" si="16"/>
        <v>34.44</v>
      </c>
      <c r="G167" s="9">
        <v>0.65</v>
      </c>
      <c r="H167" s="9">
        <f t="shared" si="17"/>
        <v>6.5599999999999992E-2</v>
      </c>
      <c r="I167" s="9">
        <f t="shared" si="18"/>
        <v>1.3120000000000012</v>
      </c>
      <c r="J167" s="9"/>
      <c r="K167" s="9">
        <f t="shared" si="19"/>
        <v>5.5943680000000044E-2</v>
      </c>
      <c r="L167" s="9"/>
    </row>
    <row r="168" spans="1:12" x14ac:dyDescent="0.25">
      <c r="A168" s="9"/>
      <c r="B168" s="9"/>
      <c r="C168" s="9">
        <v>10.8</v>
      </c>
      <c r="D168" s="9"/>
      <c r="E168" s="9">
        <v>-0.02</v>
      </c>
      <c r="F168" s="18">
        <f t="shared" si="16"/>
        <v>35.423999999999999</v>
      </c>
      <c r="G168" s="9">
        <v>0.4</v>
      </c>
      <c r="H168" s="9">
        <f t="shared" si="17"/>
        <v>-6.5599999999999992E-2</v>
      </c>
      <c r="I168" s="9">
        <f t="shared" si="18"/>
        <v>1.0659999999999989</v>
      </c>
      <c r="J168" s="9"/>
      <c r="K168" s="9">
        <f t="shared" si="19"/>
        <v>-2.797183999999997E-2</v>
      </c>
      <c r="L168" s="9"/>
    </row>
    <row r="169" spans="1:12" x14ac:dyDescent="0.25">
      <c r="A169" s="9"/>
      <c r="B169" s="9"/>
      <c r="C169" s="9">
        <v>11.15</v>
      </c>
      <c r="D169" s="9"/>
      <c r="E169" s="9">
        <v>-0.04</v>
      </c>
      <c r="F169" s="18">
        <f t="shared" si="16"/>
        <v>36.571999999999996</v>
      </c>
      <c r="G169" s="9">
        <v>0.25</v>
      </c>
      <c r="H169" s="9">
        <f t="shared" si="17"/>
        <v>-0.13119999999999998</v>
      </c>
      <c r="I169" s="9">
        <f t="shared" si="18"/>
        <v>0.93479999999999919</v>
      </c>
      <c r="J169" s="9"/>
      <c r="K169" s="9">
        <f t="shared" si="19"/>
        <v>-3.066143999999997E-2</v>
      </c>
      <c r="L169" s="9"/>
    </row>
    <row r="170" spans="1:12" x14ac:dyDescent="0.25">
      <c r="A170" s="9"/>
      <c r="B170" s="9"/>
      <c r="C170" s="9">
        <v>11.37</v>
      </c>
      <c r="D170" s="9"/>
      <c r="E170" s="9"/>
      <c r="F170" s="18">
        <f t="shared" si="16"/>
        <v>37.293599999999998</v>
      </c>
      <c r="G170" s="9"/>
      <c r="H170" s="9"/>
      <c r="I170" s="9"/>
      <c r="J170" s="9"/>
      <c r="K170" s="9">
        <f t="shared" si="19"/>
        <v>0</v>
      </c>
      <c r="L170" s="9"/>
    </row>
    <row r="172" spans="1:12" x14ac:dyDescent="0.25">
      <c r="A172" s="12" t="s">
        <v>0</v>
      </c>
      <c r="B172" s="15">
        <v>39018</v>
      </c>
      <c r="C172" s="12" t="s">
        <v>1</v>
      </c>
      <c r="D172" s="16">
        <v>0.375</v>
      </c>
      <c r="E172" s="16"/>
      <c r="F172" s="12"/>
      <c r="G172" s="12"/>
      <c r="H172" s="12"/>
      <c r="I172" s="12"/>
      <c r="J172" s="12"/>
      <c r="K172" s="12"/>
      <c r="L172" s="12"/>
    </row>
    <row r="173" spans="1:12" x14ac:dyDescent="0.25">
      <c r="A173" s="12"/>
      <c r="B173" s="12"/>
      <c r="C173" s="12" t="s">
        <v>99</v>
      </c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5">
      <c r="A174" s="9"/>
      <c r="B174" s="9"/>
      <c r="C174" s="9"/>
      <c r="D174" s="9"/>
      <c r="E174" s="9"/>
      <c r="F174" s="9"/>
      <c r="G174" s="9"/>
      <c r="H174" s="9" t="s">
        <v>51</v>
      </c>
      <c r="I174" s="9"/>
      <c r="J174" s="9"/>
      <c r="K174" s="9"/>
      <c r="L174" s="9"/>
    </row>
    <row r="175" spans="1:12" x14ac:dyDescent="0.25">
      <c r="A175" s="9"/>
      <c r="B175" s="9"/>
      <c r="C175" s="9" t="s">
        <v>9</v>
      </c>
      <c r="D175" s="9">
        <v>2.97</v>
      </c>
      <c r="E175" s="9" t="s">
        <v>43</v>
      </c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 t="s">
        <v>10</v>
      </c>
      <c r="D176" s="9">
        <v>12.09</v>
      </c>
      <c r="E176" s="9" t="s">
        <v>43</v>
      </c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17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18" t="s">
        <v>16</v>
      </c>
      <c r="D179" s="18" t="s">
        <v>17</v>
      </c>
      <c r="E179" s="18" t="s">
        <v>18</v>
      </c>
      <c r="F179" s="18" t="s">
        <v>19</v>
      </c>
      <c r="G179" s="18" t="s">
        <v>20</v>
      </c>
      <c r="H179" s="18" t="s">
        <v>21</v>
      </c>
      <c r="I179" s="18" t="s">
        <v>22</v>
      </c>
      <c r="J179" s="18"/>
      <c r="K179" s="18" t="s">
        <v>23</v>
      </c>
      <c r="L179" s="18" t="s">
        <v>24</v>
      </c>
    </row>
    <row r="180" spans="1:12" x14ac:dyDescent="0.25">
      <c r="A180" s="9"/>
      <c r="B180" s="9"/>
      <c r="C180" s="18">
        <v>2.97</v>
      </c>
      <c r="D180" s="18"/>
      <c r="E180" s="18"/>
      <c r="F180" s="18">
        <f>C180*3.28</f>
        <v>9.7416</v>
      </c>
      <c r="G180" s="18"/>
      <c r="H180" s="18"/>
      <c r="I180" s="18"/>
      <c r="J180" s="18"/>
      <c r="K180" s="18"/>
      <c r="L180" s="18"/>
    </row>
    <row r="181" spans="1:12" x14ac:dyDescent="0.25">
      <c r="A181" s="9"/>
      <c r="B181" s="9"/>
      <c r="C181" s="9">
        <v>3.04</v>
      </c>
      <c r="D181" s="9"/>
      <c r="E181" s="9">
        <v>-0.03</v>
      </c>
      <c r="F181" s="18">
        <f t="shared" ref="F181:F197" si="20">C181*3.28</f>
        <v>9.9711999999999996</v>
      </c>
      <c r="G181" s="9">
        <v>0.6</v>
      </c>
      <c r="H181" s="9">
        <f>E181*3.28</f>
        <v>-9.8399999999999987E-2</v>
      </c>
      <c r="I181" s="9">
        <f>(F182-F180)/2</f>
        <v>0.7051999999999996</v>
      </c>
      <c r="J181" s="9"/>
      <c r="K181" s="9">
        <f>I181*H181*G181</f>
        <v>-4.1635007999999973E-2</v>
      </c>
      <c r="L181" s="9">
        <f>SUM(K181:K210)</f>
        <v>27.918343855999986</v>
      </c>
    </row>
    <row r="182" spans="1:12" x14ac:dyDescent="0.25">
      <c r="A182" s="9"/>
      <c r="B182" s="9"/>
      <c r="C182" s="9">
        <v>3.4</v>
      </c>
      <c r="D182" s="9"/>
      <c r="E182" s="9">
        <v>0.01</v>
      </c>
      <c r="F182" s="18">
        <f t="shared" si="20"/>
        <v>11.151999999999999</v>
      </c>
      <c r="G182" s="9">
        <v>0.85</v>
      </c>
      <c r="H182" s="9">
        <f t="shared" ref="H182:H196" si="21">E182*3.28</f>
        <v>3.2799999999999996E-2</v>
      </c>
      <c r="I182" s="9">
        <f t="shared" ref="I182:I196" si="22">(F183-F181)/2</f>
        <v>1.2463999999999995</v>
      </c>
      <c r="J182" s="9"/>
      <c r="K182" s="9">
        <f t="shared" ref="K182:K196" si="23">I182*H182*G182</f>
        <v>3.4749631999999982E-2</v>
      </c>
      <c r="L182" s="9"/>
    </row>
    <row r="183" spans="1:12" x14ac:dyDescent="0.25">
      <c r="A183" s="9"/>
      <c r="B183" s="9"/>
      <c r="C183" s="9">
        <v>3.8</v>
      </c>
      <c r="D183" s="9"/>
      <c r="E183" s="9">
        <v>0.11</v>
      </c>
      <c r="F183" s="18">
        <f t="shared" si="20"/>
        <v>12.463999999999999</v>
      </c>
      <c r="G183" s="9">
        <v>0.95</v>
      </c>
      <c r="H183" s="9">
        <f t="shared" si="21"/>
        <v>0.36079999999999995</v>
      </c>
      <c r="I183" s="9">
        <f t="shared" si="22"/>
        <v>1.3940000000000001</v>
      </c>
      <c r="J183" s="9"/>
      <c r="K183" s="9">
        <f t="shared" si="23"/>
        <v>0.47780743999999992</v>
      </c>
      <c r="L183" s="9"/>
    </row>
    <row r="184" spans="1:12" x14ac:dyDescent="0.25">
      <c r="A184" s="9"/>
      <c r="B184" s="9"/>
      <c r="C184" s="9">
        <v>4.25</v>
      </c>
      <c r="D184" s="9"/>
      <c r="E184" s="9">
        <v>0.2</v>
      </c>
      <c r="F184" s="18">
        <f t="shared" si="20"/>
        <v>13.94</v>
      </c>
      <c r="G184" s="9">
        <v>0.85</v>
      </c>
      <c r="H184" s="9">
        <f t="shared" si="21"/>
        <v>0.65600000000000003</v>
      </c>
      <c r="I184" s="9">
        <f t="shared" si="22"/>
        <v>1.968</v>
      </c>
      <c r="J184" s="9"/>
      <c r="K184" s="9">
        <f t="shared" si="23"/>
        <v>1.0973568</v>
      </c>
      <c r="L184" s="9"/>
    </row>
    <row r="185" spans="1:12" x14ac:dyDescent="0.25">
      <c r="A185" s="9"/>
      <c r="B185" s="9"/>
      <c r="C185" s="9">
        <v>5</v>
      </c>
      <c r="D185" s="9"/>
      <c r="E185" s="9">
        <v>0.18</v>
      </c>
      <c r="F185" s="18">
        <f t="shared" si="20"/>
        <v>16.399999999999999</v>
      </c>
      <c r="G185" s="9">
        <v>0.9</v>
      </c>
      <c r="H185" s="9">
        <f t="shared" si="21"/>
        <v>0.59039999999999992</v>
      </c>
      <c r="I185" s="9">
        <f t="shared" si="22"/>
        <v>2.46</v>
      </c>
      <c r="J185" s="9"/>
      <c r="K185" s="9">
        <f t="shared" si="23"/>
        <v>1.3071455999999999</v>
      </c>
      <c r="L185" s="9"/>
    </row>
    <row r="186" spans="1:12" x14ac:dyDescent="0.25">
      <c r="A186" s="9"/>
      <c r="B186" s="9"/>
      <c r="C186" s="9">
        <v>5.75</v>
      </c>
      <c r="D186" s="9"/>
      <c r="E186" s="9">
        <v>0.28000000000000003</v>
      </c>
      <c r="F186" s="18">
        <f t="shared" si="20"/>
        <v>18.86</v>
      </c>
      <c r="G186" s="9">
        <v>1.55</v>
      </c>
      <c r="H186" s="9">
        <f t="shared" si="21"/>
        <v>0.91839999999999999</v>
      </c>
      <c r="I186" s="9">
        <f t="shared" si="22"/>
        <v>2.4600000000000009</v>
      </c>
      <c r="J186" s="9"/>
      <c r="K186" s="9">
        <f t="shared" si="23"/>
        <v>3.5018592000000015</v>
      </c>
      <c r="L186" s="9"/>
    </row>
    <row r="187" spans="1:12" x14ac:dyDescent="0.25">
      <c r="A187" s="9"/>
      <c r="B187" s="9"/>
      <c r="C187" s="9">
        <v>6.5</v>
      </c>
      <c r="D187" s="9"/>
      <c r="E187" s="9">
        <v>0.47</v>
      </c>
      <c r="F187" s="18">
        <f t="shared" si="20"/>
        <v>21.32</v>
      </c>
      <c r="G187" s="9">
        <v>1.5</v>
      </c>
      <c r="H187" s="9">
        <f t="shared" si="21"/>
        <v>1.5415999999999999</v>
      </c>
      <c r="I187" s="9">
        <f t="shared" si="22"/>
        <v>2.4599999999999991</v>
      </c>
      <c r="J187" s="9"/>
      <c r="K187" s="9">
        <f t="shared" si="23"/>
        <v>5.6885039999999973</v>
      </c>
      <c r="L187" s="9"/>
    </row>
    <row r="188" spans="1:12" x14ac:dyDescent="0.25">
      <c r="A188" s="9"/>
      <c r="B188" s="9"/>
      <c r="C188" s="9">
        <v>7.25</v>
      </c>
      <c r="D188" s="9"/>
      <c r="E188" s="9">
        <v>0.48</v>
      </c>
      <c r="F188" s="18">
        <f t="shared" si="20"/>
        <v>23.779999999999998</v>
      </c>
      <c r="G188" s="9">
        <v>1.45</v>
      </c>
      <c r="H188" s="9">
        <f t="shared" si="21"/>
        <v>1.5743999999999998</v>
      </c>
      <c r="I188" s="9">
        <f t="shared" si="22"/>
        <v>2.4599999999999991</v>
      </c>
      <c r="J188" s="9"/>
      <c r="K188" s="9">
        <f t="shared" si="23"/>
        <v>5.6158847999999972</v>
      </c>
      <c r="L188" s="9"/>
    </row>
    <row r="189" spans="1:12" x14ac:dyDescent="0.25">
      <c r="A189" s="9"/>
      <c r="B189" s="9"/>
      <c r="C189" s="9">
        <v>8</v>
      </c>
      <c r="D189" s="9"/>
      <c r="E189" s="9">
        <v>0.32</v>
      </c>
      <c r="F189" s="18">
        <f t="shared" si="20"/>
        <v>26.24</v>
      </c>
      <c r="G189" s="9">
        <v>1.3</v>
      </c>
      <c r="H189" s="9">
        <f t="shared" si="21"/>
        <v>1.0495999999999999</v>
      </c>
      <c r="I189" s="9">
        <f t="shared" si="22"/>
        <v>2.7879999999999985</v>
      </c>
      <c r="J189" s="9"/>
      <c r="K189" s="9">
        <f t="shared" si="23"/>
        <v>3.8041702399999977</v>
      </c>
      <c r="L189" s="9"/>
    </row>
    <row r="190" spans="1:12" x14ac:dyDescent="0.25">
      <c r="A190" s="9"/>
      <c r="B190" s="9"/>
      <c r="C190" s="9">
        <v>8.9499999999999993</v>
      </c>
      <c r="D190" s="9"/>
      <c r="E190" s="9">
        <v>0.44</v>
      </c>
      <c r="F190" s="18">
        <f t="shared" si="20"/>
        <v>29.355999999999995</v>
      </c>
      <c r="G190" s="9">
        <v>1.5</v>
      </c>
      <c r="H190" s="9">
        <f t="shared" si="21"/>
        <v>1.4431999999999998</v>
      </c>
      <c r="I190" s="9">
        <f t="shared" si="22"/>
        <v>2.4599999999999991</v>
      </c>
      <c r="J190" s="9"/>
      <c r="K190" s="9">
        <f t="shared" si="23"/>
        <v>5.3254079999999977</v>
      </c>
      <c r="L190" s="9"/>
    </row>
    <row r="191" spans="1:12" x14ac:dyDescent="0.25">
      <c r="A191" s="9"/>
      <c r="B191" s="9"/>
      <c r="C191" s="9">
        <v>9.5</v>
      </c>
      <c r="D191" s="9"/>
      <c r="E191" s="9">
        <v>0.02</v>
      </c>
      <c r="F191" s="18">
        <f t="shared" si="20"/>
        <v>31.159999999999997</v>
      </c>
      <c r="G191" s="9">
        <v>1</v>
      </c>
      <c r="H191" s="9">
        <f t="shared" si="21"/>
        <v>6.5599999999999992E-2</v>
      </c>
      <c r="I191" s="9">
        <f t="shared" si="22"/>
        <v>1.3940000000000019</v>
      </c>
      <c r="J191" s="9"/>
      <c r="K191" s="9">
        <f t="shared" si="23"/>
        <v>9.1446400000000108E-2</v>
      </c>
      <c r="L191" s="9"/>
    </row>
    <row r="192" spans="1:12" x14ac:dyDescent="0.25">
      <c r="A192" s="9"/>
      <c r="B192" s="9"/>
      <c r="C192" s="9">
        <v>9.8000000000000007</v>
      </c>
      <c r="D192" s="9"/>
      <c r="E192" s="9">
        <v>0.05</v>
      </c>
      <c r="F192" s="18">
        <f t="shared" si="20"/>
        <v>32.143999999999998</v>
      </c>
      <c r="G192" s="9">
        <v>1</v>
      </c>
      <c r="H192" s="9">
        <f t="shared" si="21"/>
        <v>0.16400000000000001</v>
      </c>
      <c r="I192" s="9">
        <f t="shared" si="22"/>
        <v>1.6400000000000006</v>
      </c>
      <c r="J192" s="9"/>
      <c r="K192" s="9">
        <f t="shared" si="23"/>
        <v>0.26896000000000009</v>
      </c>
      <c r="L192" s="9"/>
    </row>
    <row r="193" spans="1:12" x14ac:dyDescent="0.25">
      <c r="A193" s="9"/>
      <c r="B193" s="9"/>
      <c r="C193" s="9">
        <v>10.5</v>
      </c>
      <c r="D193" s="9"/>
      <c r="E193" s="9">
        <v>-0.02</v>
      </c>
      <c r="F193" s="18">
        <f t="shared" si="20"/>
        <v>34.44</v>
      </c>
      <c r="G193" s="9">
        <v>0.5</v>
      </c>
      <c r="H193" s="9">
        <f t="shared" si="21"/>
        <v>-6.5599999999999992E-2</v>
      </c>
      <c r="I193" s="9">
        <f t="shared" si="22"/>
        <v>1.968</v>
      </c>
      <c r="J193" s="9"/>
      <c r="K193" s="9">
        <f t="shared" si="23"/>
        <v>-6.4550399999999994E-2</v>
      </c>
      <c r="L193" s="9"/>
    </row>
    <row r="194" spans="1:12" x14ac:dyDescent="0.25">
      <c r="A194" s="9"/>
      <c r="B194" s="9"/>
      <c r="C194" s="9">
        <v>11</v>
      </c>
      <c r="D194" s="9"/>
      <c r="E194" s="9">
        <v>0.23</v>
      </c>
      <c r="F194" s="18">
        <f t="shared" si="20"/>
        <v>36.08</v>
      </c>
      <c r="G194" s="9">
        <v>0.5</v>
      </c>
      <c r="H194" s="9">
        <f t="shared" si="21"/>
        <v>0.75439999999999996</v>
      </c>
      <c r="I194" s="9">
        <f t="shared" si="22"/>
        <v>1.6400000000000006</v>
      </c>
      <c r="J194" s="9"/>
      <c r="K194" s="9">
        <f t="shared" si="23"/>
        <v>0.61860800000000016</v>
      </c>
      <c r="L194" s="9"/>
    </row>
    <row r="195" spans="1:12" x14ac:dyDescent="0.25">
      <c r="A195" s="9"/>
      <c r="B195" s="9"/>
      <c r="C195" s="9">
        <v>11.5</v>
      </c>
      <c r="D195" s="9"/>
      <c r="E195" s="9">
        <v>0.04</v>
      </c>
      <c r="F195" s="18">
        <f t="shared" si="20"/>
        <v>37.72</v>
      </c>
      <c r="G195" s="9">
        <v>0.4</v>
      </c>
      <c r="H195" s="9">
        <f t="shared" si="21"/>
        <v>0.13119999999999998</v>
      </c>
      <c r="I195" s="9">
        <f t="shared" si="22"/>
        <v>1.3120000000000012</v>
      </c>
      <c r="J195" s="9"/>
      <c r="K195" s="9">
        <f t="shared" si="23"/>
        <v>6.8853760000000055E-2</v>
      </c>
      <c r="L195" s="9"/>
    </row>
    <row r="196" spans="1:12" x14ac:dyDescent="0.25">
      <c r="A196" s="9"/>
      <c r="B196" s="9"/>
      <c r="C196" s="9">
        <v>11.8</v>
      </c>
      <c r="D196" s="9"/>
      <c r="E196" s="9">
        <v>0.13</v>
      </c>
      <c r="F196" s="18">
        <f t="shared" si="20"/>
        <v>38.704000000000001</v>
      </c>
      <c r="G196" s="9">
        <v>0.3</v>
      </c>
      <c r="H196" s="9">
        <f t="shared" si="21"/>
        <v>0.4264</v>
      </c>
      <c r="I196" s="9">
        <f t="shared" si="22"/>
        <v>0.9676000000000009</v>
      </c>
      <c r="J196" s="9"/>
      <c r="K196" s="9">
        <f t="shared" si="23"/>
        <v>0.12377539200000011</v>
      </c>
      <c r="L196" s="9"/>
    </row>
    <row r="197" spans="1:12" x14ac:dyDescent="0.25">
      <c r="A197" s="9"/>
      <c r="B197" s="9"/>
      <c r="C197" s="9">
        <v>12.09</v>
      </c>
      <c r="D197" s="9"/>
      <c r="E197" s="9"/>
      <c r="F197" s="18">
        <f t="shared" si="20"/>
        <v>39.655200000000001</v>
      </c>
      <c r="G197" s="9"/>
      <c r="H197" s="9"/>
      <c r="I197" s="9"/>
      <c r="J197" s="9"/>
      <c r="K197" s="9"/>
      <c r="L197" s="9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2825-3B84-4BCD-9BC6-14D4BD644623}">
  <dimension ref="A1:Q103"/>
  <sheetViews>
    <sheetView workbookViewId="0">
      <selection activeCell="K3" sqref="K3"/>
    </sheetView>
  </sheetViews>
  <sheetFormatPr defaultRowHeight="13.2" x14ac:dyDescent="0.25"/>
  <cols>
    <col min="1" max="1" width="8.88671875" style="9"/>
    <col min="2" max="2" width="10.44140625" style="9" customWidth="1"/>
    <col min="3" max="13" width="8.88671875" style="9"/>
    <col min="14" max="14" width="9.109375" style="9" bestFit="1" customWidth="1"/>
    <col min="15" max="257" width="8.88671875" style="9"/>
    <col min="258" max="258" width="10.44140625" style="9" customWidth="1"/>
    <col min="259" max="269" width="8.88671875" style="9"/>
    <col min="270" max="270" width="9.109375" style="9" bestFit="1" customWidth="1"/>
    <col min="271" max="513" width="8.88671875" style="9"/>
    <col min="514" max="514" width="10.44140625" style="9" customWidth="1"/>
    <col min="515" max="525" width="8.88671875" style="9"/>
    <col min="526" max="526" width="9.109375" style="9" bestFit="1" customWidth="1"/>
    <col min="527" max="769" width="8.88671875" style="9"/>
    <col min="770" max="770" width="10.44140625" style="9" customWidth="1"/>
    <col min="771" max="781" width="8.88671875" style="9"/>
    <col min="782" max="782" width="9.109375" style="9" bestFit="1" customWidth="1"/>
    <col min="783" max="1025" width="8.88671875" style="9"/>
    <col min="1026" max="1026" width="10.44140625" style="9" customWidth="1"/>
    <col min="1027" max="1037" width="8.88671875" style="9"/>
    <col min="1038" max="1038" width="9.109375" style="9" bestFit="1" customWidth="1"/>
    <col min="1039" max="1281" width="8.88671875" style="9"/>
    <col min="1282" max="1282" width="10.44140625" style="9" customWidth="1"/>
    <col min="1283" max="1293" width="8.88671875" style="9"/>
    <col min="1294" max="1294" width="9.109375" style="9" bestFit="1" customWidth="1"/>
    <col min="1295" max="1537" width="8.88671875" style="9"/>
    <col min="1538" max="1538" width="10.44140625" style="9" customWidth="1"/>
    <col min="1539" max="1549" width="8.88671875" style="9"/>
    <col min="1550" max="1550" width="9.109375" style="9" bestFit="1" customWidth="1"/>
    <col min="1551" max="1793" width="8.88671875" style="9"/>
    <col min="1794" max="1794" width="10.44140625" style="9" customWidth="1"/>
    <col min="1795" max="1805" width="8.88671875" style="9"/>
    <col min="1806" max="1806" width="9.109375" style="9" bestFit="1" customWidth="1"/>
    <col min="1807" max="2049" width="8.88671875" style="9"/>
    <col min="2050" max="2050" width="10.44140625" style="9" customWidth="1"/>
    <col min="2051" max="2061" width="8.88671875" style="9"/>
    <col min="2062" max="2062" width="9.109375" style="9" bestFit="1" customWidth="1"/>
    <col min="2063" max="2305" width="8.88671875" style="9"/>
    <col min="2306" max="2306" width="10.44140625" style="9" customWidth="1"/>
    <col min="2307" max="2317" width="8.88671875" style="9"/>
    <col min="2318" max="2318" width="9.109375" style="9" bestFit="1" customWidth="1"/>
    <col min="2319" max="2561" width="8.88671875" style="9"/>
    <col min="2562" max="2562" width="10.44140625" style="9" customWidth="1"/>
    <col min="2563" max="2573" width="8.88671875" style="9"/>
    <col min="2574" max="2574" width="9.109375" style="9" bestFit="1" customWidth="1"/>
    <col min="2575" max="2817" width="8.88671875" style="9"/>
    <col min="2818" max="2818" width="10.44140625" style="9" customWidth="1"/>
    <col min="2819" max="2829" width="8.88671875" style="9"/>
    <col min="2830" max="2830" width="9.109375" style="9" bestFit="1" customWidth="1"/>
    <col min="2831" max="3073" width="8.88671875" style="9"/>
    <col min="3074" max="3074" width="10.44140625" style="9" customWidth="1"/>
    <col min="3075" max="3085" width="8.88671875" style="9"/>
    <col min="3086" max="3086" width="9.109375" style="9" bestFit="1" customWidth="1"/>
    <col min="3087" max="3329" width="8.88671875" style="9"/>
    <col min="3330" max="3330" width="10.44140625" style="9" customWidth="1"/>
    <col min="3331" max="3341" width="8.88671875" style="9"/>
    <col min="3342" max="3342" width="9.109375" style="9" bestFit="1" customWidth="1"/>
    <col min="3343" max="3585" width="8.88671875" style="9"/>
    <col min="3586" max="3586" width="10.44140625" style="9" customWidth="1"/>
    <col min="3587" max="3597" width="8.88671875" style="9"/>
    <col min="3598" max="3598" width="9.109375" style="9" bestFit="1" customWidth="1"/>
    <col min="3599" max="3841" width="8.88671875" style="9"/>
    <col min="3842" max="3842" width="10.44140625" style="9" customWidth="1"/>
    <col min="3843" max="3853" width="8.88671875" style="9"/>
    <col min="3854" max="3854" width="9.109375" style="9" bestFit="1" customWidth="1"/>
    <col min="3855" max="4097" width="8.88671875" style="9"/>
    <col min="4098" max="4098" width="10.44140625" style="9" customWidth="1"/>
    <col min="4099" max="4109" width="8.88671875" style="9"/>
    <col min="4110" max="4110" width="9.109375" style="9" bestFit="1" customWidth="1"/>
    <col min="4111" max="4353" width="8.88671875" style="9"/>
    <col min="4354" max="4354" width="10.44140625" style="9" customWidth="1"/>
    <col min="4355" max="4365" width="8.88671875" style="9"/>
    <col min="4366" max="4366" width="9.109375" style="9" bestFit="1" customWidth="1"/>
    <col min="4367" max="4609" width="8.88671875" style="9"/>
    <col min="4610" max="4610" width="10.44140625" style="9" customWidth="1"/>
    <col min="4611" max="4621" width="8.88671875" style="9"/>
    <col min="4622" max="4622" width="9.109375" style="9" bestFit="1" customWidth="1"/>
    <col min="4623" max="4865" width="8.88671875" style="9"/>
    <col min="4866" max="4866" width="10.44140625" style="9" customWidth="1"/>
    <col min="4867" max="4877" width="8.88671875" style="9"/>
    <col min="4878" max="4878" width="9.109375" style="9" bestFit="1" customWidth="1"/>
    <col min="4879" max="5121" width="8.88671875" style="9"/>
    <col min="5122" max="5122" width="10.44140625" style="9" customWidth="1"/>
    <col min="5123" max="5133" width="8.88671875" style="9"/>
    <col min="5134" max="5134" width="9.109375" style="9" bestFit="1" customWidth="1"/>
    <col min="5135" max="5377" width="8.88671875" style="9"/>
    <col min="5378" max="5378" width="10.44140625" style="9" customWidth="1"/>
    <col min="5379" max="5389" width="8.88671875" style="9"/>
    <col min="5390" max="5390" width="9.109375" style="9" bestFit="1" customWidth="1"/>
    <col min="5391" max="5633" width="8.88671875" style="9"/>
    <col min="5634" max="5634" width="10.44140625" style="9" customWidth="1"/>
    <col min="5635" max="5645" width="8.88671875" style="9"/>
    <col min="5646" max="5646" width="9.109375" style="9" bestFit="1" customWidth="1"/>
    <col min="5647" max="5889" width="8.88671875" style="9"/>
    <col min="5890" max="5890" width="10.44140625" style="9" customWidth="1"/>
    <col min="5891" max="5901" width="8.88671875" style="9"/>
    <col min="5902" max="5902" width="9.109375" style="9" bestFit="1" customWidth="1"/>
    <col min="5903" max="6145" width="8.88671875" style="9"/>
    <col min="6146" max="6146" width="10.44140625" style="9" customWidth="1"/>
    <col min="6147" max="6157" width="8.88671875" style="9"/>
    <col min="6158" max="6158" width="9.109375" style="9" bestFit="1" customWidth="1"/>
    <col min="6159" max="6401" width="8.88671875" style="9"/>
    <col min="6402" max="6402" width="10.44140625" style="9" customWidth="1"/>
    <col min="6403" max="6413" width="8.88671875" style="9"/>
    <col min="6414" max="6414" width="9.109375" style="9" bestFit="1" customWidth="1"/>
    <col min="6415" max="6657" width="8.88671875" style="9"/>
    <col min="6658" max="6658" width="10.44140625" style="9" customWidth="1"/>
    <col min="6659" max="6669" width="8.88671875" style="9"/>
    <col min="6670" max="6670" width="9.109375" style="9" bestFit="1" customWidth="1"/>
    <col min="6671" max="6913" width="8.88671875" style="9"/>
    <col min="6914" max="6914" width="10.44140625" style="9" customWidth="1"/>
    <col min="6915" max="6925" width="8.88671875" style="9"/>
    <col min="6926" max="6926" width="9.109375" style="9" bestFit="1" customWidth="1"/>
    <col min="6927" max="7169" width="8.88671875" style="9"/>
    <col min="7170" max="7170" width="10.44140625" style="9" customWidth="1"/>
    <col min="7171" max="7181" width="8.88671875" style="9"/>
    <col min="7182" max="7182" width="9.109375" style="9" bestFit="1" customWidth="1"/>
    <col min="7183" max="7425" width="8.88671875" style="9"/>
    <col min="7426" max="7426" width="10.44140625" style="9" customWidth="1"/>
    <col min="7427" max="7437" width="8.88671875" style="9"/>
    <col min="7438" max="7438" width="9.109375" style="9" bestFit="1" customWidth="1"/>
    <col min="7439" max="7681" width="8.88671875" style="9"/>
    <col min="7682" max="7682" width="10.44140625" style="9" customWidth="1"/>
    <col min="7683" max="7693" width="8.88671875" style="9"/>
    <col min="7694" max="7694" width="9.109375" style="9" bestFit="1" customWidth="1"/>
    <col min="7695" max="7937" width="8.88671875" style="9"/>
    <col min="7938" max="7938" width="10.44140625" style="9" customWidth="1"/>
    <col min="7939" max="7949" width="8.88671875" style="9"/>
    <col min="7950" max="7950" width="9.109375" style="9" bestFit="1" customWidth="1"/>
    <col min="7951" max="8193" width="8.88671875" style="9"/>
    <col min="8194" max="8194" width="10.44140625" style="9" customWidth="1"/>
    <col min="8195" max="8205" width="8.88671875" style="9"/>
    <col min="8206" max="8206" width="9.109375" style="9" bestFit="1" customWidth="1"/>
    <col min="8207" max="8449" width="8.88671875" style="9"/>
    <col min="8450" max="8450" width="10.44140625" style="9" customWidth="1"/>
    <col min="8451" max="8461" width="8.88671875" style="9"/>
    <col min="8462" max="8462" width="9.109375" style="9" bestFit="1" customWidth="1"/>
    <col min="8463" max="8705" width="8.88671875" style="9"/>
    <col min="8706" max="8706" width="10.44140625" style="9" customWidth="1"/>
    <col min="8707" max="8717" width="8.88671875" style="9"/>
    <col min="8718" max="8718" width="9.109375" style="9" bestFit="1" customWidth="1"/>
    <col min="8719" max="8961" width="8.88671875" style="9"/>
    <col min="8962" max="8962" width="10.44140625" style="9" customWidth="1"/>
    <col min="8963" max="8973" width="8.88671875" style="9"/>
    <col min="8974" max="8974" width="9.109375" style="9" bestFit="1" customWidth="1"/>
    <col min="8975" max="9217" width="8.88671875" style="9"/>
    <col min="9218" max="9218" width="10.44140625" style="9" customWidth="1"/>
    <col min="9219" max="9229" width="8.88671875" style="9"/>
    <col min="9230" max="9230" width="9.109375" style="9" bestFit="1" customWidth="1"/>
    <col min="9231" max="9473" width="8.88671875" style="9"/>
    <col min="9474" max="9474" width="10.44140625" style="9" customWidth="1"/>
    <col min="9475" max="9485" width="8.88671875" style="9"/>
    <col min="9486" max="9486" width="9.109375" style="9" bestFit="1" customWidth="1"/>
    <col min="9487" max="9729" width="8.88671875" style="9"/>
    <col min="9730" max="9730" width="10.44140625" style="9" customWidth="1"/>
    <col min="9731" max="9741" width="8.88671875" style="9"/>
    <col min="9742" max="9742" width="9.109375" style="9" bestFit="1" customWidth="1"/>
    <col min="9743" max="9985" width="8.88671875" style="9"/>
    <col min="9986" max="9986" width="10.44140625" style="9" customWidth="1"/>
    <col min="9987" max="9997" width="8.88671875" style="9"/>
    <col min="9998" max="9998" width="9.109375" style="9" bestFit="1" customWidth="1"/>
    <col min="9999" max="10241" width="8.88671875" style="9"/>
    <col min="10242" max="10242" width="10.44140625" style="9" customWidth="1"/>
    <col min="10243" max="10253" width="8.88671875" style="9"/>
    <col min="10254" max="10254" width="9.109375" style="9" bestFit="1" customWidth="1"/>
    <col min="10255" max="10497" width="8.88671875" style="9"/>
    <col min="10498" max="10498" width="10.44140625" style="9" customWidth="1"/>
    <col min="10499" max="10509" width="8.88671875" style="9"/>
    <col min="10510" max="10510" width="9.109375" style="9" bestFit="1" customWidth="1"/>
    <col min="10511" max="10753" width="8.88671875" style="9"/>
    <col min="10754" max="10754" width="10.44140625" style="9" customWidth="1"/>
    <col min="10755" max="10765" width="8.88671875" style="9"/>
    <col min="10766" max="10766" width="9.109375" style="9" bestFit="1" customWidth="1"/>
    <col min="10767" max="11009" width="8.88671875" style="9"/>
    <col min="11010" max="11010" width="10.44140625" style="9" customWidth="1"/>
    <col min="11011" max="11021" width="8.88671875" style="9"/>
    <col min="11022" max="11022" width="9.109375" style="9" bestFit="1" customWidth="1"/>
    <col min="11023" max="11265" width="8.88671875" style="9"/>
    <col min="11266" max="11266" width="10.44140625" style="9" customWidth="1"/>
    <col min="11267" max="11277" width="8.88671875" style="9"/>
    <col min="11278" max="11278" width="9.109375" style="9" bestFit="1" customWidth="1"/>
    <col min="11279" max="11521" width="8.88671875" style="9"/>
    <col min="11522" max="11522" width="10.44140625" style="9" customWidth="1"/>
    <col min="11523" max="11533" width="8.88671875" style="9"/>
    <col min="11534" max="11534" width="9.109375" style="9" bestFit="1" customWidth="1"/>
    <col min="11535" max="11777" width="8.88671875" style="9"/>
    <col min="11778" max="11778" width="10.44140625" style="9" customWidth="1"/>
    <col min="11779" max="11789" width="8.88671875" style="9"/>
    <col min="11790" max="11790" width="9.109375" style="9" bestFit="1" customWidth="1"/>
    <col min="11791" max="12033" width="8.88671875" style="9"/>
    <col min="12034" max="12034" width="10.44140625" style="9" customWidth="1"/>
    <col min="12035" max="12045" width="8.88671875" style="9"/>
    <col min="12046" max="12046" width="9.109375" style="9" bestFit="1" customWidth="1"/>
    <col min="12047" max="12289" width="8.88671875" style="9"/>
    <col min="12290" max="12290" width="10.44140625" style="9" customWidth="1"/>
    <col min="12291" max="12301" width="8.88671875" style="9"/>
    <col min="12302" max="12302" width="9.109375" style="9" bestFit="1" customWidth="1"/>
    <col min="12303" max="12545" width="8.88671875" style="9"/>
    <col min="12546" max="12546" width="10.44140625" style="9" customWidth="1"/>
    <col min="12547" max="12557" width="8.88671875" style="9"/>
    <col min="12558" max="12558" width="9.109375" style="9" bestFit="1" customWidth="1"/>
    <col min="12559" max="12801" width="8.88671875" style="9"/>
    <col min="12802" max="12802" width="10.44140625" style="9" customWidth="1"/>
    <col min="12803" max="12813" width="8.88671875" style="9"/>
    <col min="12814" max="12814" width="9.109375" style="9" bestFit="1" customWidth="1"/>
    <col min="12815" max="13057" width="8.88671875" style="9"/>
    <col min="13058" max="13058" width="10.44140625" style="9" customWidth="1"/>
    <col min="13059" max="13069" width="8.88671875" style="9"/>
    <col min="13070" max="13070" width="9.109375" style="9" bestFit="1" customWidth="1"/>
    <col min="13071" max="13313" width="8.88671875" style="9"/>
    <col min="13314" max="13314" width="10.44140625" style="9" customWidth="1"/>
    <col min="13315" max="13325" width="8.88671875" style="9"/>
    <col min="13326" max="13326" width="9.109375" style="9" bestFit="1" customWidth="1"/>
    <col min="13327" max="13569" width="8.88671875" style="9"/>
    <col min="13570" max="13570" width="10.44140625" style="9" customWidth="1"/>
    <col min="13571" max="13581" width="8.88671875" style="9"/>
    <col min="13582" max="13582" width="9.109375" style="9" bestFit="1" customWidth="1"/>
    <col min="13583" max="13825" width="8.88671875" style="9"/>
    <col min="13826" max="13826" width="10.44140625" style="9" customWidth="1"/>
    <col min="13827" max="13837" width="8.88671875" style="9"/>
    <col min="13838" max="13838" width="9.109375" style="9" bestFit="1" customWidth="1"/>
    <col min="13839" max="14081" width="8.88671875" style="9"/>
    <col min="14082" max="14082" width="10.44140625" style="9" customWidth="1"/>
    <col min="14083" max="14093" width="8.88671875" style="9"/>
    <col min="14094" max="14094" width="9.109375" style="9" bestFit="1" customWidth="1"/>
    <col min="14095" max="14337" width="8.88671875" style="9"/>
    <col min="14338" max="14338" width="10.44140625" style="9" customWidth="1"/>
    <col min="14339" max="14349" width="8.88671875" style="9"/>
    <col min="14350" max="14350" width="9.109375" style="9" bestFit="1" customWidth="1"/>
    <col min="14351" max="14593" width="8.88671875" style="9"/>
    <col min="14594" max="14594" width="10.44140625" style="9" customWidth="1"/>
    <col min="14595" max="14605" width="8.88671875" style="9"/>
    <col min="14606" max="14606" width="9.109375" style="9" bestFit="1" customWidth="1"/>
    <col min="14607" max="14849" width="8.88671875" style="9"/>
    <col min="14850" max="14850" width="10.44140625" style="9" customWidth="1"/>
    <col min="14851" max="14861" width="8.88671875" style="9"/>
    <col min="14862" max="14862" width="9.109375" style="9" bestFit="1" customWidth="1"/>
    <col min="14863" max="15105" width="8.88671875" style="9"/>
    <col min="15106" max="15106" width="10.44140625" style="9" customWidth="1"/>
    <col min="15107" max="15117" width="8.88671875" style="9"/>
    <col min="15118" max="15118" width="9.109375" style="9" bestFit="1" customWidth="1"/>
    <col min="15119" max="15361" width="8.88671875" style="9"/>
    <col min="15362" max="15362" width="10.44140625" style="9" customWidth="1"/>
    <col min="15363" max="15373" width="8.88671875" style="9"/>
    <col min="15374" max="15374" width="9.109375" style="9" bestFit="1" customWidth="1"/>
    <col min="15375" max="15617" width="8.88671875" style="9"/>
    <col min="15618" max="15618" width="10.44140625" style="9" customWidth="1"/>
    <col min="15619" max="15629" width="8.88671875" style="9"/>
    <col min="15630" max="15630" width="9.109375" style="9" bestFit="1" customWidth="1"/>
    <col min="15631" max="15873" width="8.88671875" style="9"/>
    <col min="15874" max="15874" width="10.44140625" style="9" customWidth="1"/>
    <col min="15875" max="15885" width="8.88671875" style="9"/>
    <col min="15886" max="15886" width="9.109375" style="9" bestFit="1" customWidth="1"/>
    <col min="15887" max="16129" width="8.88671875" style="9"/>
    <col min="16130" max="16130" width="10.44140625" style="9" customWidth="1"/>
    <col min="16131" max="16141" width="8.88671875" style="9"/>
    <col min="16142" max="16142" width="9.109375" style="9" bestFit="1" customWidth="1"/>
    <col min="16143" max="16384" width="8.88671875" style="9"/>
  </cols>
  <sheetData>
    <row r="1" spans="1:17" s="4" customFormat="1" x14ac:dyDescent="0.25">
      <c r="A1" s="1" t="s">
        <v>105</v>
      </c>
    </row>
    <row r="2" spans="1:17" s="4" customFormat="1" x14ac:dyDescent="0.25">
      <c r="A2" s="4" t="s">
        <v>100</v>
      </c>
    </row>
    <row r="3" spans="1:17" s="4" customFormat="1" x14ac:dyDescent="0.25"/>
    <row r="4" spans="1:17" x14ac:dyDescent="0.25">
      <c r="A4" s="12" t="s">
        <v>0</v>
      </c>
      <c r="B4" s="15">
        <v>38999</v>
      </c>
      <c r="C4" s="12" t="s">
        <v>1</v>
      </c>
      <c r="D4" s="16">
        <v>0.70138888888888884</v>
      </c>
      <c r="E4" s="16">
        <v>0.70694444444444438</v>
      </c>
      <c r="F4" s="12"/>
      <c r="G4" s="12"/>
      <c r="H4" s="12"/>
      <c r="I4" s="12"/>
      <c r="J4" s="12"/>
      <c r="K4" s="12"/>
      <c r="L4" s="12"/>
      <c r="N4" s="12" t="s">
        <v>52</v>
      </c>
    </row>
    <row r="5" spans="1:17" x14ac:dyDescent="0.25">
      <c r="A5" s="12"/>
      <c r="B5" s="12"/>
      <c r="C5" s="12" t="s">
        <v>53</v>
      </c>
      <c r="D5" s="12"/>
      <c r="E5" s="12"/>
      <c r="F5" s="12"/>
      <c r="G5" s="12"/>
      <c r="H5" s="12"/>
      <c r="I5" s="12"/>
      <c r="J5" s="12"/>
      <c r="K5" s="12"/>
      <c r="L5" s="12"/>
      <c r="N5" s="9" t="s">
        <v>46</v>
      </c>
    </row>
    <row r="6" spans="1:17" x14ac:dyDescent="0.25">
      <c r="H6" s="9" t="s">
        <v>7</v>
      </c>
      <c r="N6" s="9" t="s">
        <v>48</v>
      </c>
    </row>
    <row r="7" spans="1:17" x14ac:dyDescent="0.25">
      <c r="C7" s="9" t="s">
        <v>9</v>
      </c>
      <c r="D7" s="9">
        <v>13.82</v>
      </c>
      <c r="E7" s="9" t="s">
        <v>43</v>
      </c>
    </row>
    <row r="8" spans="1:17" x14ac:dyDescent="0.25">
      <c r="C8" s="9" t="s">
        <v>10</v>
      </c>
      <c r="D8" s="9">
        <v>1.51</v>
      </c>
      <c r="E8" s="9" t="s">
        <v>43</v>
      </c>
      <c r="N8" s="9" t="s">
        <v>11</v>
      </c>
      <c r="O8" s="9" t="s">
        <v>12</v>
      </c>
      <c r="P8" s="9" t="s">
        <v>13</v>
      </c>
      <c r="Q8" s="9" t="s">
        <v>14</v>
      </c>
    </row>
    <row r="9" spans="1:17" x14ac:dyDescent="0.25">
      <c r="N9" s="11">
        <v>38888</v>
      </c>
      <c r="O9" s="9">
        <v>4.3742152799999996</v>
      </c>
      <c r="P9" s="9">
        <v>154.47396912215757</v>
      </c>
    </row>
    <row r="10" spans="1:17" x14ac:dyDescent="0.25">
      <c r="C10" s="17"/>
      <c r="N10" s="11">
        <v>38903</v>
      </c>
      <c r="O10" s="9">
        <v>2.021829840000001</v>
      </c>
      <c r="P10" s="9">
        <v>71.400253595752829</v>
      </c>
    </row>
    <row r="11" spans="1:17" x14ac:dyDescent="0.25"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</row>
    <row r="12" spans="1:17" x14ac:dyDescent="0.25">
      <c r="C12" s="18">
        <v>1.51</v>
      </c>
      <c r="D12" s="18"/>
      <c r="E12" s="18"/>
      <c r="F12" s="18">
        <f>C12*3.28</f>
        <v>4.9527999999999999</v>
      </c>
      <c r="G12" s="18"/>
      <c r="H12" s="18"/>
      <c r="I12" s="18"/>
      <c r="J12" s="18"/>
      <c r="K12" s="18"/>
      <c r="L12" s="18"/>
      <c r="N12" s="9" t="s">
        <v>54</v>
      </c>
    </row>
    <row r="13" spans="1:17" x14ac:dyDescent="0.25">
      <c r="C13" s="9">
        <v>1.55</v>
      </c>
      <c r="E13" s="9">
        <v>-0.01</v>
      </c>
      <c r="F13" s="18">
        <f t="shared" ref="F13:F40" si="0">C13*3.28</f>
        <v>5.0839999999999996</v>
      </c>
      <c r="G13" s="9">
        <v>0.3</v>
      </c>
      <c r="H13" s="9">
        <f>E13*3.28</f>
        <v>-3.2799999999999996E-2</v>
      </c>
      <c r="I13" s="9">
        <f>(F14-F12)/2</f>
        <v>0.47560000000000002</v>
      </c>
      <c r="K13" s="9">
        <f>I13*H13*G13</f>
        <v>-4.6799039999999995E-3</v>
      </c>
      <c r="L13" s="9">
        <f>SUM(K13:K42)</f>
        <v>28.394672015999998</v>
      </c>
    </row>
    <row r="14" spans="1:17" x14ac:dyDescent="0.25">
      <c r="C14" s="9">
        <v>1.8</v>
      </c>
      <c r="E14" s="9">
        <v>0.01</v>
      </c>
      <c r="F14" s="18">
        <f t="shared" si="0"/>
        <v>5.9039999999999999</v>
      </c>
      <c r="G14" s="9">
        <v>0.45</v>
      </c>
      <c r="H14" s="9">
        <f t="shared" ref="H14:H39" si="1">E14*3.28</f>
        <v>3.2799999999999996E-2</v>
      </c>
      <c r="I14" s="9">
        <f t="shared" ref="I14:I39" si="2">(F15-F13)/2</f>
        <v>0.73799999999999999</v>
      </c>
      <c r="K14" s="9">
        <f t="shared" ref="K14:K39" si="3">I14*H14*G14</f>
        <v>1.0892879999999999E-2</v>
      </c>
    </row>
    <row r="15" spans="1:17" x14ac:dyDescent="0.25">
      <c r="C15" s="9">
        <v>2</v>
      </c>
      <c r="E15" s="9">
        <v>0.05</v>
      </c>
      <c r="F15" s="18">
        <f t="shared" si="0"/>
        <v>6.56</v>
      </c>
      <c r="G15" s="9">
        <v>0.7</v>
      </c>
      <c r="H15" s="9">
        <f t="shared" si="1"/>
        <v>0.16400000000000001</v>
      </c>
      <c r="I15" s="9">
        <f t="shared" si="2"/>
        <v>1.1479999999999997</v>
      </c>
      <c r="K15" s="9">
        <f t="shared" si="3"/>
        <v>0.13179039999999997</v>
      </c>
    </row>
    <row r="16" spans="1:17" x14ac:dyDescent="0.25">
      <c r="C16" s="9">
        <v>2.5</v>
      </c>
      <c r="E16" s="9">
        <v>0.16</v>
      </c>
      <c r="F16" s="18">
        <f t="shared" si="0"/>
        <v>8.1999999999999993</v>
      </c>
      <c r="G16" s="9">
        <v>0.65</v>
      </c>
      <c r="H16" s="9">
        <f t="shared" si="1"/>
        <v>0.52479999999999993</v>
      </c>
      <c r="I16" s="9">
        <f t="shared" si="2"/>
        <v>1.6400000000000001</v>
      </c>
      <c r="K16" s="9">
        <f t="shared" si="3"/>
        <v>0.55943680000000007</v>
      </c>
    </row>
    <row r="17" spans="3:11" x14ac:dyDescent="0.25">
      <c r="C17" s="9">
        <v>3</v>
      </c>
      <c r="E17" s="9">
        <v>0.4</v>
      </c>
      <c r="F17" s="18">
        <f t="shared" si="0"/>
        <v>9.84</v>
      </c>
      <c r="G17" s="9">
        <v>0.75</v>
      </c>
      <c r="H17" s="9">
        <f t="shared" si="1"/>
        <v>1.3120000000000001</v>
      </c>
      <c r="I17" s="9">
        <f t="shared" si="2"/>
        <v>1.6399999999999997</v>
      </c>
      <c r="K17" s="9">
        <f t="shared" si="3"/>
        <v>1.6137599999999999</v>
      </c>
    </row>
    <row r="18" spans="3:11" x14ac:dyDescent="0.25">
      <c r="C18" s="9">
        <v>3.5</v>
      </c>
      <c r="E18" s="9">
        <v>0.28000000000000003</v>
      </c>
      <c r="F18" s="18">
        <f t="shared" si="0"/>
        <v>11.479999999999999</v>
      </c>
      <c r="G18" s="9">
        <v>0.6</v>
      </c>
      <c r="H18" s="9">
        <f t="shared" si="1"/>
        <v>0.91839999999999999</v>
      </c>
      <c r="I18" s="9">
        <f t="shared" si="2"/>
        <v>1.6399999999999997</v>
      </c>
      <c r="K18" s="9">
        <f t="shared" si="3"/>
        <v>0.90370559999999978</v>
      </c>
    </row>
    <row r="19" spans="3:11" x14ac:dyDescent="0.25">
      <c r="C19" s="9">
        <v>4</v>
      </c>
      <c r="E19" s="9">
        <v>0.32</v>
      </c>
      <c r="F19" s="18">
        <f t="shared" si="0"/>
        <v>13.12</v>
      </c>
      <c r="G19" s="9">
        <v>0.7</v>
      </c>
      <c r="H19" s="9">
        <f t="shared" si="1"/>
        <v>1.0495999999999999</v>
      </c>
      <c r="I19" s="9">
        <f t="shared" si="2"/>
        <v>1.6400000000000006</v>
      </c>
      <c r="K19" s="9">
        <f t="shared" si="3"/>
        <v>1.2049408000000001</v>
      </c>
    </row>
    <row r="20" spans="3:11" x14ac:dyDescent="0.25">
      <c r="C20" s="9">
        <v>4.5</v>
      </c>
      <c r="E20" s="9">
        <v>0.43</v>
      </c>
      <c r="F20" s="18">
        <f t="shared" si="0"/>
        <v>14.76</v>
      </c>
      <c r="G20" s="9">
        <v>0.75</v>
      </c>
      <c r="H20" s="9">
        <f t="shared" si="1"/>
        <v>1.4103999999999999</v>
      </c>
      <c r="I20" s="9">
        <f t="shared" si="2"/>
        <v>1.6399999999999997</v>
      </c>
      <c r="K20" s="9">
        <f t="shared" si="3"/>
        <v>1.7347919999999997</v>
      </c>
    </row>
    <row r="21" spans="3:11" x14ac:dyDescent="0.25">
      <c r="C21" s="9">
        <v>5</v>
      </c>
      <c r="E21" s="9">
        <v>0.34</v>
      </c>
      <c r="F21" s="18">
        <f t="shared" si="0"/>
        <v>16.399999999999999</v>
      </c>
      <c r="G21" s="9">
        <v>0.8</v>
      </c>
      <c r="H21" s="9">
        <f t="shared" si="1"/>
        <v>1.1152</v>
      </c>
      <c r="I21" s="9">
        <f t="shared" si="2"/>
        <v>1.6399999999999997</v>
      </c>
      <c r="K21" s="9">
        <f t="shared" si="3"/>
        <v>1.4631423999999997</v>
      </c>
    </row>
    <row r="22" spans="3:11" x14ac:dyDescent="0.25">
      <c r="C22" s="9">
        <v>5.5</v>
      </c>
      <c r="E22" s="9">
        <v>0.41</v>
      </c>
      <c r="F22" s="18">
        <f t="shared" si="0"/>
        <v>18.04</v>
      </c>
      <c r="G22" s="9">
        <v>0.85</v>
      </c>
      <c r="H22" s="9">
        <f t="shared" si="1"/>
        <v>1.3447999999999998</v>
      </c>
      <c r="I22" s="9">
        <f t="shared" si="2"/>
        <v>1.6400000000000006</v>
      </c>
      <c r="K22" s="9">
        <f t="shared" si="3"/>
        <v>1.8746512000000002</v>
      </c>
    </row>
    <row r="23" spans="3:11" x14ac:dyDescent="0.25">
      <c r="C23" s="9">
        <v>6</v>
      </c>
      <c r="E23" s="9">
        <v>0.48</v>
      </c>
      <c r="F23" s="18">
        <f t="shared" si="0"/>
        <v>19.68</v>
      </c>
      <c r="G23" s="9">
        <v>0.8</v>
      </c>
      <c r="H23" s="9">
        <f t="shared" si="1"/>
        <v>1.5743999999999998</v>
      </c>
      <c r="I23" s="9">
        <f t="shared" si="2"/>
        <v>1.6400000000000006</v>
      </c>
      <c r="K23" s="9">
        <f t="shared" si="3"/>
        <v>2.0656128000000007</v>
      </c>
    </row>
    <row r="24" spans="3:11" x14ac:dyDescent="0.25">
      <c r="C24" s="9">
        <v>6.5</v>
      </c>
      <c r="E24" s="9">
        <v>0.39</v>
      </c>
      <c r="F24" s="18">
        <f t="shared" si="0"/>
        <v>21.32</v>
      </c>
      <c r="G24" s="9">
        <v>0.9</v>
      </c>
      <c r="H24" s="9">
        <f t="shared" si="1"/>
        <v>1.2791999999999999</v>
      </c>
      <c r="I24" s="9">
        <f t="shared" si="2"/>
        <v>1.6399999999999988</v>
      </c>
      <c r="K24" s="9">
        <f t="shared" si="3"/>
        <v>1.8880991999999985</v>
      </c>
    </row>
    <row r="25" spans="3:11" x14ac:dyDescent="0.25">
      <c r="C25" s="9">
        <v>7</v>
      </c>
      <c r="E25" s="9">
        <v>0.3</v>
      </c>
      <c r="F25" s="18">
        <f t="shared" si="0"/>
        <v>22.959999999999997</v>
      </c>
      <c r="G25" s="9">
        <v>1</v>
      </c>
      <c r="H25" s="9">
        <f t="shared" si="1"/>
        <v>0.98399999999999987</v>
      </c>
      <c r="I25" s="9">
        <f t="shared" si="2"/>
        <v>1.6399999999999988</v>
      </c>
      <c r="K25" s="9">
        <f t="shared" si="3"/>
        <v>1.6137599999999985</v>
      </c>
    </row>
    <row r="26" spans="3:11" x14ac:dyDescent="0.25">
      <c r="C26" s="9">
        <v>7.5</v>
      </c>
      <c r="E26" s="9">
        <v>0.33</v>
      </c>
      <c r="F26" s="18">
        <f t="shared" si="0"/>
        <v>24.599999999999998</v>
      </c>
      <c r="G26" s="9">
        <v>0.9</v>
      </c>
      <c r="H26" s="9">
        <f t="shared" si="1"/>
        <v>1.0824</v>
      </c>
      <c r="I26" s="9">
        <f t="shared" si="2"/>
        <v>1.6400000000000006</v>
      </c>
      <c r="K26" s="9">
        <f t="shared" si="3"/>
        <v>1.5976224000000008</v>
      </c>
    </row>
    <row r="27" spans="3:11" x14ac:dyDescent="0.25">
      <c r="C27" s="9">
        <v>8</v>
      </c>
      <c r="E27" s="9">
        <v>0.38</v>
      </c>
      <c r="F27" s="18">
        <f t="shared" si="0"/>
        <v>26.24</v>
      </c>
      <c r="G27" s="9">
        <v>0.8</v>
      </c>
      <c r="H27" s="9">
        <f t="shared" si="1"/>
        <v>1.2464</v>
      </c>
      <c r="I27" s="9">
        <f t="shared" si="2"/>
        <v>1.6400000000000006</v>
      </c>
      <c r="K27" s="9">
        <f t="shared" si="3"/>
        <v>1.6352768000000006</v>
      </c>
    </row>
    <row r="28" spans="3:11" x14ac:dyDescent="0.25">
      <c r="C28" s="9">
        <v>8.5</v>
      </c>
      <c r="E28" s="9">
        <v>0.41</v>
      </c>
      <c r="F28" s="18">
        <f t="shared" si="0"/>
        <v>27.88</v>
      </c>
      <c r="G28" s="9">
        <v>0.7</v>
      </c>
      <c r="H28" s="9">
        <f t="shared" si="1"/>
        <v>1.3447999999999998</v>
      </c>
      <c r="I28" s="9">
        <f t="shared" si="2"/>
        <v>1.6400000000000006</v>
      </c>
      <c r="K28" s="9">
        <f t="shared" si="3"/>
        <v>1.5438304</v>
      </c>
    </row>
    <row r="29" spans="3:11" x14ac:dyDescent="0.25">
      <c r="C29" s="9">
        <v>9</v>
      </c>
      <c r="E29" s="9">
        <v>0.39</v>
      </c>
      <c r="F29" s="18">
        <f t="shared" si="0"/>
        <v>29.52</v>
      </c>
      <c r="G29" s="9">
        <v>0.7</v>
      </c>
      <c r="H29" s="9">
        <f t="shared" si="1"/>
        <v>1.2791999999999999</v>
      </c>
      <c r="I29" s="9">
        <f t="shared" si="2"/>
        <v>1.6399999999999988</v>
      </c>
      <c r="K29" s="9">
        <f t="shared" si="3"/>
        <v>1.4685215999999988</v>
      </c>
    </row>
    <row r="30" spans="3:11" x14ac:dyDescent="0.25">
      <c r="C30" s="9">
        <v>9.5</v>
      </c>
      <c r="E30" s="9">
        <v>0.35</v>
      </c>
      <c r="F30" s="18">
        <f t="shared" si="0"/>
        <v>31.159999999999997</v>
      </c>
      <c r="G30" s="9">
        <v>0.7</v>
      </c>
      <c r="H30" s="9">
        <f t="shared" si="1"/>
        <v>1.1479999999999999</v>
      </c>
      <c r="I30" s="9">
        <f t="shared" si="2"/>
        <v>1.6399999999999988</v>
      </c>
      <c r="K30" s="9">
        <f t="shared" si="3"/>
        <v>1.3179039999999989</v>
      </c>
    </row>
    <row r="31" spans="3:11" x14ac:dyDescent="0.25">
      <c r="C31" s="9">
        <v>10</v>
      </c>
      <c r="E31" s="9">
        <v>0.28999999999999998</v>
      </c>
      <c r="F31" s="18">
        <f t="shared" si="0"/>
        <v>32.799999999999997</v>
      </c>
      <c r="G31" s="9">
        <v>0.6</v>
      </c>
      <c r="H31" s="9">
        <f t="shared" si="1"/>
        <v>0.95119999999999982</v>
      </c>
      <c r="I31" s="9">
        <f t="shared" si="2"/>
        <v>1.6400000000000006</v>
      </c>
      <c r="K31" s="9">
        <f t="shared" si="3"/>
        <v>0.93598080000000006</v>
      </c>
    </row>
    <row r="32" spans="3:11" x14ac:dyDescent="0.25">
      <c r="C32" s="9">
        <v>10.5</v>
      </c>
      <c r="E32" s="9">
        <v>0.27</v>
      </c>
      <c r="F32" s="18">
        <f t="shared" si="0"/>
        <v>34.44</v>
      </c>
      <c r="G32" s="9">
        <v>0.6</v>
      </c>
      <c r="H32" s="9">
        <f t="shared" si="1"/>
        <v>0.88560000000000005</v>
      </c>
      <c r="I32" s="9">
        <f t="shared" si="2"/>
        <v>1.6400000000000006</v>
      </c>
      <c r="K32" s="9">
        <f t="shared" si="3"/>
        <v>0.87143040000000027</v>
      </c>
    </row>
    <row r="33" spans="1:12" x14ac:dyDescent="0.25">
      <c r="C33" s="9">
        <v>11</v>
      </c>
      <c r="E33" s="9">
        <v>0.37</v>
      </c>
      <c r="F33" s="18">
        <f t="shared" si="0"/>
        <v>36.08</v>
      </c>
      <c r="G33" s="9">
        <v>0.6</v>
      </c>
      <c r="H33" s="9">
        <f t="shared" si="1"/>
        <v>1.2136</v>
      </c>
      <c r="I33" s="9">
        <f t="shared" si="2"/>
        <v>1.6400000000000006</v>
      </c>
      <c r="K33" s="9">
        <f t="shared" si="3"/>
        <v>1.1941824000000003</v>
      </c>
    </row>
    <row r="34" spans="1:12" x14ac:dyDescent="0.25">
      <c r="C34" s="9">
        <v>11.5</v>
      </c>
      <c r="E34" s="9">
        <v>0.25</v>
      </c>
      <c r="F34" s="18">
        <f t="shared" si="0"/>
        <v>37.72</v>
      </c>
      <c r="G34" s="9">
        <v>0.55000000000000004</v>
      </c>
      <c r="H34" s="9">
        <f t="shared" si="1"/>
        <v>0.82</v>
      </c>
      <c r="I34" s="9">
        <f t="shared" si="2"/>
        <v>1.6400000000000006</v>
      </c>
      <c r="K34" s="9">
        <f t="shared" si="3"/>
        <v>0.7396400000000003</v>
      </c>
    </row>
    <row r="35" spans="1:12" x14ac:dyDescent="0.25">
      <c r="C35" s="9">
        <v>12</v>
      </c>
      <c r="E35" s="9">
        <v>0.16</v>
      </c>
      <c r="F35" s="18">
        <f t="shared" si="0"/>
        <v>39.36</v>
      </c>
      <c r="G35" s="9">
        <v>0.5</v>
      </c>
      <c r="H35" s="9">
        <f t="shared" si="1"/>
        <v>0.52479999999999993</v>
      </c>
      <c r="I35" s="9">
        <f t="shared" si="2"/>
        <v>1.6400000000000006</v>
      </c>
      <c r="K35" s="9">
        <f t="shared" si="3"/>
        <v>0.43033600000000011</v>
      </c>
    </row>
    <row r="36" spans="1:12" x14ac:dyDescent="0.25">
      <c r="C36" s="9">
        <v>12.5</v>
      </c>
      <c r="E36" s="9">
        <v>0.25</v>
      </c>
      <c r="F36" s="18">
        <f t="shared" si="0"/>
        <v>41</v>
      </c>
      <c r="G36" s="9">
        <v>0.6</v>
      </c>
      <c r="H36" s="9">
        <f t="shared" si="1"/>
        <v>0.82</v>
      </c>
      <c r="I36" s="9">
        <f t="shared" si="2"/>
        <v>1.6400000000000006</v>
      </c>
      <c r="K36" s="9">
        <f t="shared" si="3"/>
        <v>0.80688000000000026</v>
      </c>
    </row>
    <row r="37" spans="1:12" x14ac:dyDescent="0.25">
      <c r="C37" s="9">
        <v>13</v>
      </c>
      <c r="E37" s="9">
        <v>0.19</v>
      </c>
      <c r="F37" s="18">
        <f t="shared" si="0"/>
        <v>42.64</v>
      </c>
      <c r="G37" s="9">
        <v>0.55000000000000004</v>
      </c>
      <c r="H37" s="9">
        <f t="shared" si="1"/>
        <v>0.62319999999999998</v>
      </c>
      <c r="I37" s="9">
        <f t="shared" si="2"/>
        <v>1.4759999999999991</v>
      </c>
      <c r="K37" s="9">
        <f t="shared" si="3"/>
        <v>0.50591375999999977</v>
      </c>
    </row>
    <row r="38" spans="1:12" x14ac:dyDescent="0.25">
      <c r="C38" s="9">
        <v>13.4</v>
      </c>
      <c r="E38" s="9">
        <v>0.17</v>
      </c>
      <c r="F38" s="18">
        <f t="shared" si="0"/>
        <v>43.951999999999998</v>
      </c>
      <c r="G38" s="9">
        <v>0.4</v>
      </c>
      <c r="H38" s="9">
        <f t="shared" si="1"/>
        <v>0.55759999999999998</v>
      </c>
      <c r="I38" s="9">
        <f t="shared" si="2"/>
        <v>0.98399999999999821</v>
      </c>
      <c r="K38" s="9">
        <f t="shared" si="3"/>
        <v>0.21947135999999962</v>
      </c>
    </row>
    <row r="39" spans="1:12" x14ac:dyDescent="0.25">
      <c r="C39" s="9">
        <v>13.6</v>
      </c>
      <c r="E39" s="9">
        <v>0.1</v>
      </c>
      <c r="F39" s="18">
        <f t="shared" si="0"/>
        <v>44.607999999999997</v>
      </c>
      <c r="G39" s="9">
        <v>0.3</v>
      </c>
      <c r="H39" s="9">
        <f t="shared" si="1"/>
        <v>0.32800000000000001</v>
      </c>
      <c r="I39" s="9">
        <f t="shared" si="2"/>
        <v>0.68880000000000052</v>
      </c>
      <c r="K39" s="9">
        <f t="shared" si="3"/>
        <v>6.7777920000000061E-2</v>
      </c>
    </row>
    <row r="40" spans="1:12" x14ac:dyDescent="0.25">
      <c r="C40" s="9">
        <v>13.82</v>
      </c>
      <c r="F40" s="18">
        <f t="shared" si="0"/>
        <v>45.329599999999999</v>
      </c>
    </row>
    <row r="43" spans="1:12" x14ac:dyDescent="0.25">
      <c r="A43" s="12" t="s">
        <v>0</v>
      </c>
      <c r="B43" s="15">
        <v>39007</v>
      </c>
      <c r="C43" s="12" t="s">
        <v>1</v>
      </c>
      <c r="D43" s="16">
        <v>0.73611111111111116</v>
      </c>
      <c r="E43" s="16">
        <v>0.74583333333333324</v>
      </c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 t="s">
        <v>53</v>
      </c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H45" s="9" t="s">
        <v>51</v>
      </c>
    </row>
    <row r="46" spans="1:12" x14ac:dyDescent="0.25">
      <c r="C46" s="9" t="s">
        <v>9</v>
      </c>
      <c r="D46" s="9">
        <v>7.15</v>
      </c>
      <c r="E46" s="9" t="s">
        <v>43</v>
      </c>
    </row>
    <row r="47" spans="1:12" x14ac:dyDescent="0.25">
      <c r="C47" s="9" t="s">
        <v>10</v>
      </c>
      <c r="D47" s="9">
        <v>19.47</v>
      </c>
      <c r="E47" s="9" t="s">
        <v>43</v>
      </c>
    </row>
    <row r="49" spans="3:12" x14ac:dyDescent="0.25">
      <c r="C49" s="17"/>
    </row>
    <row r="50" spans="3:12" x14ac:dyDescent="0.25">
      <c r="C50" s="18" t="s">
        <v>16</v>
      </c>
      <c r="D50" s="18" t="s">
        <v>17</v>
      </c>
      <c r="E50" s="18" t="s">
        <v>18</v>
      </c>
      <c r="F50" s="18" t="s">
        <v>19</v>
      </c>
      <c r="G50" s="18" t="s">
        <v>20</v>
      </c>
      <c r="H50" s="18" t="s">
        <v>21</v>
      </c>
      <c r="I50" s="18" t="s">
        <v>22</v>
      </c>
      <c r="J50" s="18"/>
      <c r="K50" s="18" t="s">
        <v>23</v>
      </c>
      <c r="L50" s="18" t="s">
        <v>24</v>
      </c>
    </row>
    <row r="51" spans="3:12" x14ac:dyDescent="0.25">
      <c r="C51" s="18">
        <v>7.15</v>
      </c>
      <c r="D51" s="18"/>
      <c r="E51" s="18"/>
      <c r="F51" s="18">
        <f>C51*3.28</f>
        <v>23.451999999999998</v>
      </c>
      <c r="G51" s="18"/>
      <c r="H51" s="18"/>
      <c r="I51" s="18"/>
      <c r="J51" s="18"/>
      <c r="K51" s="18"/>
      <c r="L51" s="18"/>
    </row>
    <row r="52" spans="3:12" x14ac:dyDescent="0.25">
      <c r="C52" s="9">
        <v>7.22</v>
      </c>
      <c r="E52" s="9">
        <v>0</v>
      </c>
      <c r="F52" s="18">
        <f t="shared" ref="F52:F71" si="4">C52*3.28</f>
        <v>23.6816</v>
      </c>
      <c r="G52" s="9">
        <v>0.15</v>
      </c>
      <c r="H52" s="9">
        <f>E52*3.28</f>
        <v>0</v>
      </c>
      <c r="I52" s="9">
        <f>(F53-F51)/2</f>
        <v>0.73799999999999955</v>
      </c>
      <c r="K52" s="9">
        <f>I52*H52*G52</f>
        <v>0</v>
      </c>
      <c r="L52" s="9">
        <f>SUM(K52:K81)</f>
        <v>21.611527711999997</v>
      </c>
    </row>
    <row r="53" spans="3:12" x14ac:dyDescent="0.25">
      <c r="C53" s="9">
        <v>7.6</v>
      </c>
      <c r="E53" s="9">
        <v>0.1</v>
      </c>
      <c r="F53" s="18">
        <f t="shared" si="4"/>
        <v>24.927999999999997</v>
      </c>
      <c r="G53" s="9">
        <v>0.4</v>
      </c>
      <c r="H53" s="9">
        <f t="shared" ref="H53:H70" si="5">E53*3.28</f>
        <v>0.32800000000000001</v>
      </c>
      <c r="I53" s="9">
        <f t="shared" ref="I53:I70" si="6">(F54-F52)/2</f>
        <v>1.2791999999999994</v>
      </c>
      <c r="K53" s="9">
        <f t="shared" ref="K53:K70" si="7">I53*H53*G53</f>
        <v>0.16783103999999993</v>
      </c>
    </row>
    <row r="54" spans="3:12" x14ac:dyDescent="0.25">
      <c r="C54" s="9">
        <v>8</v>
      </c>
      <c r="E54" s="9">
        <v>0.21</v>
      </c>
      <c r="F54" s="18">
        <f t="shared" si="4"/>
        <v>26.24</v>
      </c>
      <c r="G54" s="9">
        <v>0.55000000000000004</v>
      </c>
      <c r="H54" s="9">
        <f t="shared" si="5"/>
        <v>0.68879999999999997</v>
      </c>
      <c r="I54" s="9">
        <f t="shared" si="6"/>
        <v>1.4760000000000009</v>
      </c>
      <c r="K54" s="9">
        <f t="shared" si="7"/>
        <v>0.55916784000000042</v>
      </c>
    </row>
    <row r="55" spans="3:12" x14ac:dyDescent="0.25">
      <c r="C55" s="9">
        <v>8.5</v>
      </c>
      <c r="E55" s="9">
        <v>0.22</v>
      </c>
      <c r="F55" s="18">
        <f t="shared" si="4"/>
        <v>27.88</v>
      </c>
      <c r="G55" s="9">
        <v>0.6</v>
      </c>
      <c r="H55" s="9">
        <f t="shared" si="5"/>
        <v>0.72159999999999991</v>
      </c>
      <c r="I55" s="9">
        <f t="shared" si="6"/>
        <v>1.6400000000000006</v>
      </c>
      <c r="K55" s="9">
        <f t="shared" si="7"/>
        <v>0.71005440000000009</v>
      </c>
    </row>
    <row r="56" spans="3:12" x14ac:dyDescent="0.25">
      <c r="C56" s="9">
        <v>9</v>
      </c>
      <c r="E56" s="9">
        <v>0.19</v>
      </c>
      <c r="F56" s="18">
        <f t="shared" si="4"/>
        <v>29.52</v>
      </c>
      <c r="G56" s="9">
        <v>0.5</v>
      </c>
      <c r="H56" s="9">
        <f t="shared" si="5"/>
        <v>0.62319999999999998</v>
      </c>
      <c r="I56" s="9">
        <f t="shared" si="6"/>
        <v>2.4599999999999991</v>
      </c>
      <c r="K56" s="9">
        <f t="shared" si="7"/>
        <v>0.76653599999999966</v>
      </c>
    </row>
    <row r="57" spans="3:12" x14ac:dyDescent="0.25">
      <c r="C57" s="9">
        <v>10</v>
      </c>
      <c r="E57" s="9">
        <v>0.21</v>
      </c>
      <c r="F57" s="18">
        <f t="shared" si="4"/>
        <v>32.799999999999997</v>
      </c>
      <c r="G57" s="9">
        <v>0.5</v>
      </c>
      <c r="H57" s="9">
        <f t="shared" si="5"/>
        <v>0.68879999999999997</v>
      </c>
      <c r="I57" s="9">
        <f t="shared" si="6"/>
        <v>3.2799999999999994</v>
      </c>
      <c r="K57" s="9">
        <f t="shared" si="7"/>
        <v>1.1296319999999997</v>
      </c>
    </row>
    <row r="58" spans="3:12" x14ac:dyDescent="0.25">
      <c r="C58" s="9">
        <v>11</v>
      </c>
      <c r="E58" s="9">
        <v>0.2</v>
      </c>
      <c r="F58" s="18">
        <f t="shared" si="4"/>
        <v>36.08</v>
      </c>
      <c r="G58" s="9">
        <v>0.6</v>
      </c>
      <c r="H58" s="9">
        <f t="shared" si="5"/>
        <v>0.65600000000000003</v>
      </c>
      <c r="I58" s="9">
        <f t="shared" si="6"/>
        <v>3.2800000000000011</v>
      </c>
      <c r="K58" s="9">
        <f t="shared" si="7"/>
        <v>1.2910080000000004</v>
      </c>
    </row>
    <row r="59" spans="3:12" x14ac:dyDescent="0.25">
      <c r="C59" s="9">
        <v>12</v>
      </c>
      <c r="E59" s="9">
        <v>0.34</v>
      </c>
      <c r="F59" s="18">
        <f t="shared" si="4"/>
        <v>39.36</v>
      </c>
      <c r="G59" s="9">
        <v>0.6</v>
      </c>
      <c r="H59" s="9">
        <f t="shared" si="5"/>
        <v>1.1152</v>
      </c>
      <c r="I59" s="9">
        <f t="shared" si="6"/>
        <v>3.2800000000000011</v>
      </c>
      <c r="K59" s="9">
        <f t="shared" si="7"/>
        <v>2.1947136000000005</v>
      </c>
    </row>
    <row r="60" spans="3:12" x14ac:dyDescent="0.25">
      <c r="C60" s="9">
        <v>13</v>
      </c>
      <c r="E60" s="9">
        <v>0.36</v>
      </c>
      <c r="F60" s="18">
        <f t="shared" si="4"/>
        <v>42.64</v>
      </c>
      <c r="G60" s="9">
        <v>0.7</v>
      </c>
      <c r="H60" s="9">
        <f t="shared" si="5"/>
        <v>1.1807999999999998</v>
      </c>
      <c r="I60" s="9">
        <f t="shared" si="6"/>
        <v>3.2799999999999976</v>
      </c>
      <c r="K60" s="9">
        <f t="shared" si="7"/>
        <v>2.7111167999999974</v>
      </c>
    </row>
    <row r="61" spans="3:12" x14ac:dyDescent="0.25">
      <c r="C61" s="9">
        <v>14</v>
      </c>
      <c r="E61" s="9">
        <v>0.33</v>
      </c>
      <c r="F61" s="18">
        <f t="shared" si="4"/>
        <v>45.919999999999995</v>
      </c>
      <c r="G61" s="9">
        <v>0.8</v>
      </c>
      <c r="H61" s="9">
        <f t="shared" si="5"/>
        <v>1.0824</v>
      </c>
      <c r="I61" s="9">
        <f t="shared" si="6"/>
        <v>3.2799999999999976</v>
      </c>
      <c r="K61" s="9">
        <f t="shared" si="7"/>
        <v>2.8402175999999981</v>
      </c>
    </row>
    <row r="62" spans="3:12" x14ac:dyDescent="0.25">
      <c r="C62" s="9">
        <v>15</v>
      </c>
      <c r="E62" s="9">
        <v>0.28999999999999998</v>
      </c>
      <c r="F62" s="18">
        <f t="shared" si="4"/>
        <v>49.199999999999996</v>
      </c>
      <c r="G62" s="9">
        <v>0.85</v>
      </c>
      <c r="H62" s="9">
        <f t="shared" si="5"/>
        <v>0.95119999999999982</v>
      </c>
      <c r="I62" s="9">
        <f t="shared" si="6"/>
        <v>3.2800000000000011</v>
      </c>
      <c r="K62" s="9">
        <f t="shared" si="7"/>
        <v>2.6519456000000003</v>
      </c>
    </row>
    <row r="63" spans="3:12" x14ac:dyDescent="0.25">
      <c r="C63" s="9">
        <v>16</v>
      </c>
      <c r="E63" s="9">
        <v>0.39</v>
      </c>
      <c r="F63" s="18">
        <f t="shared" si="4"/>
        <v>52.48</v>
      </c>
      <c r="G63" s="9">
        <v>0.75</v>
      </c>
      <c r="H63" s="9">
        <f t="shared" si="5"/>
        <v>1.2791999999999999</v>
      </c>
      <c r="I63" s="9">
        <f t="shared" si="6"/>
        <v>2.4600000000000009</v>
      </c>
      <c r="K63" s="9">
        <f t="shared" si="7"/>
        <v>2.3601240000000008</v>
      </c>
    </row>
    <row r="64" spans="3:12" x14ac:dyDescent="0.25">
      <c r="C64" s="9">
        <v>16.5</v>
      </c>
      <c r="E64" s="9">
        <v>0.36</v>
      </c>
      <c r="F64" s="18">
        <f t="shared" si="4"/>
        <v>54.12</v>
      </c>
      <c r="G64" s="9">
        <v>0.6</v>
      </c>
      <c r="H64" s="9">
        <f t="shared" si="5"/>
        <v>1.1807999999999998</v>
      </c>
      <c r="I64" s="9">
        <f t="shared" si="6"/>
        <v>1.6400000000000006</v>
      </c>
      <c r="K64" s="9">
        <f t="shared" si="7"/>
        <v>1.1619072000000001</v>
      </c>
    </row>
    <row r="65" spans="1:12" x14ac:dyDescent="0.25">
      <c r="C65" s="9">
        <v>17</v>
      </c>
      <c r="E65" s="9">
        <v>0.24</v>
      </c>
      <c r="F65" s="18">
        <f t="shared" si="4"/>
        <v>55.76</v>
      </c>
      <c r="G65" s="9">
        <v>0.6</v>
      </c>
      <c r="H65" s="9">
        <f t="shared" si="5"/>
        <v>0.7871999999999999</v>
      </c>
      <c r="I65" s="9">
        <f t="shared" si="6"/>
        <v>1.6400000000000006</v>
      </c>
      <c r="K65" s="9">
        <f t="shared" si="7"/>
        <v>0.7746048000000002</v>
      </c>
    </row>
    <row r="66" spans="1:12" x14ac:dyDescent="0.25">
      <c r="C66" s="9">
        <v>17.5</v>
      </c>
      <c r="E66" s="9">
        <v>0.2</v>
      </c>
      <c r="F66" s="18">
        <f t="shared" si="4"/>
        <v>57.4</v>
      </c>
      <c r="G66" s="9">
        <v>0.6</v>
      </c>
      <c r="H66" s="9">
        <f t="shared" si="5"/>
        <v>0.65600000000000003</v>
      </c>
      <c r="I66" s="9">
        <f t="shared" si="6"/>
        <v>1.6400000000000006</v>
      </c>
      <c r="K66" s="9">
        <f t="shared" si="7"/>
        <v>0.64550400000000019</v>
      </c>
    </row>
    <row r="67" spans="1:12" x14ac:dyDescent="0.25">
      <c r="C67" s="9">
        <v>18</v>
      </c>
      <c r="E67" s="9">
        <v>0.17</v>
      </c>
      <c r="F67" s="18">
        <f t="shared" si="4"/>
        <v>59.04</v>
      </c>
      <c r="G67" s="9">
        <v>0.7</v>
      </c>
      <c r="H67" s="9">
        <f t="shared" si="5"/>
        <v>0.55759999999999998</v>
      </c>
      <c r="I67" s="9">
        <f t="shared" si="6"/>
        <v>1.6400000000000006</v>
      </c>
      <c r="K67" s="9">
        <f t="shared" si="7"/>
        <v>0.64012480000000016</v>
      </c>
    </row>
    <row r="68" spans="1:12" x14ac:dyDescent="0.25">
      <c r="C68" s="9">
        <v>18.5</v>
      </c>
      <c r="E68" s="9">
        <v>0.11</v>
      </c>
      <c r="F68" s="18">
        <f t="shared" si="4"/>
        <v>60.68</v>
      </c>
      <c r="G68" s="9">
        <v>1.6</v>
      </c>
      <c r="H68" s="9">
        <f t="shared" si="5"/>
        <v>0.36079999999999995</v>
      </c>
      <c r="I68" s="9">
        <f t="shared" si="6"/>
        <v>1.639999999999997</v>
      </c>
      <c r="K68" s="9">
        <f t="shared" si="7"/>
        <v>0.94673919999999812</v>
      </c>
    </row>
    <row r="69" spans="1:12" x14ac:dyDescent="0.25">
      <c r="C69" s="9">
        <v>19</v>
      </c>
      <c r="E69" s="9">
        <v>0.03</v>
      </c>
      <c r="F69" s="18">
        <f t="shared" si="4"/>
        <v>62.319999999999993</v>
      </c>
      <c r="G69" s="9">
        <v>0.45</v>
      </c>
      <c r="H69" s="9">
        <f t="shared" si="5"/>
        <v>9.8399999999999987E-2</v>
      </c>
      <c r="I69" s="9">
        <f t="shared" si="6"/>
        <v>1.4759999999999955</v>
      </c>
      <c r="K69" s="9">
        <f t="shared" si="7"/>
        <v>6.5357279999999796E-2</v>
      </c>
    </row>
    <row r="70" spans="1:12" x14ac:dyDescent="0.25">
      <c r="C70" s="9">
        <v>19.399999999999999</v>
      </c>
      <c r="E70" s="9">
        <v>-0.01</v>
      </c>
      <c r="F70" s="18">
        <f t="shared" si="4"/>
        <v>63.631999999999991</v>
      </c>
      <c r="G70" s="9">
        <v>0.2</v>
      </c>
      <c r="H70" s="9">
        <f t="shared" si="5"/>
        <v>-3.2799999999999996E-2</v>
      </c>
      <c r="I70" s="9">
        <f t="shared" si="6"/>
        <v>0.77080000000000126</v>
      </c>
      <c r="K70" s="9">
        <f t="shared" si="7"/>
        <v>-5.0564480000000085E-3</v>
      </c>
    </row>
    <row r="71" spans="1:12" x14ac:dyDescent="0.25">
      <c r="C71" s="9">
        <v>19.47</v>
      </c>
      <c r="F71" s="18">
        <f t="shared" si="4"/>
        <v>63.861599999999996</v>
      </c>
    </row>
    <row r="74" spans="1:12" x14ac:dyDescent="0.25">
      <c r="A74" s="12" t="s">
        <v>0</v>
      </c>
      <c r="B74" s="15">
        <v>39017</v>
      </c>
      <c r="C74" s="12" t="s">
        <v>1</v>
      </c>
      <c r="D74" s="16">
        <v>0.78472222222222221</v>
      </c>
      <c r="E74" s="16">
        <v>0.79166666666666663</v>
      </c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 t="s">
        <v>53</v>
      </c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H76" s="9" t="s">
        <v>7</v>
      </c>
    </row>
    <row r="77" spans="1:12" x14ac:dyDescent="0.25">
      <c r="C77" s="9" t="s">
        <v>9</v>
      </c>
      <c r="D77" s="9">
        <v>7.29</v>
      </c>
      <c r="E77" s="9" t="s">
        <v>43</v>
      </c>
    </row>
    <row r="78" spans="1:12" x14ac:dyDescent="0.25">
      <c r="C78" s="9" t="s">
        <v>10</v>
      </c>
      <c r="D78" s="9">
        <v>19.920000000000002</v>
      </c>
      <c r="E78" s="9" t="s">
        <v>43</v>
      </c>
    </row>
    <row r="80" spans="1:12" x14ac:dyDescent="0.25">
      <c r="C80" s="17"/>
    </row>
    <row r="81" spans="3:12" x14ac:dyDescent="0.25">
      <c r="C81" s="18" t="s">
        <v>16</v>
      </c>
      <c r="D81" s="18" t="s">
        <v>17</v>
      </c>
      <c r="E81" s="18" t="s">
        <v>18</v>
      </c>
      <c r="F81" s="18" t="s">
        <v>19</v>
      </c>
      <c r="G81" s="18" t="s">
        <v>20</v>
      </c>
      <c r="H81" s="18" t="s">
        <v>21</v>
      </c>
      <c r="I81" s="18" t="s">
        <v>22</v>
      </c>
      <c r="J81" s="18"/>
      <c r="K81" s="18" t="s">
        <v>23</v>
      </c>
      <c r="L81" s="18" t="s">
        <v>24</v>
      </c>
    </row>
    <row r="82" spans="3:12" x14ac:dyDescent="0.25">
      <c r="C82" s="18">
        <v>7.29</v>
      </c>
      <c r="D82" s="18"/>
      <c r="E82" s="18"/>
      <c r="F82" s="18">
        <f>C82*3.28</f>
        <v>23.911199999999997</v>
      </c>
      <c r="G82" s="18"/>
      <c r="H82" s="18"/>
      <c r="I82" s="18"/>
      <c r="J82" s="18"/>
      <c r="K82" s="18"/>
      <c r="L82" s="18"/>
    </row>
    <row r="83" spans="3:12" x14ac:dyDescent="0.25">
      <c r="C83" s="9">
        <v>7.5</v>
      </c>
      <c r="E83" s="9">
        <v>0</v>
      </c>
      <c r="F83" s="18">
        <f t="shared" ref="F83:F103" si="8">C83*3.28</f>
        <v>24.599999999999998</v>
      </c>
      <c r="G83" s="9">
        <v>0.15</v>
      </c>
      <c r="H83" s="9">
        <f>E83*3.28</f>
        <v>0</v>
      </c>
      <c r="I83" s="9">
        <f>(F84-F82)/2</f>
        <v>0.7544000000000004</v>
      </c>
      <c r="K83" s="9">
        <f>I83*H83*G83</f>
        <v>0</v>
      </c>
      <c r="L83" s="9">
        <f>SUM(K83:K112)</f>
        <v>22.139173439999993</v>
      </c>
    </row>
    <row r="84" spans="3:12" x14ac:dyDescent="0.25">
      <c r="C84" s="9">
        <v>7.75</v>
      </c>
      <c r="E84" s="9">
        <v>0.08</v>
      </c>
      <c r="F84" s="18">
        <f t="shared" si="8"/>
        <v>25.419999999999998</v>
      </c>
      <c r="G84" s="9">
        <v>0.3</v>
      </c>
      <c r="H84" s="9">
        <f t="shared" ref="H84:H102" si="9">E84*3.28</f>
        <v>0.26239999999999997</v>
      </c>
      <c r="I84" s="9">
        <f t="shared" ref="I84:I102" si="10">(F85-F83)/2</f>
        <v>1.2300000000000004</v>
      </c>
      <c r="K84" s="9">
        <f t="shared" ref="K84:K102" si="11">I84*H84*G84</f>
        <v>9.6825600000000026E-2</v>
      </c>
    </row>
    <row r="85" spans="3:12" x14ac:dyDescent="0.25">
      <c r="C85" s="9">
        <v>8.25</v>
      </c>
      <c r="E85" s="9">
        <v>0.18</v>
      </c>
      <c r="F85" s="18">
        <f t="shared" si="8"/>
        <v>27.06</v>
      </c>
      <c r="G85" s="9">
        <v>0.5</v>
      </c>
      <c r="H85" s="9">
        <f t="shared" si="9"/>
        <v>0.59039999999999992</v>
      </c>
      <c r="I85" s="9">
        <f t="shared" si="10"/>
        <v>1.6400000000000006</v>
      </c>
      <c r="K85" s="9">
        <f t="shared" si="11"/>
        <v>0.48412800000000011</v>
      </c>
    </row>
    <row r="86" spans="3:12" x14ac:dyDescent="0.25">
      <c r="C86" s="9">
        <v>8.75</v>
      </c>
      <c r="E86" s="9">
        <v>0.22</v>
      </c>
      <c r="F86" s="18">
        <f t="shared" si="8"/>
        <v>28.7</v>
      </c>
      <c r="G86" s="9">
        <v>0.5</v>
      </c>
      <c r="H86" s="9">
        <f t="shared" si="9"/>
        <v>0.72159999999999991</v>
      </c>
      <c r="I86" s="9">
        <f t="shared" si="10"/>
        <v>2.0499999999999989</v>
      </c>
      <c r="K86" s="9">
        <f t="shared" si="11"/>
        <v>0.73963999999999952</v>
      </c>
    </row>
    <row r="87" spans="3:12" x14ac:dyDescent="0.25">
      <c r="C87" s="9">
        <v>9.5</v>
      </c>
      <c r="E87" s="9">
        <v>0.18</v>
      </c>
      <c r="F87" s="18">
        <f t="shared" si="8"/>
        <v>31.159999999999997</v>
      </c>
      <c r="G87" s="9">
        <v>0.4</v>
      </c>
      <c r="H87" s="9">
        <f t="shared" si="9"/>
        <v>0.59039999999999992</v>
      </c>
      <c r="I87" s="9">
        <f t="shared" si="10"/>
        <v>2.4599999999999991</v>
      </c>
      <c r="K87" s="9">
        <f t="shared" si="11"/>
        <v>0.58095359999999974</v>
      </c>
    </row>
    <row r="88" spans="3:12" x14ac:dyDescent="0.25">
      <c r="C88" s="9">
        <v>10.25</v>
      </c>
      <c r="E88" s="9">
        <v>0.3</v>
      </c>
      <c r="F88" s="18">
        <f t="shared" si="8"/>
        <v>33.619999999999997</v>
      </c>
      <c r="G88" s="9">
        <v>0.45</v>
      </c>
      <c r="H88" s="9">
        <f t="shared" si="9"/>
        <v>0.98399999999999987</v>
      </c>
      <c r="I88" s="9">
        <f t="shared" si="10"/>
        <v>2.4600000000000009</v>
      </c>
      <c r="K88" s="9">
        <f t="shared" si="11"/>
        <v>1.0892880000000003</v>
      </c>
    </row>
    <row r="89" spans="3:12" x14ac:dyDescent="0.25">
      <c r="C89" s="9">
        <v>11</v>
      </c>
      <c r="E89" s="9">
        <v>0.37</v>
      </c>
      <c r="F89" s="18">
        <f t="shared" si="8"/>
        <v>36.08</v>
      </c>
      <c r="G89" s="9">
        <v>0.5</v>
      </c>
      <c r="H89" s="9">
        <f t="shared" si="9"/>
        <v>1.2136</v>
      </c>
      <c r="I89" s="9">
        <f t="shared" si="10"/>
        <v>2.4600000000000009</v>
      </c>
      <c r="K89" s="9">
        <f t="shared" si="11"/>
        <v>1.4927280000000005</v>
      </c>
    </row>
    <row r="90" spans="3:12" x14ac:dyDescent="0.25">
      <c r="C90" s="9">
        <v>11.75</v>
      </c>
      <c r="E90" s="9">
        <v>0.36</v>
      </c>
      <c r="F90" s="18">
        <f t="shared" si="8"/>
        <v>38.54</v>
      </c>
      <c r="G90" s="9">
        <v>0.65</v>
      </c>
      <c r="H90" s="9">
        <f t="shared" si="9"/>
        <v>1.1807999999999998</v>
      </c>
      <c r="I90" s="9">
        <f t="shared" si="10"/>
        <v>2.4600000000000009</v>
      </c>
      <c r="K90" s="9">
        <f t="shared" si="11"/>
        <v>1.8880992000000005</v>
      </c>
    </row>
    <row r="91" spans="3:12" x14ac:dyDescent="0.25">
      <c r="C91" s="9">
        <v>12.5</v>
      </c>
      <c r="E91" s="9">
        <v>0.39</v>
      </c>
      <c r="F91" s="18">
        <f t="shared" si="8"/>
        <v>41</v>
      </c>
      <c r="G91" s="9">
        <v>0.65</v>
      </c>
      <c r="H91" s="9">
        <f t="shared" si="9"/>
        <v>1.2791999999999999</v>
      </c>
      <c r="I91" s="9">
        <f t="shared" si="10"/>
        <v>2.4600000000000009</v>
      </c>
      <c r="K91" s="9">
        <f t="shared" si="11"/>
        <v>2.0454408000000006</v>
      </c>
    </row>
    <row r="92" spans="3:12" x14ac:dyDescent="0.25">
      <c r="C92" s="9">
        <v>13.25</v>
      </c>
      <c r="E92" s="9">
        <v>0.3</v>
      </c>
      <c r="F92" s="18">
        <f t="shared" si="8"/>
        <v>43.46</v>
      </c>
      <c r="G92" s="9">
        <v>0.7</v>
      </c>
      <c r="H92" s="9">
        <f t="shared" si="9"/>
        <v>0.98399999999999987</v>
      </c>
      <c r="I92" s="9">
        <f t="shared" si="10"/>
        <v>2.4599999999999973</v>
      </c>
      <c r="K92" s="9">
        <f t="shared" si="11"/>
        <v>1.6944479999999977</v>
      </c>
    </row>
    <row r="93" spans="3:12" x14ac:dyDescent="0.25">
      <c r="C93" s="9">
        <v>14</v>
      </c>
      <c r="E93" s="9">
        <v>0.28000000000000003</v>
      </c>
      <c r="F93" s="18">
        <f t="shared" si="8"/>
        <v>45.919999999999995</v>
      </c>
      <c r="G93" s="9">
        <v>0.9</v>
      </c>
      <c r="H93" s="9">
        <f t="shared" si="9"/>
        <v>0.91839999999999999</v>
      </c>
      <c r="I93" s="9">
        <f t="shared" si="10"/>
        <v>2.4599999999999973</v>
      </c>
      <c r="K93" s="9">
        <f t="shared" si="11"/>
        <v>2.0333375999999981</v>
      </c>
    </row>
    <row r="94" spans="3:12" x14ac:dyDescent="0.25">
      <c r="C94" s="9">
        <v>14.75</v>
      </c>
      <c r="E94" s="9">
        <v>0.39</v>
      </c>
      <c r="F94" s="18">
        <f t="shared" si="8"/>
        <v>48.379999999999995</v>
      </c>
      <c r="G94" s="9">
        <v>0.9</v>
      </c>
      <c r="H94" s="9">
        <f t="shared" si="9"/>
        <v>1.2791999999999999</v>
      </c>
      <c r="I94" s="9">
        <f t="shared" si="10"/>
        <v>2.4600000000000009</v>
      </c>
      <c r="K94" s="9">
        <f t="shared" si="11"/>
        <v>2.8321488000000006</v>
      </c>
    </row>
    <row r="95" spans="3:12" x14ac:dyDescent="0.25">
      <c r="C95" s="9">
        <v>15.5</v>
      </c>
      <c r="E95" s="9">
        <v>0.33</v>
      </c>
      <c r="F95" s="18">
        <f t="shared" si="8"/>
        <v>50.839999999999996</v>
      </c>
      <c r="G95" s="9">
        <v>0.7</v>
      </c>
      <c r="H95" s="9">
        <f t="shared" si="9"/>
        <v>1.0824</v>
      </c>
      <c r="I95" s="9">
        <f t="shared" si="10"/>
        <v>2.4600000000000009</v>
      </c>
      <c r="K95" s="9">
        <f t="shared" si="11"/>
        <v>1.8638928000000006</v>
      </c>
    </row>
    <row r="96" spans="3:12" x14ac:dyDescent="0.25">
      <c r="C96" s="9">
        <v>16.25</v>
      </c>
      <c r="E96" s="9">
        <v>0.37</v>
      </c>
      <c r="F96" s="18">
        <f t="shared" si="8"/>
        <v>53.3</v>
      </c>
      <c r="G96" s="9">
        <v>0.6</v>
      </c>
      <c r="H96" s="9">
        <f t="shared" si="9"/>
        <v>1.2136</v>
      </c>
      <c r="I96" s="9">
        <f t="shared" si="10"/>
        <v>2.4600000000000009</v>
      </c>
      <c r="K96" s="9">
        <f t="shared" si="11"/>
        <v>1.7912736000000005</v>
      </c>
    </row>
    <row r="97" spans="3:11" x14ac:dyDescent="0.25">
      <c r="C97" s="9">
        <v>17</v>
      </c>
      <c r="E97" s="9">
        <v>0.28000000000000003</v>
      </c>
      <c r="F97" s="18">
        <f t="shared" si="8"/>
        <v>55.76</v>
      </c>
      <c r="G97" s="9">
        <v>0.55000000000000004</v>
      </c>
      <c r="H97" s="9">
        <f t="shared" si="9"/>
        <v>0.91839999999999999</v>
      </c>
      <c r="I97" s="9">
        <f t="shared" si="10"/>
        <v>2.4600000000000009</v>
      </c>
      <c r="K97" s="9">
        <f t="shared" si="11"/>
        <v>1.2425952000000005</v>
      </c>
    </row>
    <row r="98" spans="3:11" x14ac:dyDescent="0.25">
      <c r="C98" s="9">
        <v>17.75</v>
      </c>
      <c r="E98" s="9">
        <v>0.23</v>
      </c>
      <c r="F98" s="18">
        <f t="shared" si="8"/>
        <v>58.22</v>
      </c>
      <c r="G98" s="9">
        <v>0.55000000000000004</v>
      </c>
      <c r="H98" s="9">
        <f t="shared" si="9"/>
        <v>0.75439999999999996</v>
      </c>
      <c r="I98" s="9">
        <f t="shared" si="10"/>
        <v>2.4600000000000009</v>
      </c>
      <c r="K98" s="9">
        <f t="shared" si="11"/>
        <v>1.0207032000000005</v>
      </c>
    </row>
    <row r="99" spans="3:11" x14ac:dyDescent="0.25">
      <c r="C99" s="9">
        <v>18.5</v>
      </c>
      <c r="E99" s="9">
        <v>0.23</v>
      </c>
      <c r="F99" s="18">
        <f t="shared" si="8"/>
        <v>60.68</v>
      </c>
      <c r="G99" s="9">
        <v>0.7</v>
      </c>
      <c r="H99" s="9">
        <f t="shared" si="9"/>
        <v>0.75439999999999996</v>
      </c>
      <c r="I99" s="9">
        <f t="shared" si="10"/>
        <v>2.0499999999999972</v>
      </c>
      <c r="K99" s="9">
        <f t="shared" si="11"/>
        <v>1.0825639999999983</v>
      </c>
    </row>
    <row r="100" spans="3:11" x14ac:dyDescent="0.25">
      <c r="C100" s="9">
        <v>19</v>
      </c>
      <c r="E100" s="9">
        <v>0.05</v>
      </c>
      <c r="F100" s="18">
        <f t="shared" si="8"/>
        <v>62.319999999999993</v>
      </c>
      <c r="G100" s="9">
        <v>0.55000000000000004</v>
      </c>
      <c r="H100" s="9">
        <f t="shared" si="9"/>
        <v>0.16400000000000001</v>
      </c>
      <c r="I100" s="9">
        <f t="shared" si="10"/>
        <v>1.4759999999999955</v>
      </c>
      <c r="K100" s="9">
        <f t="shared" si="11"/>
        <v>0.13313519999999962</v>
      </c>
    </row>
    <row r="101" spans="3:11" x14ac:dyDescent="0.25">
      <c r="C101" s="9">
        <v>19.399999999999999</v>
      </c>
      <c r="E101" s="9">
        <v>0.04</v>
      </c>
      <c r="F101" s="18">
        <f t="shared" si="8"/>
        <v>63.631999999999991</v>
      </c>
      <c r="G101" s="9">
        <v>0.2</v>
      </c>
      <c r="H101" s="9">
        <f t="shared" si="9"/>
        <v>0.13119999999999998</v>
      </c>
      <c r="I101" s="9">
        <f t="shared" si="10"/>
        <v>1.0660000000000025</v>
      </c>
      <c r="K101" s="9">
        <f t="shared" si="11"/>
        <v>2.7971840000000067E-2</v>
      </c>
    </row>
    <row r="102" spans="3:11" x14ac:dyDescent="0.25">
      <c r="C102" s="9">
        <v>19.649999999999999</v>
      </c>
      <c r="E102" s="9">
        <v>0</v>
      </c>
      <c r="F102" s="18">
        <f t="shared" si="8"/>
        <v>64.451999999999998</v>
      </c>
      <c r="G102" s="9">
        <v>0.1</v>
      </c>
      <c r="H102" s="9">
        <f t="shared" si="9"/>
        <v>0</v>
      </c>
      <c r="I102" s="9">
        <f t="shared" si="10"/>
        <v>0.852800000000002</v>
      </c>
      <c r="K102" s="9">
        <f t="shared" si="11"/>
        <v>0</v>
      </c>
    </row>
    <row r="103" spans="3:11" x14ac:dyDescent="0.25">
      <c r="C103" s="9">
        <v>19.920000000000002</v>
      </c>
      <c r="F103" s="18">
        <f t="shared" si="8"/>
        <v>65.337599999999995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4A77-C7FA-4BCF-A7C7-D5AA574C551B}">
  <dimension ref="A1:R116"/>
  <sheetViews>
    <sheetView workbookViewId="0">
      <selection activeCell="O16" sqref="O16"/>
    </sheetView>
  </sheetViews>
  <sheetFormatPr defaultRowHeight="13.2" x14ac:dyDescent="0.25"/>
  <cols>
    <col min="1" max="1" width="8.88671875" style="4"/>
    <col min="2" max="2" width="10.21875" style="4" customWidth="1"/>
    <col min="3" max="13" width="8.88671875" style="4"/>
    <col min="14" max="14" width="9.109375" style="4" bestFit="1" customWidth="1"/>
    <col min="15" max="257" width="8.88671875" style="4"/>
    <col min="258" max="258" width="10.21875" style="4" customWidth="1"/>
    <col min="259" max="269" width="8.88671875" style="4"/>
    <col min="270" max="270" width="9.109375" style="4" bestFit="1" customWidth="1"/>
    <col min="271" max="513" width="8.88671875" style="4"/>
    <col min="514" max="514" width="10.21875" style="4" customWidth="1"/>
    <col min="515" max="525" width="8.88671875" style="4"/>
    <col min="526" max="526" width="9.109375" style="4" bestFit="1" customWidth="1"/>
    <col min="527" max="769" width="8.88671875" style="4"/>
    <col min="770" max="770" width="10.21875" style="4" customWidth="1"/>
    <col min="771" max="781" width="8.88671875" style="4"/>
    <col min="782" max="782" width="9.109375" style="4" bestFit="1" customWidth="1"/>
    <col min="783" max="1025" width="8.88671875" style="4"/>
    <col min="1026" max="1026" width="10.21875" style="4" customWidth="1"/>
    <col min="1027" max="1037" width="8.88671875" style="4"/>
    <col min="1038" max="1038" width="9.109375" style="4" bestFit="1" customWidth="1"/>
    <col min="1039" max="1281" width="8.88671875" style="4"/>
    <col min="1282" max="1282" width="10.21875" style="4" customWidth="1"/>
    <col min="1283" max="1293" width="8.88671875" style="4"/>
    <col min="1294" max="1294" width="9.109375" style="4" bestFit="1" customWidth="1"/>
    <col min="1295" max="1537" width="8.88671875" style="4"/>
    <col min="1538" max="1538" width="10.21875" style="4" customWidth="1"/>
    <col min="1539" max="1549" width="8.88671875" style="4"/>
    <col min="1550" max="1550" width="9.109375" style="4" bestFit="1" customWidth="1"/>
    <col min="1551" max="1793" width="8.88671875" style="4"/>
    <col min="1794" max="1794" width="10.21875" style="4" customWidth="1"/>
    <col min="1795" max="1805" width="8.88671875" style="4"/>
    <col min="1806" max="1806" width="9.109375" style="4" bestFit="1" customWidth="1"/>
    <col min="1807" max="2049" width="8.88671875" style="4"/>
    <col min="2050" max="2050" width="10.21875" style="4" customWidth="1"/>
    <col min="2051" max="2061" width="8.88671875" style="4"/>
    <col min="2062" max="2062" width="9.109375" style="4" bestFit="1" customWidth="1"/>
    <col min="2063" max="2305" width="8.88671875" style="4"/>
    <col min="2306" max="2306" width="10.21875" style="4" customWidth="1"/>
    <col min="2307" max="2317" width="8.88671875" style="4"/>
    <col min="2318" max="2318" width="9.109375" style="4" bestFit="1" customWidth="1"/>
    <col min="2319" max="2561" width="8.88671875" style="4"/>
    <col min="2562" max="2562" width="10.21875" style="4" customWidth="1"/>
    <col min="2563" max="2573" width="8.88671875" style="4"/>
    <col min="2574" max="2574" width="9.109375" style="4" bestFit="1" customWidth="1"/>
    <col min="2575" max="2817" width="8.88671875" style="4"/>
    <col min="2818" max="2818" width="10.21875" style="4" customWidth="1"/>
    <col min="2819" max="2829" width="8.88671875" style="4"/>
    <col min="2830" max="2830" width="9.109375" style="4" bestFit="1" customWidth="1"/>
    <col min="2831" max="3073" width="8.88671875" style="4"/>
    <col min="3074" max="3074" width="10.21875" style="4" customWidth="1"/>
    <col min="3075" max="3085" width="8.88671875" style="4"/>
    <col min="3086" max="3086" width="9.109375" style="4" bestFit="1" customWidth="1"/>
    <col min="3087" max="3329" width="8.88671875" style="4"/>
    <col min="3330" max="3330" width="10.21875" style="4" customWidth="1"/>
    <col min="3331" max="3341" width="8.88671875" style="4"/>
    <col min="3342" max="3342" width="9.109375" style="4" bestFit="1" customWidth="1"/>
    <col min="3343" max="3585" width="8.88671875" style="4"/>
    <col min="3586" max="3586" width="10.21875" style="4" customWidth="1"/>
    <col min="3587" max="3597" width="8.88671875" style="4"/>
    <col min="3598" max="3598" width="9.109375" style="4" bestFit="1" customWidth="1"/>
    <col min="3599" max="3841" width="8.88671875" style="4"/>
    <col min="3842" max="3842" width="10.21875" style="4" customWidth="1"/>
    <col min="3843" max="3853" width="8.88671875" style="4"/>
    <col min="3854" max="3854" width="9.109375" style="4" bestFit="1" customWidth="1"/>
    <col min="3855" max="4097" width="8.88671875" style="4"/>
    <col min="4098" max="4098" width="10.21875" style="4" customWidth="1"/>
    <col min="4099" max="4109" width="8.88671875" style="4"/>
    <col min="4110" max="4110" width="9.109375" style="4" bestFit="1" customWidth="1"/>
    <col min="4111" max="4353" width="8.88671875" style="4"/>
    <col min="4354" max="4354" width="10.21875" style="4" customWidth="1"/>
    <col min="4355" max="4365" width="8.88671875" style="4"/>
    <col min="4366" max="4366" width="9.109375" style="4" bestFit="1" customWidth="1"/>
    <col min="4367" max="4609" width="8.88671875" style="4"/>
    <col min="4610" max="4610" width="10.21875" style="4" customWidth="1"/>
    <col min="4611" max="4621" width="8.88671875" style="4"/>
    <col min="4622" max="4622" width="9.109375" style="4" bestFit="1" customWidth="1"/>
    <col min="4623" max="4865" width="8.88671875" style="4"/>
    <col min="4866" max="4866" width="10.21875" style="4" customWidth="1"/>
    <col min="4867" max="4877" width="8.88671875" style="4"/>
    <col min="4878" max="4878" width="9.109375" style="4" bestFit="1" customWidth="1"/>
    <col min="4879" max="5121" width="8.88671875" style="4"/>
    <col min="5122" max="5122" width="10.21875" style="4" customWidth="1"/>
    <col min="5123" max="5133" width="8.88671875" style="4"/>
    <col min="5134" max="5134" width="9.109375" style="4" bestFit="1" customWidth="1"/>
    <col min="5135" max="5377" width="8.88671875" style="4"/>
    <col min="5378" max="5378" width="10.21875" style="4" customWidth="1"/>
    <col min="5379" max="5389" width="8.88671875" style="4"/>
    <col min="5390" max="5390" width="9.109375" style="4" bestFit="1" customWidth="1"/>
    <col min="5391" max="5633" width="8.88671875" style="4"/>
    <col min="5634" max="5634" width="10.21875" style="4" customWidth="1"/>
    <col min="5635" max="5645" width="8.88671875" style="4"/>
    <col min="5646" max="5646" width="9.109375" style="4" bestFit="1" customWidth="1"/>
    <col min="5647" max="5889" width="8.88671875" style="4"/>
    <col min="5890" max="5890" width="10.21875" style="4" customWidth="1"/>
    <col min="5891" max="5901" width="8.88671875" style="4"/>
    <col min="5902" max="5902" width="9.109375" style="4" bestFit="1" customWidth="1"/>
    <col min="5903" max="6145" width="8.88671875" style="4"/>
    <col min="6146" max="6146" width="10.21875" style="4" customWidth="1"/>
    <col min="6147" max="6157" width="8.88671875" style="4"/>
    <col min="6158" max="6158" width="9.109375" style="4" bestFit="1" customWidth="1"/>
    <col min="6159" max="6401" width="8.88671875" style="4"/>
    <col min="6402" max="6402" width="10.21875" style="4" customWidth="1"/>
    <col min="6403" max="6413" width="8.88671875" style="4"/>
    <col min="6414" max="6414" width="9.109375" style="4" bestFit="1" customWidth="1"/>
    <col min="6415" max="6657" width="8.88671875" style="4"/>
    <col min="6658" max="6658" width="10.21875" style="4" customWidth="1"/>
    <col min="6659" max="6669" width="8.88671875" style="4"/>
    <col min="6670" max="6670" width="9.109375" style="4" bestFit="1" customWidth="1"/>
    <col min="6671" max="6913" width="8.88671875" style="4"/>
    <col min="6914" max="6914" width="10.21875" style="4" customWidth="1"/>
    <col min="6915" max="6925" width="8.88671875" style="4"/>
    <col min="6926" max="6926" width="9.109375" style="4" bestFit="1" customWidth="1"/>
    <col min="6927" max="7169" width="8.88671875" style="4"/>
    <col min="7170" max="7170" width="10.21875" style="4" customWidth="1"/>
    <col min="7171" max="7181" width="8.88671875" style="4"/>
    <col min="7182" max="7182" width="9.109375" style="4" bestFit="1" customWidth="1"/>
    <col min="7183" max="7425" width="8.88671875" style="4"/>
    <col min="7426" max="7426" width="10.21875" style="4" customWidth="1"/>
    <col min="7427" max="7437" width="8.88671875" style="4"/>
    <col min="7438" max="7438" width="9.109375" style="4" bestFit="1" customWidth="1"/>
    <col min="7439" max="7681" width="8.88671875" style="4"/>
    <col min="7682" max="7682" width="10.21875" style="4" customWidth="1"/>
    <col min="7683" max="7693" width="8.88671875" style="4"/>
    <col min="7694" max="7694" width="9.109375" style="4" bestFit="1" customWidth="1"/>
    <col min="7695" max="7937" width="8.88671875" style="4"/>
    <col min="7938" max="7938" width="10.21875" style="4" customWidth="1"/>
    <col min="7939" max="7949" width="8.88671875" style="4"/>
    <col min="7950" max="7950" width="9.109375" style="4" bestFit="1" customWidth="1"/>
    <col min="7951" max="8193" width="8.88671875" style="4"/>
    <col min="8194" max="8194" width="10.21875" style="4" customWidth="1"/>
    <col min="8195" max="8205" width="8.88671875" style="4"/>
    <col min="8206" max="8206" width="9.109375" style="4" bestFit="1" customWidth="1"/>
    <col min="8207" max="8449" width="8.88671875" style="4"/>
    <col min="8450" max="8450" width="10.21875" style="4" customWidth="1"/>
    <col min="8451" max="8461" width="8.88671875" style="4"/>
    <col min="8462" max="8462" width="9.109375" style="4" bestFit="1" customWidth="1"/>
    <col min="8463" max="8705" width="8.88671875" style="4"/>
    <col min="8706" max="8706" width="10.21875" style="4" customWidth="1"/>
    <col min="8707" max="8717" width="8.88671875" style="4"/>
    <col min="8718" max="8718" width="9.109375" style="4" bestFit="1" customWidth="1"/>
    <col min="8719" max="8961" width="8.88671875" style="4"/>
    <col min="8962" max="8962" width="10.21875" style="4" customWidth="1"/>
    <col min="8963" max="8973" width="8.88671875" style="4"/>
    <col min="8974" max="8974" width="9.109375" style="4" bestFit="1" customWidth="1"/>
    <col min="8975" max="9217" width="8.88671875" style="4"/>
    <col min="9218" max="9218" width="10.21875" style="4" customWidth="1"/>
    <col min="9219" max="9229" width="8.88671875" style="4"/>
    <col min="9230" max="9230" width="9.109375" style="4" bestFit="1" customWidth="1"/>
    <col min="9231" max="9473" width="8.88671875" style="4"/>
    <col min="9474" max="9474" width="10.21875" style="4" customWidth="1"/>
    <col min="9475" max="9485" width="8.88671875" style="4"/>
    <col min="9486" max="9486" width="9.109375" style="4" bestFit="1" customWidth="1"/>
    <col min="9487" max="9729" width="8.88671875" style="4"/>
    <col min="9730" max="9730" width="10.21875" style="4" customWidth="1"/>
    <col min="9731" max="9741" width="8.88671875" style="4"/>
    <col min="9742" max="9742" width="9.109375" style="4" bestFit="1" customWidth="1"/>
    <col min="9743" max="9985" width="8.88671875" style="4"/>
    <col min="9986" max="9986" width="10.21875" style="4" customWidth="1"/>
    <col min="9987" max="9997" width="8.88671875" style="4"/>
    <col min="9998" max="9998" width="9.109375" style="4" bestFit="1" customWidth="1"/>
    <col min="9999" max="10241" width="8.88671875" style="4"/>
    <col min="10242" max="10242" width="10.21875" style="4" customWidth="1"/>
    <col min="10243" max="10253" width="8.88671875" style="4"/>
    <col min="10254" max="10254" width="9.109375" style="4" bestFit="1" customWidth="1"/>
    <col min="10255" max="10497" width="8.88671875" style="4"/>
    <col min="10498" max="10498" width="10.21875" style="4" customWidth="1"/>
    <col min="10499" max="10509" width="8.88671875" style="4"/>
    <col min="10510" max="10510" width="9.109375" style="4" bestFit="1" customWidth="1"/>
    <col min="10511" max="10753" width="8.88671875" style="4"/>
    <col min="10754" max="10754" width="10.21875" style="4" customWidth="1"/>
    <col min="10755" max="10765" width="8.88671875" style="4"/>
    <col min="10766" max="10766" width="9.109375" style="4" bestFit="1" customWidth="1"/>
    <col min="10767" max="11009" width="8.88671875" style="4"/>
    <col min="11010" max="11010" width="10.21875" style="4" customWidth="1"/>
    <col min="11011" max="11021" width="8.88671875" style="4"/>
    <col min="11022" max="11022" width="9.109375" style="4" bestFit="1" customWidth="1"/>
    <col min="11023" max="11265" width="8.88671875" style="4"/>
    <col min="11266" max="11266" width="10.21875" style="4" customWidth="1"/>
    <col min="11267" max="11277" width="8.88671875" style="4"/>
    <col min="11278" max="11278" width="9.109375" style="4" bestFit="1" customWidth="1"/>
    <col min="11279" max="11521" width="8.88671875" style="4"/>
    <col min="11522" max="11522" width="10.21875" style="4" customWidth="1"/>
    <col min="11523" max="11533" width="8.88671875" style="4"/>
    <col min="11534" max="11534" width="9.109375" style="4" bestFit="1" customWidth="1"/>
    <col min="11535" max="11777" width="8.88671875" style="4"/>
    <col min="11778" max="11778" width="10.21875" style="4" customWidth="1"/>
    <col min="11779" max="11789" width="8.88671875" style="4"/>
    <col min="11790" max="11790" width="9.109375" style="4" bestFit="1" customWidth="1"/>
    <col min="11791" max="12033" width="8.88671875" style="4"/>
    <col min="12034" max="12034" width="10.21875" style="4" customWidth="1"/>
    <col min="12035" max="12045" width="8.88671875" style="4"/>
    <col min="12046" max="12046" width="9.109375" style="4" bestFit="1" customWidth="1"/>
    <col min="12047" max="12289" width="8.88671875" style="4"/>
    <col min="12290" max="12290" width="10.21875" style="4" customWidth="1"/>
    <col min="12291" max="12301" width="8.88671875" style="4"/>
    <col min="12302" max="12302" width="9.109375" style="4" bestFit="1" customWidth="1"/>
    <col min="12303" max="12545" width="8.88671875" style="4"/>
    <col min="12546" max="12546" width="10.21875" style="4" customWidth="1"/>
    <col min="12547" max="12557" width="8.88671875" style="4"/>
    <col min="12558" max="12558" width="9.109375" style="4" bestFit="1" customWidth="1"/>
    <col min="12559" max="12801" width="8.88671875" style="4"/>
    <col min="12802" max="12802" width="10.21875" style="4" customWidth="1"/>
    <col min="12803" max="12813" width="8.88671875" style="4"/>
    <col min="12814" max="12814" width="9.109375" style="4" bestFit="1" customWidth="1"/>
    <col min="12815" max="13057" width="8.88671875" style="4"/>
    <col min="13058" max="13058" width="10.21875" style="4" customWidth="1"/>
    <col min="13059" max="13069" width="8.88671875" style="4"/>
    <col min="13070" max="13070" width="9.109375" style="4" bestFit="1" customWidth="1"/>
    <col min="13071" max="13313" width="8.88671875" style="4"/>
    <col min="13314" max="13314" width="10.21875" style="4" customWidth="1"/>
    <col min="13315" max="13325" width="8.88671875" style="4"/>
    <col min="13326" max="13326" width="9.109375" style="4" bestFit="1" customWidth="1"/>
    <col min="13327" max="13569" width="8.88671875" style="4"/>
    <col min="13570" max="13570" width="10.21875" style="4" customWidth="1"/>
    <col min="13571" max="13581" width="8.88671875" style="4"/>
    <col min="13582" max="13582" width="9.109375" style="4" bestFit="1" customWidth="1"/>
    <col min="13583" max="13825" width="8.88671875" style="4"/>
    <col min="13826" max="13826" width="10.21875" style="4" customWidth="1"/>
    <col min="13827" max="13837" width="8.88671875" style="4"/>
    <col min="13838" max="13838" width="9.109375" style="4" bestFit="1" customWidth="1"/>
    <col min="13839" max="14081" width="8.88671875" style="4"/>
    <col min="14082" max="14082" width="10.21875" style="4" customWidth="1"/>
    <col min="14083" max="14093" width="8.88671875" style="4"/>
    <col min="14094" max="14094" width="9.109375" style="4" bestFit="1" customWidth="1"/>
    <col min="14095" max="14337" width="8.88671875" style="4"/>
    <col min="14338" max="14338" width="10.21875" style="4" customWidth="1"/>
    <col min="14339" max="14349" width="8.88671875" style="4"/>
    <col min="14350" max="14350" width="9.109375" style="4" bestFit="1" customWidth="1"/>
    <col min="14351" max="14593" width="8.88671875" style="4"/>
    <col min="14594" max="14594" width="10.21875" style="4" customWidth="1"/>
    <col min="14595" max="14605" width="8.88671875" style="4"/>
    <col min="14606" max="14606" width="9.109375" style="4" bestFit="1" customWidth="1"/>
    <col min="14607" max="14849" width="8.88671875" style="4"/>
    <col min="14850" max="14850" width="10.21875" style="4" customWidth="1"/>
    <col min="14851" max="14861" width="8.88671875" style="4"/>
    <col min="14862" max="14862" width="9.109375" style="4" bestFit="1" customWidth="1"/>
    <col min="14863" max="15105" width="8.88671875" style="4"/>
    <col min="15106" max="15106" width="10.21875" style="4" customWidth="1"/>
    <col min="15107" max="15117" width="8.88671875" style="4"/>
    <col min="15118" max="15118" width="9.109375" style="4" bestFit="1" customWidth="1"/>
    <col min="15119" max="15361" width="8.88671875" style="4"/>
    <col min="15362" max="15362" width="10.21875" style="4" customWidth="1"/>
    <col min="15363" max="15373" width="8.88671875" style="4"/>
    <col min="15374" max="15374" width="9.109375" style="4" bestFit="1" customWidth="1"/>
    <col min="15375" max="15617" width="8.88671875" style="4"/>
    <col min="15618" max="15618" width="10.21875" style="4" customWidth="1"/>
    <col min="15619" max="15629" width="8.88671875" style="4"/>
    <col min="15630" max="15630" width="9.109375" style="4" bestFit="1" customWidth="1"/>
    <col min="15631" max="15873" width="8.88671875" style="4"/>
    <col min="15874" max="15874" width="10.21875" style="4" customWidth="1"/>
    <col min="15875" max="15885" width="8.88671875" style="4"/>
    <col min="15886" max="15886" width="9.109375" style="4" bestFit="1" customWidth="1"/>
    <col min="15887" max="16129" width="8.88671875" style="4"/>
    <col min="16130" max="16130" width="10.21875" style="4" customWidth="1"/>
    <col min="16131" max="16141" width="8.88671875" style="4"/>
    <col min="16142" max="16142" width="9.109375" style="4" bestFit="1" customWidth="1"/>
    <col min="16143" max="16384" width="8.88671875" style="4"/>
  </cols>
  <sheetData>
    <row r="1" spans="1:18" x14ac:dyDescent="0.25">
      <c r="A1" s="1" t="s">
        <v>104</v>
      </c>
    </row>
    <row r="2" spans="1:18" x14ac:dyDescent="0.25">
      <c r="A2" s="4" t="s">
        <v>100</v>
      </c>
    </row>
    <row r="4" spans="1:18" x14ac:dyDescent="0.25">
      <c r="A4" s="12" t="s">
        <v>0</v>
      </c>
      <c r="B4" s="15">
        <v>38896</v>
      </c>
      <c r="C4" s="12" t="s">
        <v>1</v>
      </c>
      <c r="D4" s="16">
        <v>0.44930555555555557</v>
      </c>
      <c r="E4" s="16"/>
      <c r="F4" s="12"/>
      <c r="G4" s="12"/>
      <c r="H4" s="12" t="s">
        <v>42</v>
      </c>
      <c r="I4" s="12"/>
      <c r="J4" s="12"/>
      <c r="K4" s="12"/>
      <c r="L4" s="12"/>
      <c r="N4" s="1" t="s">
        <v>59</v>
      </c>
    </row>
    <row r="5" spans="1:18" x14ac:dyDescent="0.25">
      <c r="A5" s="12"/>
      <c r="B5" s="12"/>
      <c r="C5" s="12" t="s">
        <v>55</v>
      </c>
      <c r="D5" s="12"/>
      <c r="E5" s="12"/>
      <c r="F5" s="12"/>
      <c r="G5" s="12"/>
      <c r="H5" s="12"/>
      <c r="I5" s="12"/>
      <c r="J5" s="12"/>
      <c r="K5" s="12"/>
      <c r="L5" s="12"/>
      <c r="N5" s="4" t="s">
        <v>60</v>
      </c>
    </row>
    <row r="6" spans="1:18" x14ac:dyDescent="0.25">
      <c r="A6" s="9"/>
      <c r="B6" s="9"/>
      <c r="C6" s="9"/>
      <c r="D6" s="9"/>
      <c r="E6" s="9" t="s">
        <v>47</v>
      </c>
      <c r="F6" s="9">
        <v>2.59</v>
      </c>
      <c r="G6" s="9" t="s">
        <v>6</v>
      </c>
      <c r="H6" s="9"/>
      <c r="I6" s="9"/>
      <c r="J6" s="9"/>
      <c r="K6" s="9"/>
      <c r="L6" s="9"/>
      <c r="N6" s="4" t="s">
        <v>61</v>
      </c>
    </row>
    <row r="7" spans="1:18" x14ac:dyDescent="0.25">
      <c r="A7" s="9"/>
      <c r="B7" s="9"/>
      <c r="C7" s="9" t="s">
        <v>9</v>
      </c>
      <c r="D7" s="9">
        <v>0</v>
      </c>
      <c r="E7" s="9" t="s">
        <v>43</v>
      </c>
      <c r="F7" s="9"/>
      <c r="G7" s="9"/>
      <c r="H7" s="9"/>
      <c r="I7" s="9"/>
      <c r="J7" s="9"/>
      <c r="K7" s="9"/>
      <c r="L7" s="9"/>
    </row>
    <row r="8" spans="1:18" x14ac:dyDescent="0.25">
      <c r="A8" s="9"/>
      <c r="B8" s="9"/>
      <c r="C8" s="9" t="s">
        <v>10</v>
      </c>
      <c r="D8" s="9">
        <v>15.5</v>
      </c>
      <c r="E8" s="9" t="s">
        <v>43</v>
      </c>
      <c r="F8" s="9"/>
      <c r="G8" s="9"/>
      <c r="H8" s="9"/>
      <c r="I8" s="9"/>
      <c r="J8" s="9"/>
      <c r="K8" s="9"/>
      <c r="L8" s="9"/>
      <c r="N8" s="4" t="s">
        <v>11</v>
      </c>
      <c r="O8" s="4" t="s">
        <v>12</v>
      </c>
      <c r="P8" s="4" t="s">
        <v>13</v>
      </c>
      <c r="Q8" s="4" t="s">
        <v>14</v>
      </c>
      <c r="R8" s="4" t="s">
        <v>15</v>
      </c>
    </row>
    <row r="9" spans="1:1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s="6">
        <v>38888</v>
      </c>
      <c r="O9" s="4">
        <v>5.2716607800000004</v>
      </c>
      <c r="P9" s="4">
        <v>186.16694351444252</v>
      </c>
      <c r="R9" s="4" t="s">
        <v>62</v>
      </c>
    </row>
    <row r="10" spans="1:18" x14ac:dyDescent="0.25">
      <c r="A10" s="9"/>
      <c r="B10" s="9"/>
      <c r="C10" s="17"/>
      <c r="D10" s="9"/>
      <c r="E10" s="9"/>
      <c r="F10" s="9"/>
      <c r="G10" s="9"/>
      <c r="H10" s="9"/>
      <c r="I10" s="9"/>
      <c r="J10" s="9"/>
      <c r="K10" s="9"/>
      <c r="L10" s="9"/>
      <c r="N10" s="6">
        <v>38911</v>
      </c>
      <c r="O10" s="4">
        <v>1.6946041800000002</v>
      </c>
      <c r="P10" s="4">
        <v>59.84438739732061</v>
      </c>
      <c r="R10" s="4" t="s">
        <v>63</v>
      </c>
    </row>
    <row r="11" spans="1:18" x14ac:dyDescent="0.25">
      <c r="A11" s="9"/>
      <c r="B11" s="9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</row>
    <row r="12" spans="1:18" x14ac:dyDescent="0.25">
      <c r="A12" s="9"/>
      <c r="B12" s="9"/>
      <c r="C12" s="18">
        <v>0</v>
      </c>
      <c r="D12" s="18"/>
      <c r="E12" s="18"/>
      <c r="F12" s="18">
        <f>C12*3.28</f>
        <v>0</v>
      </c>
      <c r="G12" s="18"/>
      <c r="H12" s="18"/>
      <c r="I12" s="18"/>
      <c r="J12" s="18"/>
      <c r="K12" s="18"/>
      <c r="L12" s="18"/>
      <c r="N12" s="4" t="s">
        <v>64</v>
      </c>
    </row>
    <row r="13" spans="1:18" x14ac:dyDescent="0.25">
      <c r="A13" s="9"/>
      <c r="B13" s="9"/>
      <c r="C13" s="9">
        <v>0.35</v>
      </c>
      <c r="D13" s="9"/>
      <c r="E13" s="9">
        <v>0.05</v>
      </c>
      <c r="F13" s="18">
        <f t="shared" ref="F13:F34" si="0">C13*3.28</f>
        <v>1.1479999999999999</v>
      </c>
      <c r="G13" s="9">
        <v>0.9</v>
      </c>
      <c r="H13" s="9">
        <f>E13*3.28</f>
        <v>0.16400000000000001</v>
      </c>
      <c r="I13" s="9">
        <f>(F14-F12)/2</f>
        <v>1.804</v>
      </c>
      <c r="J13" s="9"/>
      <c r="K13" s="9">
        <f>I13*H13*G13</f>
        <v>0.26627040000000002</v>
      </c>
      <c r="L13" s="9">
        <f>SUM(K13:K33)</f>
        <v>156.4177224</v>
      </c>
    </row>
    <row r="14" spans="1:18" x14ac:dyDescent="0.25">
      <c r="A14" s="9"/>
      <c r="B14" s="9"/>
      <c r="C14" s="9">
        <v>1.1000000000000001</v>
      </c>
      <c r="D14" s="9"/>
      <c r="E14" s="9">
        <v>0.83</v>
      </c>
      <c r="F14" s="18">
        <f t="shared" si="0"/>
        <v>3.6080000000000001</v>
      </c>
      <c r="G14" s="9">
        <v>1.1000000000000001</v>
      </c>
      <c r="H14" s="9">
        <f t="shared" ref="H14:H33" si="1">E14*3.28</f>
        <v>2.7223999999999995</v>
      </c>
      <c r="I14" s="9">
        <f t="shared" ref="I14:I33" si="2">(F15-F13)/2</f>
        <v>2.46</v>
      </c>
      <c r="J14" s="9"/>
      <c r="K14" s="9">
        <f t="shared" ref="K14:K33" si="3">I14*H14*G14</f>
        <v>7.3668143999999991</v>
      </c>
      <c r="L14" s="9"/>
    </row>
    <row r="15" spans="1:18" x14ac:dyDescent="0.25">
      <c r="A15" s="9"/>
      <c r="B15" s="9"/>
      <c r="C15" s="9">
        <v>1.85</v>
      </c>
      <c r="D15" s="9"/>
      <c r="E15" s="9">
        <v>1.1200000000000001</v>
      </c>
      <c r="F15" s="18">
        <f t="shared" si="0"/>
        <v>6.0679999999999996</v>
      </c>
      <c r="G15" s="9">
        <v>1</v>
      </c>
      <c r="H15" s="9">
        <f t="shared" si="1"/>
        <v>3.6736</v>
      </c>
      <c r="I15" s="9">
        <f t="shared" si="2"/>
        <v>2.46</v>
      </c>
      <c r="J15" s="9"/>
      <c r="K15" s="9">
        <f t="shared" si="3"/>
        <v>9.0370559999999998</v>
      </c>
      <c r="L15" s="9"/>
    </row>
    <row r="16" spans="1:18" x14ac:dyDescent="0.25">
      <c r="A16" s="9"/>
      <c r="B16" s="9"/>
      <c r="C16" s="9">
        <v>2.6</v>
      </c>
      <c r="D16" s="9"/>
      <c r="E16" s="9">
        <v>0.72</v>
      </c>
      <c r="F16" s="18">
        <f t="shared" si="0"/>
        <v>8.5280000000000005</v>
      </c>
      <c r="G16" s="9">
        <v>1.05</v>
      </c>
      <c r="H16" s="9">
        <f t="shared" si="1"/>
        <v>2.3615999999999997</v>
      </c>
      <c r="I16" s="9">
        <f t="shared" si="2"/>
        <v>2.46</v>
      </c>
      <c r="J16" s="9"/>
      <c r="K16" s="9">
        <f t="shared" si="3"/>
        <v>6.1000128</v>
      </c>
      <c r="L16" s="9"/>
    </row>
    <row r="17" spans="1:12" x14ac:dyDescent="0.25">
      <c r="A17" s="9"/>
      <c r="B17" s="9"/>
      <c r="C17" s="9">
        <v>3.35</v>
      </c>
      <c r="D17" s="9"/>
      <c r="E17" s="9">
        <v>1.06</v>
      </c>
      <c r="F17" s="18">
        <f t="shared" si="0"/>
        <v>10.988</v>
      </c>
      <c r="G17" s="9">
        <v>1.1499999999999999</v>
      </c>
      <c r="H17" s="9">
        <f t="shared" si="1"/>
        <v>3.4767999999999999</v>
      </c>
      <c r="I17" s="9">
        <f t="shared" si="2"/>
        <v>2.4599999999999991</v>
      </c>
      <c r="J17" s="9"/>
      <c r="K17" s="9">
        <f t="shared" si="3"/>
        <v>9.8358671999999956</v>
      </c>
      <c r="L17" s="9"/>
    </row>
    <row r="18" spans="1:12" x14ac:dyDescent="0.25">
      <c r="A18" s="9"/>
      <c r="B18" s="9"/>
      <c r="C18" s="9">
        <v>4.0999999999999996</v>
      </c>
      <c r="D18" s="9"/>
      <c r="E18" s="9">
        <v>0.85</v>
      </c>
      <c r="F18" s="18">
        <f t="shared" si="0"/>
        <v>13.447999999999999</v>
      </c>
      <c r="G18" s="9">
        <v>1.1000000000000001</v>
      </c>
      <c r="H18" s="9">
        <f t="shared" si="1"/>
        <v>2.7879999999999998</v>
      </c>
      <c r="I18" s="9">
        <f t="shared" si="2"/>
        <v>2.4599999999999991</v>
      </c>
      <c r="J18" s="9"/>
      <c r="K18" s="9">
        <f t="shared" si="3"/>
        <v>7.5443279999999966</v>
      </c>
      <c r="L18" s="9"/>
    </row>
    <row r="19" spans="1:12" x14ac:dyDescent="0.25">
      <c r="A19" s="9"/>
      <c r="B19" s="9"/>
      <c r="C19" s="9">
        <v>4.8499999999999996</v>
      </c>
      <c r="D19" s="9"/>
      <c r="E19" s="9">
        <v>0.86</v>
      </c>
      <c r="F19" s="18">
        <f t="shared" si="0"/>
        <v>15.907999999999998</v>
      </c>
      <c r="G19" s="9">
        <v>1.2</v>
      </c>
      <c r="H19" s="9">
        <f t="shared" si="1"/>
        <v>2.8207999999999998</v>
      </c>
      <c r="I19" s="9">
        <f t="shared" si="2"/>
        <v>2.46</v>
      </c>
      <c r="J19" s="9"/>
      <c r="K19" s="9">
        <f t="shared" si="3"/>
        <v>8.3270015999999991</v>
      </c>
      <c r="L19" s="9"/>
    </row>
    <row r="20" spans="1:12" x14ac:dyDescent="0.25">
      <c r="A20" s="9"/>
      <c r="B20" s="9"/>
      <c r="C20" s="9">
        <v>5.6</v>
      </c>
      <c r="D20" s="9"/>
      <c r="E20" s="9">
        <v>0.79</v>
      </c>
      <c r="F20" s="18">
        <f t="shared" si="0"/>
        <v>18.367999999999999</v>
      </c>
      <c r="G20" s="9">
        <v>1.3</v>
      </c>
      <c r="H20" s="9">
        <f t="shared" si="1"/>
        <v>2.5912000000000002</v>
      </c>
      <c r="I20" s="9">
        <f t="shared" si="2"/>
        <v>2.4599999999999991</v>
      </c>
      <c r="J20" s="9"/>
      <c r="K20" s="9">
        <f t="shared" si="3"/>
        <v>8.2866575999999981</v>
      </c>
      <c r="L20" s="9"/>
    </row>
    <row r="21" spans="1:12" x14ac:dyDescent="0.25">
      <c r="A21" s="9"/>
      <c r="B21" s="9"/>
      <c r="C21" s="9">
        <v>6.35</v>
      </c>
      <c r="D21" s="9"/>
      <c r="E21" s="9">
        <v>0.91</v>
      </c>
      <c r="F21" s="18">
        <f t="shared" si="0"/>
        <v>20.827999999999996</v>
      </c>
      <c r="G21" s="9">
        <v>1.25</v>
      </c>
      <c r="H21" s="9">
        <f t="shared" si="1"/>
        <v>2.9847999999999999</v>
      </c>
      <c r="I21" s="9">
        <f t="shared" si="2"/>
        <v>2.4599999999999991</v>
      </c>
      <c r="J21" s="9"/>
      <c r="K21" s="9">
        <f t="shared" si="3"/>
        <v>9.1782599999999963</v>
      </c>
      <c r="L21" s="9"/>
    </row>
    <row r="22" spans="1:12" x14ac:dyDescent="0.25">
      <c r="A22" s="9"/>
      <c r="B22" s="9"/>
      <c r="C22" s="9">
        <v>7.1</v>
      </c>
      <c r="D22" s="9"/>
      <c r="E22" s="9">
        <v>0.92</v>
      </c>
      <c r="F22" s="18">
        <f t="shared" si="0"/>
        <v>23.287999999999997</v>
      </c>
      <c r="G22" s="9">
        <v>1.25</v>
      </c>
      <c r="H22" s="9">
        <f t="shared" si="1"/>
        <v>3.0175999999999998</v>
      </c>
      <c r="I22" s="9">
        <f t="shared" si="2"/>
        <v>2.4600000000000009</v>
      </c>
      <c r="J22" s="9"/>
      <c r="K22" s="9">
        <f t="shared" si="3"/>
        <v>9.2791200000000025</v>
      </c>
      <c r="L22" s="9"/>
    </row>
    <row r="23" spans="1:12" x14ac:dyDescent="0.25">
      <c r="A23" s="9"/>
      <c r="B23" s="9"/>
      <c r="C23" s="9">
        <v>7.85</v>
      </c>
      <c r="D23" s="9"/>
      <c r="E23" s="9">
        <v>0.6</v>
      </c>
      <c r="F23" s="18">
        <f t="shared" si="0"/>
        <v>25.747999999999998</v>
      </c>
      <c r="G23" s="9">
        <v>1.25</v>
      </c>
      <c r="H23" s="9">
        <f t="shared" si="1"/>
        <v>1.9679999999999997</v>
      </c>
      <c r="I23" s="9">
        <f t="shared" si="2"/>
        <v>2.4600000000000009</v>
      </c>
      <c r="J23" s="9"/>
      <c r="K23" s="9">
        <f t="shared" si="3"/>
        <v>6.0516000000000014</v>
      </c>
      <c r="L23" s="9"/>
    </row>
    <row r="24" spans="1:12" x14ac:dyDescent="0.25">
      <c r="A24" s="9"/>
      <c r="B24" s="9"/>
      <c r="C24" s="9">
        <v>8.6</v>
      </c>
      <c r="D24" s="9"/>
      <c r="E24" s="9">
        <v>0.99</v>
      </c>
      <c r="F24" s="18">
        <f t="shared" si="0"/>
        <v>28.207999999999998</v>
      </c>
      <c r="G24" s="9">
        <v>1</v>
      </c>
      <c r="H24" s="9">
        <f t="shared" si="1"/>
        <v>3.2471999999999999</v>
      </c>
      <c r="I24" s="9">
        <f t="shared" si="2"/>
        <v>2.4599999999999991</v>
      </c>
      <c r="J24" s="9"/>
      <c r="K24" s="9">
        <f t="shared" si="3"/>
        <v>7.9881119999999965</v>
      </c>
      <c r="L24" s="9"/>
    </row>
    <row r="25" spans="1:12" x14ac:dyDescent="0.25">
      <c r="A25" s="9"/>
      <c r="B25" s="9"/>
      <c r="C25" s="9">
        <v>9.35</v>
      </c>
      <c r="D25" s="9"/>
      <c r="E25" s="9">
        <v>0.82</v>
      </c>
      <c r="F25" s="18">
        <f t="shared" si="0"/>
        <v>30.667999999999996</v>
      </c>
      <c r="G25" s="9">
        <v>1.3</v>
      </c>
      <c r="H25" s="9">
        <f t="shared" si="1"/>
        <v>2.6895999999999995</v>
      </c>
      <c r="I25" s="9">
        <f t="shared" si="2"/>
        <v>2.4600000000000009</v>
      </c>
      <c r="J25" s="9"/>
      <c r="K25" s="9">
        <f t="shared" si="3"/>
        <v>8.6013408000000009</v>
      </c>
      <c r="L25" s="9"/>
    </row>
    <row r="26" spans="1:12" x14ac:dyDescent="0.25">
      <c r="A26" s="9"/>
      <c r="B26" s="9"/>
      <c r="C26" s="9">
        <v>10.1</v>
      </c>
      <c r="D26" s="9"/>
      <c r="E26" s="9">
        <v>1</v>
      </c>
      <c r="F26" s="18">
        <f t="shared" si="0"/>
        <v>33.128</v>
      </c>
      <c r="G26" s="9">
        <v>1.25</v>
      </c>
      <c r="H26" s="9">
        <f t="shared" si="1"/>
        <v>3.28</v>
      </c>
      <c r="I26" s="9">
        <f t="shared" si="2"/>
        <v>2.4599999999999991</v>
      </c>
      <c r="J26" s="9"/>
      <c r="K26" s="9">
        <f t="shared" si="3"/>
        <v>10.085999999999995</v>
      </c>
      <c r="L26" s="9"/>
    </row>
    <row r="27" spans="1:12" x14ac:dyDescent="0.25">
      <c r="A27" s="9"/>
      <c r="B27" s="9"/>
      <c r="C27" s="9">
        <v>10.85</v>
      </c>
      <c r="D27" s="9"/>
      <c r="E27" s="9">
        <v>0.77</v>
      </c>
      <c r="F27" s="18">
        <f t="shared" si="0"/>
        <v>35.587999999999994</v>
      </c>
      <c r="G27" s="9">
        <v>1.2</v>
      </c>
      <c r="H27" s="9">
        <f t="shared" si="1"/>
        <v>2.5255999999999998</v>
      </c>
      <c r="I27" s="9">
        <f t="shared" si="2"/>
        <v>2.4599999999999973</v>
      </c>
      <c r="J27" s="9"/>
      <c r="K27" s="9">
        <f t="shared" si="3"/>
        <v>7.4555711999999916</v>
      </c>
      <c r="L27" s="9"/>
    </row>
    <row r="28" spans="1:12" x14ac:dyDescent="0.25">
      <c r="A28" s="9"/>
      <c r="B28" s="9"/>
      <c r="C28" s="9">
        <v>11.6</v>
      </c>
      <c r="D28" s="9"/>
      <c r="E28" s="9">
        <v>0.68</v>
      </c>
      <c r="F28" s="18">
        <f t="shared" si="0"/>
        <v>38.047999999999995</v>
      </c>
      <c r="G28" s="9">
        <v>1.25</v>
      </c>
      <c r="H28" s="9">
        <f t="shared" si="1"/>
        <v>2.2303999999999999</v>
      </c>
      <c r="I28" s="9">
        <f t="shared" si="2"/>
        <v>2.4600000000000009</v>
      </c>
      <c r="J28" s="9"/>
      <c r="K28" s="9">
        <f t="shared" si="3"/>
        <v>6.8584800000000019</v>
      </c>
      <c r="L28" s="9"/>
    </row>
    <row r="29" spans="1:12" x14ac:dyDescent="0.25">
      <c r="A29" s="9"/>
      <c r="B29" s="9"/>
      <c r="C29" s="9">
        <v>12.35</v>
      </c>
      <c r="D29" s="9"/>
      <c r="E29" s="9">
        <v>0.99</v>
      </c>
      <c r="F29" s="18">
        <f t="shared" si="0"/>
        <v>40.507999999999996</v>
      </c>
      <c r="G29" s="9">
        <v>1.25</v>
      </c>
      <c r="H29" s="9">
        <f t="shared" si="1"/>
        <v>3.2471999999999999</v>
      </c>
      <c r="I29" s="9">
        <f t="shared" si="2"/>
        <v>2.4600000000000009</v>
      </c>
      <c r="J29" s="9"/>
      <c r="K29" s="9">
        <f t="shared" si="3"/>
        <v>9.985140000000003</v>
      </c>
      <c r="L29" s="9"/>
    </row>
    <row r="30" spans="1:12" x14ac:dyDescent="0.25">
      <c r="A30" s="9"/>
      <c r="B30" s="9"/>
      <c r="C30" s="9">
        <v>13.1</v>
      </c>
      <c r="D30" s="9"/>
      <c r="E30" s="9">
        <v>0.76</v>
      </c>
      <c r="F30" s="18">
        <f t="shared" si="0"/>
        <v>42.967999999999996</v>
      </c>
      <c r="G30" s="9">
        <v>1.3</v>
      </c>
      <c r="H30" s="9">
        <f t="shared" si="1"/>
        <v>2.4927999999999999</v>
      </c>
      <c r="I30" s="9">
        <f t="shared" si="2"/>
        <v>2.4600000000000009</v>
      </c>
      <c r="J30" s="9"/>
      <c r="K30" s="9">
        <f t="shared" si="3"/>
        <v>7.9719744000000023</v>
      </c>
      <c r="L30" s="9"/>
    </row>
    <row r="31" spans="1:12" x14ac:dyDescent="0.25">
      <c r="A31" s="9"/>
      <c r="B31" s="9"/>
      <c r="C31" s="9">
        <v>13.85</v>
      </c>
      <c r="D31" s="9"/>
      <c r="E31" s="9">
        <v>0.72</v>
      </c>
      <c r="F31" s="18">
        <f t="shared" si="0"/>
        <v>45.427999999999997</v>
      </c>
      <c r="G31" s="9">
        <v>1.3</v>
      </c>
      <c r="H31" s="9">
        <f t="shared" si="1"/>
        <v>2.3615999999999997</v>
      </c>
      <c r="I31" s="9">
        <f t="shared" si="2"/>
        <v>2.4600000000000009</v>
      </c>
      <c r="J31" s="9"/>
      <c r="K31" s="9">
        <f t="shared" si="3"/>
        <v>7.5523968000000021</v>
      </c>
      <c r="L31" s="9"/>
    </row>
    <row r="32" spans="1:12" x14ac:dyDescent="0.25">
      <c r="A32" s="9"/>
      <c r="B32" s="9"/>
      <c r="C32" s="9">
        <v>14.6</v>
      </c>
      <c r="D32" s="9"/>
      <c r="E32" s="9">
        <v>0.67</v>
      </c>
      <c r="F32" s="18">
        <f t="shared" si="0"/>
        <v>47.887999999999998</v>
      </c>
      <c r="G32" s="9">
        <v>1.55</v>
      </c>
      <c r="H32" s="9">
        <f t="shared" si="1"/>
        <v>2.1976</v>
      </c>
      <c r="I32" s="9">
        <f t="shared" si="2"/>
        <v>2.4600000000000009</v>
      </c>
      <c r="J32" s="9"/>
      <c r="K32" s="9">
        <f t="shared" si="3"/>
        <v>8.3794488000000023</v>
      </c>
      <c r="L32" s="9"/>
    </row>
    <row r="33" spans="1:12" x14ac:dyDescent="0.25">
      <c r="A33" s="9"/>
      <c r="B33" s="9"/>
      <c r="C33" s="9">
        <v>15.35</v>
      </c>
      <c r="D33" s="9"/>
      <c r="E33" s="9">
        <v>0.11</v>
      </c>
      <c r="F33" s="18">
        <f t="shared" si="0"/>
        <v>50.347999999999999</v>
      </c>
      <c r="G33" s="9">
        <v>0.5</v>
      </c>
      <c r="H33" s="9">
        <f t="shared" si="1"/>
        <v>0.36079999999999995</v>
      </c>
      <c r="I33" s="9">
        <f t="shared" si="2"/>
        <v>1.4759999999999991</v>
      </c>
      <c r="J33" s="9"/>
      <c r="K33" s="9">
        <f t="shared" si="3"/>
        <v>0.2662703999999998</v>
      </c>
      <c r="L33" s="9"/>
    </row>
    <row r="34" spans="1:12" x14ac:dyDescent="0.25">
      <c r="A34" s="9"/>
      <c r="B34" s="9"/>
      <c r="C34" s="9">
        <v>15.5</v>
      </c>
      <c r="D34" s="9"/>
      <c r="E34" s="9"/>
      <c r="F34" s="18">
        <f t="shared" si="0"/>
        <v>50.839999999999996</v>
      </c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18"/>
      <c r="G36" s="9"/>
      <c r="H36" s="9"/>
      <c r="I36" s="9"/>
      <c r="J36" s="9"/>
      <c r="K36" s="9"/>
      <c r="L36" s="9"/>
    </row>
    <row r="37" spans="1:12" x14ac:dyDescent="0.25">
      <c r="A37" s="12" t="s">
        <v>0</v>
      </c>
      <c r="B37" s="15">
        <v>38957</v>
      </c>
      <c r="C37" s="12" t="s">
        <v>1</v>
      </c>
      <c r="D37" s="16">
        <v>0.85763888888888884</v>
      </c>
      <c r="E37" s="16"/>
      <c r="F37" s="12"/>
      <c r="G37" s="12"/>
      <c r="H37" s="12" t="s">
        <v>65</v>
      </c>
      <c r="I37" s="12"/>
      <c r="J37" s="12"/>
      <c r="K37" s="12"/>
      <c r="L37" s="12"/>
    </row>
    <row r="38" spans="1:12" x14ac:dyDescent="0.25">
      <c r="A38" s="12"/>
      <c r="B38" s="12"/>
      <c r="C38" s="12" t="s">
        <v>55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9"/>
      <c r="B39" s="9"/>
      <c r="C39" s="9"/>
      <c r="D39" s="9"/>
      <c r="E39" s="9" t="s">
        <v>47</v>
      </c>
      <c r="F39" s="9"/>
      <c r="G39" s="9" t="s">
        <v>6</v>
      </c>
      <c r="H39" s="9"/>
      <c r="I39" s="9"/>
      <c r="J39" s="9"/>
      <c r="K39" s="9"/>
      <c r="L39" s="9"/>
    </row>
    <row r="40" spans="1:12" x14ac:dyDescent="0.25">
      <c r="A40" s="9"/>
      <c r="B40" s="9"/>
      <c r="C40" s="9" t="s">
        <v>9</v>
      </c>
      <c r="D40" s="9">
        <v>1.35</v>
      </c>
      <c r="E40" s="9" t="s">
        <v>43</v>
      </c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 t="s">
        <v>10</v>
      </c>
      <c r="D41" s="9">
        <v>7.75</v>
      </c>
      <c r="E41" s="9" t="s">
        <v>43</v>
      </c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17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18" t="s">
        <v>16</v>
      </c>
      <c r="D44" s="18" t="s">
        <v>17</v>
      </c>
      <c r="E44" s="18" t="s">
        <v>18</v>
      </c>
      <c r="F44" s="18" t="s">
        <v>19</v>
      </c>
      <c r="G44" s="18" t="s">
        <v>20</v>
      </c>
      <c r="H44" s="18" t="s">
        <v>21</v>
      </c>
      <c r="I44" s="18" t="s">
        <v>22</v>
      </c>
      <c r="J44" s="18"/>
      <c r="K44" s="18" t="s">
        <v>23</v>
      </c>
      <c r="L44" s="18" t="s">
        <v>24</v>
      </c>
    </row>
    <row r="45" spans="1:12" x14ac:dyDescent="0.25">
      <c r="A45" s="9"/>
      <c r="B45" s="9"/>
      <c r="C45" s="18">
        <v>1.35</v>
      </c>
      <c r="D45" s="18"/>
      <c r="E45" s="18"/>
      <c r="F45" s="18">
        <f>C45*3.28</f>
        <v>4.4279999999999999</v>
      </c>
      <c r="G45" s="18"/>
      <c r="H45" s="18"/>
      <c r="I45" s="18"/>
      <c r="J45" s="18"/>
      <c r="K45" s="18"/>
      <c r="L45" s="18"/>
    </row>
    <row r="46" spans="1:12" x14ac:dyDescent="0.25">
      <c r="A46" s="9"/>
      <c r="B46" s="9"/>
      <c r="C46" s="9">
        <v>1.45</v>
      </c>
      <c r="D46" s="9"/>
      <c r="E46" s="9">
        <v>-0.03</v>
      </c>
      <c r="F46" s="18">
        <f t="shared" ref="F46:F63" si="4">C46*3.28</f>
        <v>4.7559999999999993</v>
      </c>
      <c r="G46" s="9">
        <v>0.35</v>
      </c>
      <c r="H46" s="9">
        <f>E46*3.28</f>
        <v>-9.8399999999999987E-2</v>
      </c>
      <c r="I46" s="9">
        <f>(F47-F45)/2</f>
        <v>0.57399999999999984</v>
      </c>
      <c r="J46" s="9"/>
      <c r="K46" s="9">
        <f>I46*H46*G46</f>
        <v>-1.9768559999999991E-2</v>
      </c>
      <c r="L46" s="9">
        <f>SUM(K46:K62)</f>
        <v>27.862507759999993</v>
      </c>
    </row>
    <row r="47" spans="1:12" x14ac:dyDescent="0.25">
      <c r="A47" s="9"/>
      <c r="B47" s="9"/>
      <c r="C47" s="9">
        <v>1.7</v>
      </c>
      <c r="D47" s="9"/>
      <c r="E47" s="9">
        <v>0.01</v>
      </c>
      <c r="F47" s="18">
        <f t="shared" si="4"/>
        <v>5.5759999999999996</v>
      </c>
      <c r="G47" s="9">
        <v>0.6</v>
      </c>
      <c r="H47" s="9">
        <f t="shared" ref="H47:H62" si="5">E47*3.28</f>
        <v>3.2799999999999996E-2</v>
      </c>
      <c r="I47" s="9">
        <f t="shared" ref="I47:I62" si="6">(F48-F46)/2</f>
        <v>0.82000000000000028</v>
      </c>
      <c r="J47" s="9"/>
      <c r="K47" s="9">
        <f t="shared" ref="K47:K62" si="7">I47*H47*G47</f>
        <v>1.6137600000000002E-2</v>
      </c>
      <c r="L47" s="9"/>
    </row>
    <row r="48" spans="1:12" x14ac:dyDescent="0.25">
      <c r="A48" s="9"/>
      <c r="B48" s="9"/>
      <c r="C48" s="9">
        <v>1.95</v>
      </c>
      <c r="D48" s="9"/>
      <c r="E48" s="9">
        <v>0.23</v>
      </c>
      <c r="F48" s="18">
        <f t="shared" si="4"/>
        <v>6.3959999999999999</v>
      </c>
      <c r="G48" s="9">
        <v>0.75</v>
      </c>
      <c r="H48" s="9">
        <f t="shared" si="5"/>
        <v>0.75439999999999996</v>
      </c>
      <c r="I48" s="9">
        <f t="shared" si="6"/>
        <v>1.0660000000000003</v>
      </c>
      <c r="J48" s="9"/>
      <c r="K48" s="9">
        <f t="shared" si="7"/>
        <v>0.60314280000000009</v>
      </c>
      <c r="L48" s="9"/>
    </row>
    <row r="49" spans="1:12" x14ac:dyDescent="0.25">
      <c r="A49" s="9"/>
      <c r="B49" s="9"/>
      <c r="C49" s="9">
        <v>2.35</v>
      </c>
      <c r="D49" s="9"/>
      <c r="E49" s="9">
        <v>0.48</v>
      </c>
      <c r="F49" s="18">
        <f t="shared" si="4"/>
        <v>7.7080000000000002</v>
      </c>
      <c r="G49" s="9">
        <v>0.9</v>
      </c>
      <c r="H49" s="9">
        <f t="shared" si="5"/>
        <v>1.5743999999999998</v>
      </c>
      <c r="I49" s="9">
        <f t="shared" si="6"/>
        <v>1.3119999999999998</v>
      </c>
      <c r="J49" s="9"/>
      <c r="K49" s="9">
        <f t="shared" si="7"/>
        <v>1.8590515199999995</v>
      </c>
      <c r="L49" s="9"/>
    </row>
    <row r="50" spans="1:12" x14ac:dyDescent="0.25">
      <c r="A50" s="9"/>
      <c r="B50" s="9"/>
      <c r="C50" s="9">
        <v>2.75</v>
      </c>
      <c r="D50" s="9"/>
      <c r="E50" s="9">
        <v>0.56999999999999995</v>
      </c>
      <c r="F50" s="18">
        <f t="shared" si="4"/>
        <v>9.02</v>
      </c>
      <c r="G50" s="9">
        <v>0.9</v>
      </c>
      <c r="H50" s="9">
        <f t="shared" si="5"/>
        <v>1.8695999999999997</v>
      </c>
      <c r="I50" s="9">
        <f t="shared" si="6"/>
        <v>1.476</v>
      </c>
      <c r="J50" s="9"/>
      <c r="K50" s="9">
        <f t="shared" si="7"/>
        <v>2.4835766399999999</v>
      </c>
      <c r="L50" s="9"/>
    </row>
    <row r="51" spans="1:12" x14ac:dyDescent="0.25">
      <c r="A51" s="9"/>
      <c r="B51" s="9"/>
      <c r="C51" s="9">
        <v>3.25</v>
      </c>
      <c r="D51" s="9"/>
      <c r="E51" s="9">
        <v>0.53</v>
      </c>
      <c r="F51" s="18">
        <f t="shared" si="4"/>
        <v>10.66</v>
      </c>
      <c r="G51" s="9">
        <v>0.85</v>
      </c>
      <c r="H51" s="9">
        <f t="shared" si="5"/>
        <v>1.7383999999999999</v>
      </c>
      <c r="I51" s="9">
        <f t="shared" si="6"/>
        <v>1.6399999999999997</v>
      </c>
      <c r="J51" s="9"/>
      <c r="K51" s="9">
        <f t="shared" si="7"/>
        <v>2.4233295999999993</v>
      </c>
      <c r="L51" s="9"/>
    </row>
    <row r="52" spans="1:12" x14ac:dyDescent="0.25">
      <c r="A52" s="9"/>
      <c r="B52" s="9"/>
      <c r="C52" s="9">
        <v>3.75</v>
      </c>
      <c r="D52" s="9"/>
      <c r="E52" s="9">
        <v>0.68</v>
      </c>
      <c r="F52" s="18">
        <f t="shared" si="4"/>
        <v>12.299999999999999</v>
      </c>
      <c r="G52" s="9">
        <v>0.75</v>
      </c>
      <c r="H52" s="9">
        <f t="shared" si="5"/>
        <v>2.2303999999999999</v>
      </c>
      <c r="I52" s="9">
        <f t="shared" si="6"/>
        <v>1.6399999999999997</v>
      </c>
      <c r="J52" s="9"/>
      <c r="K52" s="9">
        <f t="shared" si="7"/>
        <v>2.7433919999999996</v>
      </c>
      <c r="L52" s="9"/>
    </row>
    <row r="53" spans="1:12" x14ac:dyDescent="0.25">
      <c r="A53" s="9"/>
      <c r="B53" s="9"/>
      <c r="C53" s="9">
        <v>4.25</v>
      </c>
      <c r="D53" s="9"/>
      <c r="E53" s="9">
        <v>0.87</v>
      </c>
      <c r="F53" s="18">
        <f t="shared" si="4"/>
        <v>13.94</v>
      </c>
      <c r="G53" s="9">
        <v>0.8</v>
      </c>
      <c r="H53" s="9">
        <f t="shared" si="5"/>
        <v>2.8535999999999997</v>
      </c>
      <c r="I53" s="9">
        <f t="shared" si="6"/>
        <v>1.6399999999999997</v>
      </c>
      <c r="J53" s="9"/>
      <c r="K53" s="9">
        <f t="shared" si="7"/>
        <v>3.7439231999999993</v>
      </c>
      <c r="L53" s="9"/>
    </row>
    <row r="54" spans="1:12" x14ac:dyDescent="0.25">
      <c r="A54" s="9"/>
      <c r="B54" s="9"/>
      <c r="C54" s="9">
        <v>4.75</v>
      </c>
      <c r="D54" s="9"/>
      <c r="E54" s="9">
        <v>0.95</v>
      </c>
      <c r="F54" s="18">
        <f t="shared" si="4"/>
        <v>15.579999999999998</v>
      </c>
      <c r="G54" s="9">
        <v>0.6</v>
      </c>
      <c r="H54" s="9">
        <f t="shared" si="5"/>
        <v>3.1159999999999997</v>
      </c>
      <c r="I54" s="9">
        <f t="shared" si="6"/>
        <v>1.6399999999999997</v>
      </c>
      <c r="J54" s="9"/>
      <c r="K54" s="9">
        <f t="shared" si="7"/>
        <v>3.0661439999999991</v>
      </c>
      <c r="L54" s="9"/>
    </row>
    <row r="55" spans="1:12" x14ac:dyDescent="0.25">
      <c r="A55" s="9"/>
      <c r="B55" s="9"/>
      <c r="C55" s="9">
        <v>5.25</v>
      </c>
      <c r="D55" s="9"/>
      <c r="E55" s="9">
        <v>0.79</v>
      </c>
      <c r="F55" s="18">
        <f t="shared" si="4"/>
        <v>17.22</v>
      </c>
      <c r="G55" s="9">
        <v>0.7</v>
      </c>
      <c r="H55" s="9">
        <f t="shared" si="5"/>
        <v>2.5912000000000002</v>
      </c>
      <c r="I55" s="9">
        <f t="shared" si="6"/>
        <v>1.6400000000000006</v>
      </c>
      <c r="J55" s="9"/>
      <c r="K55" s="9">
        <f t="shared" si="7"/>
        <v>2.9746976000000012</v>
      </c>
      <c r="L55" s="9"/>
    </row>
    <row r="56" spans="1:12" x14ac:dyDescent="0.25">
      <c r="A56" s="9"/>
      <c r="B56" s="9"/>
      <c r="C56" s="9">
        <v>5.75</v>
      </c>
      <c r="D56" s="9"/>
      <c r="E56" s="9">
        <v>0.88</v>
      </c>
      <c r="F56" s="18">
        <f t="shared" si="4"/>
        <v>18.86</v>
      </c>
      <c r="G56" s="9">
        <v>0.6</v>
      </c>
      <c r="H56" s="9">
        <f t="shared" si="5"/>
        <v>2.8863999999999996</v>
      </c>
      <c r="I56" s="9">
        <f t="shared" si="6"/>
        <v>1.6400000000000006</v>
      </c>
      <c r="J56" s="9"/>
      <c r="K56" s="9">
        <f t="shared" si="7"/>
        <v>2.8402176000000003</v>
      </c>
      <c r="L56" s="9"/>
    </row>
    <row r="57" spans="1:12" x14ac:dyDescent="0.25">
      <c r="A57" s="9"/>
      <c r="B57" s="9"/>
      <c r="C57" s="9">
        <v>6.25</v>
      </c>
      <c r="D57" s="9"/>
      <c r="E57" s="9">
        <v>0.89</v>
      </c>
      <c r="F57" s="18">
        <f t="shared" si="4"/>
        <v>20.5</v>
      </c>
      <c r="G57" s="9">
        <v>0.5</v>
      </c>
      <c r="H57" s="9">
        <f t="shared" si="5"/>
        <v>2.9192</v>
      </c>
      <c r="I57" s="9">
        <f t="shared" si="6"/>
        <v>1.6399999999999988</v>
      </c>
      <c r="J57" s="9"/>
      <c r="K57" s="9">
        <f t="shared" si="7"/>
        <v>2.3937439999999981</v>
      </c>
      <c r="L57" s="9"/>
    </row>
    <row r="58" spans="1:12" x14ac:dyDescent="0.25">
      <c r="A58" s="9"/>
      <c r="B58" s="9"/>
      <c r="C58" s="9">
        <v>6.75</v>
      </c>
      <c r="D58" s="9"/>
      <c r="E58" s="9">
        <v>0.47</v>
      </c>
      <c r="F58" s="18">
        <f t="shared" si="4"/>
        <v>22.139999999999997</v>
      </c>
      <c r="G58" s="9">
        <v>0.7</v>
      </c>
      <c r="H58" s="9">
        <f t="shared" si="5"/>
        <v>1.5415999999999999</v>
      </c>
      <c r="I58" s="9">
        <f t="shared" si="6"/>
        <v>1.2299999999999986</v>
      </c>
      <c r="J58" s="9"/>
      <c r="K58" s="9">
        <f t="shared" si="7"/>
        <v>1.3273175999999984</v>
      </c>
      <c r="L58" s="9"/>
    </row>
    <row r="59" spans="1:12" x14ac:dyDescent="0.25">
      <c r="A59" s="9"/>
      <c r="B59" s="9"/>
      <c r="C59" s="9">
        <v>7</v>
      </c>
      <c r="D59" s="9"/>
      <c r="E59" s="9">
        <v>0.64</v>
      </c>
      <c r="F59" s="18">
        <f t="shared" si="4"/>
        <v>22.959999999999997</v>
      </c>
      <c r="G59" s="9">
        <v>0.5</v>
      </c>
      <c r="H59" s="9">
        <f t="shared" si="5"/>
        <v>2.0991999999999997</v>
      </c>
      <c r="I59" s="9">
        <f t="shared" si="6"/>
        <v>0.82000000000000028</v>
      </c>
      <c r="J59" s="9"/>
      <c r="K59" s="9">
        <f t="shared" si="7"/>
        <v>0.86067200000000021</v>
      </c>
      <c r="L59" s="9"/>
    </row>
    <row r="60" spans="1:12" x14ac:dyDescent="0.25">
      <c r="A60" s="9"/>
      <c r="B60" s="9"/>
      <c r="C60" s="9">
        <v>7.25</v>
      </c>
      <c r="D60" s="9"/>
      <c r="E60" s="9">
        <v>0.5</v>
      </c>
      <c r="F60" s="18">
        <f t="shared" si="4"/>
        <v>23.779999999999998</v>
      </c>
      <c r="G60" s="9">
        <v>0.4</v>
      </c>
      <c r="H60" s="9">
        <f t="shared" si="5"/>
        <v>1.64</v>
      </c>
      <c r="I60" s="9">
        <f t="shared" si="6"/>
        <v>0.82000000000000028</v>
      </c>
      <c r="J60" s="9"/>
      <c r="K60" s="9">
        <f t="shared" si="7"/>
        <v>0.53792000000000018</v>
      </c>
      <c r="L60" s="9"/>
    </row>
    <row r="61" spans="1:12" x14ac:dyDescent="0.25">
      <c r="A61" s="9"/>
      <c r="B61" s="9"/>
      <c r="C61" s="9">
        <v>7.5</v>
      </c>
      <c r="D61" s="9"/>
      <c r="E61" s="9">
        <v>0.04</v>
      </c>
      <c r="F61" s="18">
        <f t="shared" si="4"/>
        <v>24.599999999999998</v>
      </c>
      <c r="G61" s="9">
        <v>0.2</v>
      </c>
      <c r="H61" s="9">
        <f t="shared" si="5"/>
        <v>0.13119999999999998</v>
      </c>
      <c r="I61" s="9">
        <f t="shared" si="6"/>
        <v>0.57399999999999984</v>
      </c>
      <c r="J61" s="9"/>
      <c r="K61" s="9">
        <f t="shared" si="7"/>
        <v>1.5061759999999993E-2</v>
      </c>
      <c r="L61" s="9"/>
    </row>
    <row r="62" spans="1:12" x14ac:dyDescent="0.25">
      <c r="A62" s="9"/>
      <c r="B62" s="9"/>
      <c r="C62" s="9">
        <v>7.6</v>
      </c>
      <c r="D62" s="9"/>
      <c r="E62" s="9">
        <v>-0.03</v>
      </c>
      <c r="F62" s="18">
        <f t="shared" si="4"/>
        <v>24.927999999999997</v>
      </c>
      <c r="G62" s="9">
        <v>0.15</v>
      </c>
      <c r="H62" s="9">
        <f t="shared" si="5"/>
        <v>-9.8399999999999987E-2</v>
      </c>
      <c r="I62" s="9">
        <f t="shared" si="6"/>
        <v>0.41000000000000014</v>
      </c>
      <c r="J62" s="9"/>
      <c r="K62" s="9">
        <f t="shared" si="7"/>
        <v>-6.0516000000000016E-3</v>
      </c>
      <c r="L62" s="9"/>
    </row>
    <row r="63" spans="1:12" x14ac:dyDescent="0.25">
      <c r="A63" s="9"/>
      <c r="B63" s="9"/>
      <c r="C63" s="9">
        <v>7.75</v>
      </c>
      <c r="D63" s="9"/>
      <c r="E63" s="9"/>
      <c r="F63" s="18">
        <f t="shared" si="4"/>
        <v>25.419999999999998</v>
      </c>
      <c r="G63" s="9"/>
      <c r="H63" s="9"/>
      <c r="I63" s="9"/>
      <c r="J63" s="9"/>
      <c r="K63" s="9"/>
      <c r="L63" s="9"/>
    </row>
    <row r="64" spans="1:12" x14ac:dyDescent="0.25">
      <c r="A64" s="9"/>
      <c r="B64" s="9"/>
      <c r="C64" s="9"/>
      <c r="D64" s="9"/>
      <c r="E64" s="9"/>
      <c r="F64" s="18"/>
      <c r="G64" s="9"/>
      <c r="H64" s="9"/>
      <c r="I64" s="9"/>
      <c r="J64" s="9"/>
      <c r="K64" s="9"/>
      <c r="L64" s="9"/>
    </row>
    <row r="65" spans="1:12" x14ac:dyDescent="0.25">
      <c r="A65" s="12" t="s">
        <v>0</v>
      </c>
      <c r="B65" s="15">
        <v>38979</v>
      </c>
      <c r="C65" s="12" t="s">
        <v>1</v>
      </c>
      <c r="D65" s="16">
        <v>0.57291666666666663</v>
      </c>
      <c r="E65" s="16">
        <v>0.59375</v>
      </c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 t="s">
        <v>55</v>
      </c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9"/>
      <c r="B67" s="9"/>
      <c r="C67" s="9"/>
      <c r="D67" s="9"/>
      <c r="E67" s="9"/>
      <c r="F67" s="9"/>
      <c r="G67" s="9"/>
      <c r="H67" s="9" t="s">
        <v>7</v>
      </c>
      <c r="I67" s="9"/>
      <c r="J67" s="9"/>
      <c r="K67" s="9"/>
      <c r="L67" s="9"/>
    </row>
    <row r="68" spans="1:12" x14ac:dyDescent="0.25">
      <c r="A68" s="9"/>
      <c r="B68" s="9"/>
      <c r="C68" s="9" t="s">
        <v>9</v>
      </c>
      <c r="D68" s="9">
        <v>1.85</v>
      </c>
      <c r="E68" s="9" t="s">
        <v>43</v>
      </c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 t="s">
        <v>10</v>
      </c>
      <c r="D69" s="9">
        <v>7.4</v>
      </c>
      <c r="E69" s="9" t="s">
        <v>43</v>
      </c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17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9"/>
      <c r="C72" s="18" t="s">
        <v>16</v>
      </c>
      <c r="D72" s="18" t="s">
        <v>17</v>
      </c>
      <c r="E72" s="18" t="s">
        <v>18</v>
      </c>
      <c r="F72" s="18" t="s">
        <v>19</v>
      </c>
      <c r="G72" s="18" t="s">
        <v>20</v>
      </c>
      <c r="H72" s="18" t="s">
        <v>21</v>
      </c>
      <c r="I72" s="18" t="s">
        <v>22</v>
      </c>
      <c r="J72" s="18"/>
      <c r="K72" s="18" t="s">
        <v>23</v>
      </c>
      <c r="L72" s="18" t="s">
        <v>24</v>
      </c>
    </row>
    <row r="73" spans="1:12" x14ac:dyDescent="0.25">
      <c r="A73" s="9"/>
      <c r="B73" s="9"/>
      <c r="C73" s="18">
        <v>1.85</v>
      </c>
      <c r="D73" s="18"/>
      <c r="E73" s="18"/>
      <c r="F73" s="18">
        <f>C73*3.281</f>
        <v>6.0698500000000006</v>
      </c>
      <c r="G73" s="18"/>
      <c r="H73" s="18"/>
      <c r="I73" s="18"/>
      <c r="J73" s="18"/>
      <c r="K73" s="18"/>
      <c r="L73" s="18"/>
    </row>
    <row r="74" spans="1:12" x14ac:dyDescent="0.25">
      <c r="A74" s="9"/>
      <c r="B74" s="9"/>
      <c r="C74" s="9">
        <v>1.9</v>
      </c>
      <c r="D74" s="9"/>
      <c r="E74" s="9">
        <v>-0.02</v>
      </c>
      <c r="F74" s="18">
        <f t="shared" ref="F74:F89" si="8">C74*3.281</f>
        <v>6.2339000000000002</v>
      </c>
      <c r="G74" s="9">
        <v>0.2</v>
      </c>
      <c r="H74" s="9">
        <f>E74*3.281</f>
        <v>-6.5619999999999998E-2</v>
      </c>
      <c r="I74" s="9">
        <f>(F75-F73)/2</f>
        <v>0.32809999999999961</v>
      </c>
      <c r="J74" s="9"/>
      <c r="K74" s="9">
        <f>I74*H74*G74</f>
        <v>-4.3059843999999955E-3</v>
      </c>
      <c r="L74" s="9">
        <f>SUM(K74:K88)</f>
        <v>17.080225370650002</v>
      </c>
    </row>
    <row r="75" spans="1:12" x14ac:dyDescent="0.25">
      <c r="A75" s="9"/>
      <c r="B75" s="9"/>
      <c r="C75" s="9">
        <v>2.0499999999999998</v>
      </c>
      <c r="D75" s="9"/>
      <c r="E75" s="9">
        <v>0.01</v>
      </c>
      <c r="F75" s="18">
        <f t="shared" si="8"/>
        <v>6.7260499999999999</v>
      </c>
      <c r="G75" s="9">
        <v>0.4</v>
      </c>
      <c r="H75" s="9">
        <f t="shared" ref="H75:H88" si="9">E75*3.281</f>
        <v>3.2809999999999999E-2</v>
      </c>
      <c r="I75" s="9">
        <f t="shared" ref="I75:I88" si="10">(F76-F74)/2</f>
        <v>0.65619999999999967</v>
      </c>
      <c r="J75" s="9"/>
      <c r="K75" s="9">
        <f t="shared" ref="K75:K88" si="11">I75*H75*G75</f>
        <v>8.6119687999999962E-3</v>
      </c>
      <c r="L75" s="9"/>
    </row>
    <row r="76" spans="1:12" x14ac:dyDescent="0.25">
      <c r="A76" s="9"/>
      <c r="B76" s="9"/>
      <c r="C76" s="9">
        <v>2.2999999999999998</v>
      </c>
      <c r="D76" s="9"/>
      <c r="E76" s="9">
        <v>0.22</v>
      </c>
      <c r="F76" s="18">
        <f t="shared" si="8"/>
        <v>7.5462999999999996</v>
      </c>
      <c r="G76" s="9">
        <v>0.65</v>
      </c>
      <c r="H76" s="9">
        <f t="shared" si="9"/>
        <v>0.72182000000000002</v>
      </c>
      <c r="I76" s="9">
        <f t="shared" si="10"/>
        <v>1.1483500000000002</v>
      </c>
      <c r="J76" s="9"/>
      <c r="K76" s="9">
        <f t="shared" si="11"/>
        <v>0.53878629805000011</v>
      </c>
      <c r="L76" s="9"/>
    </row>
    <row r="77" spans="1:12" x14ac:dyDescent="0.25">
      <c r="A77" s="9"/>
      <c r="B77" s="9"/>
      <c r="C77" s="9">
        <v>2.75</v>
      </c>
      <c r="D77" s="9"/>
      <c r="E77" s="9">
        <v>0.25</v>
      </c>
      <c r="F77" s="18">
        <f t="shared" si="8"/>
        <v>9.0227500000000003</v>
      </c>
      <c r="G77" s="9">
        <v>0.8</v>
      </c>
      <c r="H77" s="9">
        <f t="shared" si="9"/>
        <v>0.82025000000000003</v>
      </c>
      <c r="I77" s="9">
        <f t="shared" si="10"/>
        <v>1.5584750000000001</v>
      </c>
      <c r="J77" s="9"/>
      <c r="K77" s="9">
        <f t="shared" si="11"/>
        <v>1.0226712950000001</v>
      </c>
      <c r="L77" s="9"/>
    </row>
    <row r="78" spans="1:12" x14ac:dyDescent="0.25">
      <c r="A78" s="9"/>
      <c r="B78" s="9"/>
      <c r="C78" s="9">
        <v>3.25</v>
      </c>
      <c r="D78" s="9"/>
      <c r="E78" s="9">
        <v>0.4</v>
      </c>
      <c r="F78" s="18">
        <f t="shared" si="8"/>
        <v>10.66325</v>
      </c>
      <c r="G78" s="9">
        <v>1.25</v>
      </c>
      <c r="H78" s="9">
        <f t="shared" si="9"/>
        <v>1.3124000000000002</v>
      </c>
      <c r="I78" s="9">
        <f t="shared" si="10"/>
        <v>1.6405000000000003</v>
      </c>
      <c r="J78" s="9"/>
      <c r="K78" s="9">
        <f t="shared" si="11"/>
        <v>2.6912402500000008</v>
      </c>
      <c r="L78" s="9"/>
    </row>
    <row r="79" spans="1:12" x14ac:dyDescent="0.25">
      <c r="A79" s="9"/>
      <c r="B79" s="9"/>
      <c r="C79" s="9">
        <v>3.75</v>
      </c>
      <c r="D79" s="9"/>
      <c r="E79" s="9">
        <v>0.47</v>
      </c>
      <c r="F79" s="18">
        <f t="shared" si="8"/>
        <v>12.303750000000001</v>
      </c>
      <c r="G79" s="9">
        <v>1.1499999999999999</v>
      </c>
      <c r="H79" s="9">
        <f t="shared" si="9"/>
        <v>1.5420700000000001</v>
      </c>
      <c r="I79" s="9">
        <f t="shared" si="10"/>
        <v>1.6405000000000003</v>
      </c>
      <c r="J79" s="9"/>
      <c r="K79" s="9">
        <f t="shared" si="11"/>
        <v>2.9092307102500006</v>
      </c>
      <c r="L79" s="9"/>
    </row>
    <row r="80" spans="1:12" x14ac:dyDescent="0.25">
      <c r="A80" s="9"/>
      <c r="B80" s="9"/>
      <c r="C80" s="9">
        <v>4.25</v>
      </c>
      <c r="D80" s="9"/>
      <c r="E80" s="9">
        <v>0.55000000000000004</v>
      </c>
      <c r="F80" s="18">
        <f t="shared" si="8"/>
        <v>13.94425</v>
      </c>
      <c r="G80" s="9">
        <v>1.2</v>
      </c>
      <c r="H80" s="9">
        <f t="shared" si="9"/>
        <v>1.8045500000000003</v>
      </c>
      <c r="I80" s="9">
        <f t="shared" si="10"/>
        <v>1.6405000000000003</v>
      </c>
      <c r="J80" s="9"/>
      <c r="K80" s="9">
        <f t="shared" si="11"/>
        <v>3.5524371300000013</v>
      </c>
      <c r="L80" s="9"/>
    </row>
    <row r="81" spans="1:12" x14ac:dyDescent="0.25">
      <c r="A81" s="9"/>
      <c r="B81" s="9"/>
      <c r="C81" s="9">
        <v>4.75</v>
      </c>
      <c r="D81" s="9"/>
      <c r="E81" s="9">
        <v>0.55000000000000004</v>
      </c>
      <c r="F81" s="18">
        <f t="shared" si="8"/>
        <v>15.584750000000001</v>
      </c>
      <c r="G81" s="9">
        <v>1</v>
      </c>
      <c r="H81" s="9">
        <f t="shared" si="9"/>
        <v>1.8045500000000003</v>
      </c>
      <c r="I81" s="9">
        <f t="shared" si="10"/>
        <v>1.6404999999999994</v>
      </c>
      <c r="J81" s="9"/>
      <c r="K81" s="9">
        <f t="shared" si="11"/>
        <v>2.9603642749999994</v>
      </c>
      <c r="L81" s="9"/>
    </row>
    <row r="82" spans="1:12" x14ac:dyDescent="0.25">
      <c r="A82" s="9"/>
      <c r="B82" s="9"/>
      <c r="C82" s="9">
        <v>5.25</v>
      </c>
      <c r="D82" s="9"/>
      <c r="E82" s="9">
        <v>0.4</v>
      </c>
      <c r="F82" s="18">
        <f t="shared" si="8"/>
        <v>17.225249999999999</v>
      </c>
      <c r="G82" s="9">
        <v>0.85</v>
      </c>
      <c r="H82" s="9">
        <f t="shared" si="9"/>
        <v>1.3124000000000002</v>
      </c>
      <c r="I82" s="9">
        <f t="shared" si="10"/>
        <v>1.6405000000000003</v>
      </c>
      <c r="J82" s="9"/>
      <c r="K82" s="9">
        <f t="shared" si="11"/>
        <v>1.8300433700000007</v>
      </c>
      <c r="L82" s="9"/>
    </row>
    <row r="83" spans="1:12" x14ac:dyDescent="0.25">
      <c r="A83" s="9"/>
      <c r="B83" s="9"/>
      <c r="C83" s="9">
        <v>5.75</v>
      </c>
      <c r="D83" s="9"/>
      <c r="E83" s="9">
        <v>0.22</v>
      </c>
      <c r="F83" s="18">
        <f t="shared" si="8"/>
        <v>18.865750000000002</v>
      </c>
      <c r="G83" s="9">
        <v>0.65</v>
      </c>
      <c r="H83" s="9">
        <f t="shared" si="9"/>
        <v>0.72182000000000002</v>
      </c>
      <c r="I83" s="9">
        <f t="shared" si="10"/>
        <v>1.2303750000000004</v>
      </c>
      <c r="J83" s="9"/>
      <c r="K83" s="9">
        <f t="shared" si="11"/>
        <v>0.57727103362500021</v>
      </c>
      <c r="L83" s="9"/>
    </row>
    <row r="84" spans="1:12" x14ac:dyDescent="0.25">
      <c r="A84" s="9"/>
      <c r="B84" s="9"/>
      <c r="C84" s="9">
        <v>6</v>
      </c>
      <c r="D84" s="9"/>
      <c r="E84" s="9">
        <v>0.21</v>
      </c>
      <c r="F84" s="18">
        <f t="shared" si="8"/>
        <v>19.686</v>
      </c>
      <c r="G84" s="9">
        <v>0.35</v>
      </c>
      <c r="H84" s="9">
        <f t="shared" si="9"/>
        <v>0.68901000000000001</v>
      </c>
      <c r="I84" s="9">
        <f t="shared" si="10"/>
        <v>0.8202499999999997</v>
      </c>
      <c r="J84" s="9"/>
      <c r="K84" s="9">
        <f t="shared" si="11"/>
        <v>0.19780615837499993</v>
      </c>
      <c r="L84" s="9"/>
    </row>
    <row r="85" spans="1:12" x14ac:dyDescent="0.25">
      <c r="A85" s="9"/>
      <c r="B85" s="9"/>
      <c r="C85" s="9">
        <v>6.25</v>
      </c>
      <c r="D85" s="9"/>
      <c r="E85" s="9">
        <v>0.38</v>
      </c>
      <c r="F85" s="18">
        <f t="shared" si="8"/>
        <v>20.506250000000001</v>
      </c>
      <c r="G85" s="9">
        <v>0.5</v>
      </c>
      <c r="H85" s="9">
        <f t="shared" si="9"/>
        <v>1.24678</v>
      </c>
      <c r="I85" s="9">
        <f t="shared" si="10"/>
        <v>1.2303750000000004</v>
      </c>
      <c r="J85" s="9"/>
      <c r="K85" s="9">
        <f t="shared" si="11"/>
        <v>0.76700347125000023</v>
      </c>
      <c r="L85" s="9"/>
    </row>
    <row r="86" spans="1:12" x14ac:dyDescent="0.25">
      <c r="A86" s="9"/>
      <c r="B86" s="9"/>
      <c r="C86" s="9">
        <v>6.75</v>
      </c>
      <c r="D86" s="9"/>
      <c r="E86" s="9">
        <v>0</v>
      </c>
      <c r="F86" s="18">
        <f t="shared" si="8"/>
        <v>22.146750000000001</v>
      </c>
      <c r="G86" s="9">
        <v>0.25</v>
      </c>
      <c r="H86" s="9">
        <f t="shared" si="9"/>
        <v>0</v>
      </c>
      <c r="I86" s="9">
        <f t="shared" si="10"/>
        <v>1.2303750000000004</v>
      </c>
      <c r="J86" s="9"/>
      <c r="K86" s="9">
        <f t="shared" si="11"/>
        <v>0</v>
      </c>
      <c r="L86" s="9"/>
    </row>
    <row r="87" spans="1:12" x14ac:dyDescent="0.25">
      <c r="A87" s="9"/>
      <c r="B87" s="9"/>
      <c r="C87" s="9">
        <v>7</v>
      </c>
      <c r="D87" s="9"/>
      <c r="E87" s="9">
        <v>0.04</v>
      </c>
      <c r="F87" s="18">
        <f t="shared" si="8"/>
        <v>22.967000000000002</v>
      </c>
      <c r="G87" s="9">
        <v>0.25</v>
      </c>
      <c r="H87" s="9">
        <f t="shared" si="9"/>
        <v>0.13124</v>
      </c>
      <c r="I87" s="9">
        <f t="shared" si="10"/>
        <v>0.68900999999999968</v>
      </c>
      <c r="J87" s="9"/>
      <c r="K87" s="9">
        <f t="shared" si="11"/>
        <v>2.2606418099999987E-2</v>
      </c>
      <c r="L87" s="9"/>
    </row>
    <row r="88" spans="1:12" x14ac:dyDescent="0.25">
      <c r="A88" s="9"/>
      <c r="B88" s="9"/>
      <c r="C88" s="9">
        <v>7.17</v>
      </c>
      <c r="D88" s="9"/>
      <c r="E88" s="9">
        <v>0.02</v>
      </c>
      <c r="F88" s="18">
        <f t="shared" si="8"/>
        <v>23.52477</v>
      </c>
      <c r="G88" s="9">
        <v>0.15</v>
      </c>
      <c r="H88" s="9">
        <f t="shared" si="9"/>
        <v>6.5619999999999998E-2</v>
      </c>
      <c r="I88" s="9">
        <f t="shared" si="10"/>
        <v>0.65620000000000012</v>
      </c>
      <c r="J88" s="9"/>
      <c r="K88" s="9">
        <f t="shared" si="11"/>
        <v>6.458976600000001E-3</v>
      </c>
      <c r="L88" s="9"/>
    </row>
    <row r="89" spans="1:12" x14ac:dyDescent="0.25">
      <c r="A89" s="9"/>
      <c r="B89" s="9"/>
      <c r="C89" s="9">
        <v>7.4</v>
      </c>
      <c r="D89" s="9"/>
      <c r="E89" s="9"/>
      <c r="F89" s="18">
        <f t="shared" si="8"/>
        <v>24.279400000000003</v>
      </c>
      <c r="G89" s="9"/>
      <c r="H89" s="9"/>
      <c r="I89" s="9"/>
      <c r="J89" s="9"/>
      <c r="K89" s="9"/>
      <c r="L89" s="9"/>
    </row>
    <row r="91" spans="1:12" x14ac:dyDescent="0.25">
      <c r="A91" s="12" t="s">
        <v>0</v>
      </c>
      <c r="B91" s="15">
        <v>39011</v>
      </c>
      <c r="C91" s="12" t="s">
        <v>1</v>
      </c>
      <c r="D91" s="16">
        <v>0.58680555555555558</v>
      </c>
      <c r="E91" s="16">
        <v>0.59166666666666667</v>
      </c>
      <c r="F91" s="12"/>
      <c r="G91" s="12"/>
      <c r="H91" s="12"/>
      <c r="I91" s="12"/>
      <c r="J91" s="12"/>
      <c r="K91" s="12"/>
      <c r="L91" s="12"/>
    </row>
    <row r="92" spans="1:12" x14ac:dyDescent="0.25">
      <c r="A92" s="12"/>
      <c r="B92" s="12"/>
      <c r="C92" s="12" t="s">
        <v>55</v>
      </c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9"/>
      <c r="B93" s="9"/>
      <c r="C93" s="9"/>
      <c r="D93" s="9"/>
      <c r="E93" s="9"/>
      <c r="F93" s="9"/>
      <c r="G93" s="9"/>
      <c r="H93" s="9" t="s">
        <v>67</v>
      </c>
      <c r="I93" s="9"/>
      <c r="J93" s="9"/>
      <c r="K93" s="9"/>
      <c r="L93" s="9"/>
    </row>
    <row r="94" spans="1:12" x14ac:dyDescent="0.25">
      <c r="A94" s="9"/>
      <c r="B94" s="9"/>
      <c r="C94" s="9" t="s">
        <v>9</v>
      </c>
      <c r="D94" s="9">
        <v>2.2999999999999998</v>
      </c>
      <c r="E94" s="9" t="s">
        <v>43</v>
      </c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9"/>
      <c r="C95" s="9" t="s">
        <v>10</v>
      </c>
      <c r="D95" s="9">
        <v>7.7</v>
      </c>
      <c r="E95" s="9" t="s">
        <v>43</v>
      </c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17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18" t="s">
        <v>16</v>
      </c>
      <c r="D98" s="18" t="s">
        <v>17</v>
      </c>
      <c r="E98" s="18" t="s">
        <v>18</v>
      </c>
      <c r="F98" s="18" t="s">
        <v>19</v>
      </c>
      <c r="G98" s="18" t="s">
        <v>20</v>
      </c>
      <c r="H98" s="18" t="s">
        <v>21</v>
      </c>
      <c r="I98" s="18" t="s">
        <v>22</v>
      </c>
      <c r="J98" s="18"/>
      <c r="K98" s="18" t="s">
        <v>23</v>
      </c>
      <c r="L98" s="18" t="s">
        <v>24</v>
      </c>
    </row>
    <row r="99" spans="1:12" x14ac:dyDescent="0.25">
      <c r="A99" s="9"/>
      <c r="B99" s="9"/>
      <c r="C99" s="18">
        <v>2.2999999999999998</v>
      </c>
      <c r="D99" s="18"/>
      <c r="E99" s="18"/>
      <c r="F99" s="18">
        <f>C99*3.281</f>
        <v>7.5462999999999996</v>
      </c>
      <c r="G99" s="18"/>
      <c r="H99" s="18"/>
      <c r="I99" s="18"/>
      <c r="J99" s="18"/>
      <c r="K99" s="18"/>
      <c r="L99" s="18"/>
    </row>
    <row r="100" spans="1:12" x14ac:dyDescent="0.25">
      <c r="A100" s="9"/>
      <c r="B100" s="9"/>
      <c r="C100" s="9">
        <v>2.5</v>
      </c>
      <c r="D100" s="9"/>
      <c r="E100" s="9">
        <v>0.11</v>
      </c>
      <c r="F100" s="18">
        <f t="shared" ref="F100:F116" si="12">C100*3.281</f>
        <v>8.2025000000000006</v>
      </c>
      <c r="G100" s="9">
        <v>0.3</v>
      </c>
      <c r="H100" s="9">
        <f>E100*3.281</f>
        <v>0.36091000000000001</v>
      </c>
      <c r="I100" s="9">
        <f>(F101-F99)/2</f>
        <v>0.82025000000000015</v>
      </c>
      <c r="J100" s="9"/>
      <c r="K100" s="9">
        <f>I100*H100*G100</f>
        <v>8.8810928250000004E-2</v>
      </c>
      <c r="L100" s="9">
        <f>SUM(K100:K115)</f>
        <v>17.993901435525</v>
      </c>
    </row>
    <row r="101" spans="1:12" x14ac:dyDescent="0.25">
      <c r="A101" s="9"/>
      <c r="B101" s="9"/>
      <c r="C101" s="9">
        <v>2.8</v>
      </c>
      <c r="D101" s="9"/>
      <c r="E101" s="9">
        <v>0.22</v>
      </c>
      <c r="F101" s="18">
        <f t="shared" si="12"/>
        <v>9.1867999999999999</v>
      </c>
      <c r="G101" s="9">
        <v>0.45</v>
      </c>
      <c r="H101" s="9">
        <f t="shared" ref="H101:H115" si="13">E101*3.281</f>
        <v>0.72182000000000002</v>
      </c>
      <c r="I101" s="9">
        <f t="shared" ref="I101:I115" si="14">(F102-F100)/2</f>
        <v>0.98430000000000017</v>
      </c>
      <c r="J101" s="9"/>
      <c r="K101" s="9">
        <f t="shared" ref="K101:K115" si="15">I101*H101*G101</f>
        <v>0.31971934170000005</v>
      </c>
      <c r="L101" s="9"/>
    </row>
    <row r="102" spans="1:12" x14ac:dyDescent="0.25">
      <c r="A102" s="9"/>
      <c r="B102" s="9"/>
      <c r="C102" s="9">
        <v>3.1</v>
      </c>
      <c r="D102" s="9"/>
      <c r="E102" s="9">
        <v>0.19</v>
      </c>
      <c r="F102" s="18">
        <f t="shared" si="12"/>
        <v>10.171100000000001</v>
      </c>
      <c r="G102" s="9">
        <v>0.8</v>
      </c>
      <c r="H102" s="9">
        <f t="shared" si="13"/>
        <v>0.62339</v>
      </c>
      <c r="I102" s="9">
        <f t="shared" si="14"/>
        <v>1.1483500000000006</v>
      </c>
      <c r="J102" s="9"/>
      <c r="K102" s="9">
        <f t="shared" si="15"/>
        <v>0.57269592520000034</v>
      </c>
      <c r="L102" s="9"/>
    </row>
    <row r="103" spans="1:12" x14ac:dyDescent="0.25">
      <c r="A103" s="9"/>
      <c r="B103" s="9"/>
      <c r="C103" s="9">
        <v>3.5</v>
      </c>
      <c r="D103" s="9"/>
      <c r="E103" s="9">
        <v>0.44</v>
      </c>
      <c r="F103" s="18">
        <f t="shared" si="12"/>
        <v>11.483500000000001</v>
      </c>
      <c r="G103" s="9">
        <v>1.1499999999999999</v>
      </c>
      <c r="H103" s="9">
        <f t="shared" si="13"/>
        <v>1.44364</v>
      </c>
      <c r="I103" s="9">
        <f t="shared" si="14"/>
        <v>1.1483499999999998</v>
      </c>
      <c r="J103" s="9"/>
      <c r="K103" s="9">
        <f t="shared" si="15"/>
        <v>1.9064745930999996</v>
      </c>
      <c r="L103" s="9"/>
    </row>
    <row r="104" spans="1:12" x14ac:dyDescent="0.25">
      <c r="A104" s="9"/>
      <c r="B104" s="9"/>
      <c r="C104" s="9">
        <v>3.8</v>
      </c>
      <c r="D104" s="9"/>
      <c r="E104" s="9">
        <v>0.55000000000000004</v>
      </c>
      <c r="F104" s="18">
        <f t="shared" si="12"/>
        <v>12.4678</v>
      </c>
      <c r="G104" s="9">
        <v>1.3</v>
      </c>
      <c r="H104" s="9">
        <f t="shared" si="13"/>
        <v>1.8045500000000003</v>
      </c>
      <c r="I104" s="9">
        <f t="shared" si="14"/>
        <v>0.98429999999999929</v>
      </c>
      <c r="J104" s="9"/>
      <c r="K104" s="9">
        <f t="shared" si="15"/>
        <v>2.3090841344999991</v>
      </c>
      <c r="L104" s="9"/>
    </row>
    <row r="105" spans="1:12" x14ac:dyDescent="0.25">
      <c r="A105" s="9"/>
      <c r="B105" s="9"/>
      <c r="C105" s="9">
        <v>4.0999999999999996</v>
      </c>
      <c r="D105" s="9"/>
      <c r="E105" s="9">
        <v>0.53</v>
      </c>
      <c r="F105" s="18">
        <f t="shared" si="12"/>
        <v>13.4521</v>
      </c>
      <c r="G105" s="9">
        <v>1.1000000000000001</v>
      </c>
      <c r="H105" s="9">
        <f t="shared" si="13"/>
        <v>1.7389300000000001</v>
      </c>
      <c r="I105" s="9">
        <f t="shared" si="14"/>
        <v>1.1483499999999998</v>
      </c>
      <c r="J105" s="9"/>
      <c r="K105" s="9">
        <f t="shared" si="15"/>
        <v>2.1965902920499998</v>
      </c>
      <c r="L105" s="9"/>
    </row>
    <row r="106" spans="1:12" x14ac:dyDescent="0.25">
      <c r="A106" s="9"/>
      <c r="B106" s="9"/>
      <c r="C106" s="9">
        <v>4.5</v>
      </c>
      <c r="D106" s="9"/>
      <c r="E106" s="9">
        <v>0.59</v>
      </c>
      <c r="F106" s="18">
        <f t="shared" si="12"/>
        <v>14.7645</v>
      </c>
      <c r="G106" s="9">
        <v>1.2</v>
      </c>
      <c r="H106" s="9">
        <f t="shared" si="13"/>
        <v>1.9357899999999999</v>
      </c>
      <c r="I106" s="9">
        <f t="shared" si="14"/>
        <v>1.3124000000000011</v>
      </c>
      <c r="J106" s="9"/>
      <c r="K106" s="9">
        <f t="shared" si="15"/>
        <v>3.0486369552000023</v>
      </c>
      <c r="L106" s="9"/>
    </row>
    <row r="107" spans="1:12" x14ac:dyDescent="0.25">
      <c r="A107" s="9"/>
      <c r="B107" s="9"/>
      <c r="C107" s="9">
        <v>4.9000000000000004</v>
      </c>
      <c r="D107" s="9"/>
      <c r="E107" s="9">
        <v>0.48</v>
      </c>
      <c r="F107" s="18">
        <f t="shared" si="12"/>
        <v>16.076900000000002</v>
      </c>
      <c r="G107" s="9">
        <v>1.1000000000000001</v>
      </c>
      <c r="H107" s="9">
        <f t="shared" si="13"/>
        <v>1.5748800000000001</v>
      </c>
      <c r="I107" s="9">
        <f t="shared" si="14"/>
        <v>1.1483500000000015</v>
      </c>
      <c r="J107" s="9"/>
      <c r="K107" s="9">
        <f t="shared" si="15"/>
        <v>1.9893647928000029</v>
      </c>
      <c r="L107" s="9"/>
    </row>
    <row r="108" spans="1:12" x14ac:dyDescent="0.25">
      <c r="A108" s="9"/>
      <c r="B108" s="9"/>
      <c r="C108" s="9">
        <v>5.2</v>
      </c>
      <c r="D108" s="9"/>
      <c r="E108" s="9">
        <v>0.57999999999999996</v>
      </c>
      <c r="F108" s="18">
        <f t="shared" si="12"/>
        <v>17.061200000000003</v>
      </c>
      <c r="G108" s="9">
        <v>0.9</v>
      </c>
      <c r="H108" s="9">
        <f t="shared" si="13"/>
        <v>1.9029799999999999</v>
      </c>
      <c r="I108" s="9">
        <f t="shared" si="14"/>
        <v>1.1483499999999989</v>
      </c>
      <c r="J108" s="9"/>
      <c r="K108" s="9">
        <f t="shared" si="15"/>
        <v>1.9667583746999979</v>
      </c>
      <c r="L108" s="9"/>
    </row>
    <row r="109" spans="1:12" x14ac:dyDescent="0.25">
      <c r="A109" s="9"/>
      <c r="B109" s="9"/>
      <c r="C109" s="9">
        <v>5.6</v>
      </c>
      <c r="D109" s="9"/>
      <c r="E109" s="9">
        <v>0.47</v>
      </c>
      <c r="F109" s="18">
        <f t="shared" si="12"/>
        <v>18.3736</v>
      </c>
      <c r="G109" s="9">
        <v>0.8</v>
      </c>
      <c r="H109" s="9">
        <f t="shared" si="13"/>
        <v>1.5420700000000001</v>
      </c>
      <c r="I109" s="9">
        <f t="shared" si="14"/>
        <v>1.3123999999999985</v>
      </c>
      <c r="J109" s="9"/>
      <c r="K109" s="9">
        <f t="shared" si="15"/>
        <v>1.6190501343999981</v>
      </c>
      <c r="L109" s="9"/>
    </row>
    <row r="110" spans="1:12" x14ac:dyDescent="0.25">
      <c r="A110" s="9"/>
      <c r="B110" s="9"/>
      <c r="C110" s="9">
        <v>6</v>
      </c>
      <c r="D110" s="9"/>
      <c r="E110" s="9">
        <v>0.33</v>
      </c>
      <c r="F110" s="18">
        <f t="shared" si="12"/>
        <v>19.686</v>
      </c>
      <c r="G110" s="9">
        <v>0.7</v>
      </c>
      <c r="H110" s="9">
        <f t="shared" si="13"/>
        <v>1.0827300000000002</v>
      </c>
      <c r="I110" s="9">
        <f t="shared" si="14"/>
        <v>1.1483500000000006</v>
      </c>
      <c r="J110" s="9"/>
      <c r="K110" s="9">
        <f t="shared" si="15"/>
        <v>0.87034709685000056</v>
      </c>
      <c r="L110" s="9"/>
    </row>
    <row r="111" spans="1:12" x14ac:dyDescent="0.25">
      <c r="A111" s="9"/>
      <c r="B111" s="9"/>
      <c r="C111" s="9">
        <v>6.3</v>
      </c>
      <c r="D111" s="9"/>
      <c r="E111" s="9">
        <v>0.28000000000000003</v>
      </c>
      <c r="F111" s="18">
        <f t="shared" si="12"/>
        <v>20.670300000000001</v>
      </c>
      <c r="G111" s="9">
        <v>0.5</v>
      </c>
      <c r="H111" s="9">
        <f t="shared" si="13"/>
        <v>0.91868000000000016</v>
      </c>
      <c r="I111" s="9">
        <f t="shared" si="14"/>
        <v>0.98429999999999929</v>
      </c>
      <c r="J111" s="9"/>
      <c r="K111" s="9">
        <f t="shared" si="15"/>
        <v>0.45212836199999973</v>
      </c>
      <c r="L111" s="9"/>
    </row>
    <row r="112" spans="1:12" x14ac:dyDescent="0.25">
      <c r="A112" s="9"/>
      <c r="B112" s="9"/>
      <c r="C112" s="9">
        <v>6.6</v>
      </c>
      <c r="D112" s="9"/>
      <c r="E112" s="9">
        <v>0.32</v>
      </c>
      <c r="F112" s="18">
        <f t="shared" si="12"/>
        <v>21.654599999999999</v>
      </c>
      <c r="G112" s="9">
        <v>0.4</v>
      </c>
      <c r="H112" s="9">
        <f t="shared" si="13"/>
        <v>1.04992</v>
      </c>
      <c r="I112" s="9">
        <f t="shared" si="14"/>
        <v>0.98430000000000106</v>
      </c>
      <c r="J112" s="9"/>
      <c r="K112" s="9">
        <f t="shared" si="15"/>
        <v>0.4133745024000004</v>
      </c>
      <c r="L112" s="9"/>
    </row>
    <row r="113" spans="1:12" x14ac:dyDescent="0.25">
      <c r="A113" s="9"/>
      <c r="B113" s="9"/>
      <c r="C113" s="9">
        <v>6.9</v>
      </c>
      <c r="D113" s="9"/>
      <c r="E113" s="9">
        <v>0.2</v>
      </c>
      <c r="F113" s="18">
        <f t="shared" si="12"/>
        <v>22.638900000000003</v>
      </c>
      <c r="G113" s="9">
        <v>0.3</v>
      </c>
      <c r="H113" s="9">
        <f t="shared" si="13"/>
        <v>0.65620000000000012</v>
      </c>
      <c r="I113" s="9">
        <f t="shared" si="14"/>
        <v>0.82025000000000148</v>
      </c>
      <c r="J113" s="9"/>
      <c r="K113" s="9">
        <f t="shared" si="15"/>
        <v>0.16147441500000032</v>
      </c>
      <c r="L113" s="9"/>
    </row>
    <row r="114" spans="1:12" x14ac:dyDescent="0.25">
      <c r="A114" s="9"/>
      <c r="B114" s="9"/>
      <c r="C114" s="9">
        <v>7.1</v>
      </c>
      <c r="D114" s="9"/>
      <c r="E114" s="9">
        <v>0.01</v>
      </c>
      <c r="F114" s="18">
        <f t="shared" si="12"/>
        <v>23.295100000000001</v>
      </c>
      <c r="G114" s="9">
        <v>0.25</v>
      </c>
      <c r="H114" s="9">
        <f t="shared" si="13"/>
        <v>3.2809999999999999E-2</v>
      </c>
      <c r="I114" s="9">
        <f t="shared" si="14"/>
        <v>0.8202499999999997</v>
      </c>
      <c r="J114" s="9"/>
      <c r="K114" s="9">
        <f t="shared" si="15"/>
        <v>6.7281006249999969E-3</v>
      </c>
      <c r="L114" s="9"/>
    </row>
    <row r="115" spans="1:12" x14ac:dyDescent="0.25">
      <c r="A115" s="9"/>
      <c r="B115" s="9"/>
      <c r="C115" s="9">
        <v>7.4</v>
      </c>
      <c r="D115" s="9"/>
      <c r="E115" s="9">
        <v>0.09</v>
      </c>
      <c r="F115" s="18">
        <f t="shared" si="12"/>
        <v>24.279400000000003</v>
      </c>
      <c r="G115" s="9">
        <v>0.25</v>
      </c>
      <c r="H115" s="9">
        <f t="shared" si="13"/>
        <v>0.29529</v>
      </c>
      <c r="I115" s="9">
        <f t="shared" si="14"/>
        <v>0.98429999999999929</v>
      </c>
      <c r="J115" s="9"/>
      <c r="K115" s="9">
        <f t="shared" si="15"/>
        <v>7.266348674999995E-2</v>
      </c>
      <c r="L115" s="9"/>
    </row>
    <row r="116" spans="1:12" x14ac:dyDescent="0.25">
      <c r="A116" s="9"/>
      <c r="B116" s="9"/>
      <c r="C116" s="9">
        <v>7.7</v>
      </c>
      <c r="D116" s="9"/>
      <c r="E116" s="9"/>
      <c r="F116" s="18">
        <f t="shared" si="12"/>
        <v>25.2637</v>
      </c>
      <c r="G116" s="9"/>
      <c r="H116" s="9"/>
      <c r="I116" s="9"/>
      <c r="J116" s="9"/>
      <c r="K116" s="9"/>
      <c r="L116" s="9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7276-EB2E-45B1-AB01-FDEAA9FD2941}">
  <dimension ref="A1:U30"/>
  <sheetViews>
    <sheetView workbookViewId="0">
      <selection activeCell="P11" sqref="P11"/>
    </sheetView>
  </sheetViews>
  <sheetFormatPr defaultRowHeight="14.4" x14ac:dyDescent="0.3"/>
  <sheetData>
    <row r="1" spans="1:21" s="4" customFormat="1" ht="13.2" x14ac:dyDescent="0.25">
      <c r="A1" s="1" t="s">
        <v>106</v>
      </c>
    </row>
    <row r="2" spans="1:21" s="4" customFormat="1" ht="13.2" x14ac:dyDescent="0.25">
      <c r="A2" s="4" t="s">
        <v>100</v>
      </c>
    </row>
    <row r="3" spans="1:21" s="4" customFormat="1" ht="13.2" x14ac:dyDescent="0.25"/>
    <row r="4" spans="1:21" x14ac:dyDescent="0.3">
      <c r="A4" s="12" t="s">
        <v>0</v>
      </c>
      <c r="B4" s="15">
        <v>38986</v>
      </c>
      <c r="C4" s="12" t="s">
        <v>1</v>
      </c>
      <c r="D4" s="16">
        <v>0.75</v>
      </c>
      <c r="E4" s="16"/>
      <c r="F4" s="12"/>
      <c r="G4" s="12"/>
      <c r="H4" s="12" t="s">
        <v>65</v>
      </c>
      <c r="I4" s="12"/>
      <c r="J4" s="12"/>
      <c r="K4" s="12"/>
      <c r="L4" s="12"/>
      <c r="N4" s="1" t="s">
        <v>0</v>
      </c>
      <c r="O4" s="2">
        <v>38832</v>
      </c>
      <c r="P4" s="1" t="s">
        <v>1</v>
      </c>
      <c r="Q4" s="3">
        <v>0.58333333333333337</v>
      </c>
      <c r="R4" s="3"/>
      <c r="S4" s="1"/>
      <c r="T4" s="1"/>
      <c r="U4" s="1"/>
    </row>
    <row r="5" spans="1:21" x14ac:dyDescent="0.3">
      <c r="A5" s="12"/>
      <c r="B5" s="12"/>
      <c r="C5" s="12" t="s">
        <v>55</v>
      </c>
      <c r="D5" s="12"/>
      <c r="E5" s="12"/>
      <c r="F5" s="12" t="s">
        <v>66</v>
      </c>
      <c r="G5" s="12"/>
      <c r="H5" s="12"/>
      <c r="I5" s="12"/>
      <c r="J5" s="12"/>
      <c r="K5" s="12"/>
      <c r="L5" s="12"/>
      <c r="N5" s="1"/>
      <c r="O5" s="1"/>
      <c r="P5" s="1" t="s">
        <v>56</v>
      </c>
      <c r="Q5" s="1"/>
      <c r="R5" s="1"/>
      <c r="S5" s="1"/>
      <c r="T5" s="1"/>
      <c r="U5" s="1"/>
    </row>
    <row r="6" spans="1:21" x14ac:dyDescent="0.3">
      <c r="A6" s="9"/>
      <c r="B6" s="9"/>
      <c r="C6" s="9"/>
      <c r="D6" s="9"/>
      <c r="E6" s="9" t="s">
        <v>47</v>
      </c>
      <c r="F6" s="9"/>
      <c r="G6" s="9" t="s">
        <v>6</v>
      </c>
      <c r="H6" s="9"/>
      <c r="I6" s="9"/>
      <c r="J6" s="9"/>
      <c r="K6" s="9"/>
      <c r="L6" s="9"/>
      <c r="N6" s="4"/>
      <c r="O6" s="4"/>
      <c r="P6" s="4"/>
      <c r="Q6" s="4"/>
      <c r="R6" s="4" t="s">
        <v>57</v>
      </c>
      <c r="S6" s="4">
        <v>2.5</v>
      </c>
      <c r="T6" s="4" t="s">
        <v>6</v>
      </c>
      <c r="U6" s="4" t="s">
        <v>7</v>
      </c>
    </row>
    <row r="7" spans="1:21" x14ac:dyDescent="0.3">
      <c r="A7" s="9"/>
      <c r="B7" s="9"/>
      <c r="C7" s="9" t="s">
        <v>9</v>
      </c>
      <c r="D7" s="9">
        <v>0.65</v>
      </c>
      <c r="E7" s="9" t="s">
        <v>43</v>
      </c>
      <c r="F7" s="9"/>
      <c r="G7" s="9"/>
      <c r="H7" s="9"/>
      <c r="I7" s="9"/>
      <c r="J7" s="9"/>
      <c r="K7" s="9"/>
      <c r="L7" s="9"/>
      <c r="N7" s="4"/>
      <c r="O7" s="4"/>
      <c r="P7" s="4"/>
      <c r="Q7" s="4"/>
      <c r="R7" s="4" t="s">
        <v>58</v>
      </c>
      <c r="S7" s="4">
        <v>1.5</v>
      </c>
      <c r="T7" s="4" t="s">
        <v>6</v>
      </c>
      <c r="U7" s="4"/>
    </row>
    <row r="8" spans="1:21" x14ac:dyDescent="0.3">
      <c r="A8" s="9"/>
      <c r="B8" s="9"/>
      <c r="C8" s="9" t="s">
        <v>10</v>
      </c>
      <c r="D8" s="9">
        <v>7.02</v>
      </c>
      <c r="E8" s="9" t="s">
        <v>43</v>
      </c>
      <c r="F8" s="9"/>
      <c r="G8" s="9"/>
      <c r="H8" s="9"/>
      <c r="I8" s="9"/>
      <c r="J8" s="9"/>
      <c r="K8" s="9"/>
      <c r="L8" s="9"/>
    </row>
    <row r="9" spans="1:2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21" x14ac:dyDescent="0.3">
      <c r="A10" s="9"/>
      <c r="B10" s="9"/>
      <c r="C10" s="17"/>
      <c r="D10" s="9"/>
      <c r="E10" s="9"/>
      <c r="F10" s="9"/>
      <c r="G10" s="9"/>
      <c r="H10" s="9"/>
      <c r="I10" s="9"/>
      <c r="J10" s="9"/>
      <c r="K10" s="9"/>
      <c r="L10" s="9"/>
    </row>
    <row r="11" spans="1:21" x14ac:dyDescent="0.3">
      <c r="A11" s="9"/>
      <c r="B11" s="9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</row>
    <row r="12" spans="1:21" x14ac:dyDescent="0.3">
      <c r="A12" s="9"/>
      <c r="B12" s="9"/>
      <c r="C12" s="18">
        <v>0.65</v>
      </c>
      <c r="D12" s="18"/>
      <c r="E12" s="18"/>
      <c r="F12" s="18">
        <f t="shared" ref="F12:F30" si="0">C12*3.28</f>
        <v>2.1320000000000001</v>
      </c>
      <c r="G12" s="18"/>
      <c r="H12" s="18"/>
      <c r="I12" s="18"/>
      <c r="J12" s="18"/>
      <c r="K12" s="18"/>
      <c r="L12" s="18"/>
    </row>
    <row r="13" spans="1:21" x14ac:dyDescent="0.3">
      <c r="A13" s="9"/>
      <c r="B13" s="9"/>
      <c r="C13" s="9">
        <v>0.8</v>
      </c>
      <c r="D13" s="9"/>
      <c r="E13" s="9">
        <v>-0.04</v>
      </c>
      <c r="F13" s="18">
        <f t="shared" si="0"/>
        <v>2.6240000000000001</v>
      </c>
      <c r="G13" s="9">
        <v>0.2</v>
      </c>
      <c r="H13" s="9">
        <f t="shared" ref="H13:H29" si="1">E13*3.28</f>
        <v>-0.13119999999999998</v>
      </c>
      <c r="I13" s="9">
        <f t="shared" ref="I13:I29" si="2">(F14-F12)/2</f>
        <v>0.57399999999999984</v>
      </c>
      <c r="J13" s="9"/>
      <c r="K13" s="9">
        <f t="shared" ref="K13:K29" si="3">I13*H13*G13</f>
        <v>-1.5061759999999993E-2</v>
      </c>
      <c r="L13" s="9">
        <f>SUM(K13:K30)</f>
        <v>23.661998063999995</v>
      </c>
    </row>
    <row r="14" spans="1:21" x14ac:dyDescent="0.3">
      <c r="A14" s="9"/>
      <c r="B14" s="9"/>
      <c r="C14" s="9">
        <v>1</v>
      </c>
      <c r="D14" s="9"/>
      <c r="E14" s="9">
        <v>-0.04</v>
      </c>
      <c r="F14" s="18">
        <f t="shared" si="0"/>
        <v>3.28</v>
      </c>
      <c r="G14" s="9">
        <v>0.35</v>
      </c>
      <c r="H14" s="9">
        <f t="shared" si="1"/>
        <v>-0.13119999999999998</v>
      </c>
      <c r="I14" s="9">
        <f t="shared" si="2"/>
        <v>0.82000000000000006</v>
      </c>
      <c r="J14" s="9"/>
      <c r="K14" s="9">
        <f t="shared" si="3"/>
        <v>-3.7654399999999998E-2</v>
      </c>
      <c r="L14" s="9"/>
    </row>
    <row r="15" spans="1:21" x14ac:dyDescent="0.3">
      <c r="A15" s="9"/>
      <c r="B15" s="9"/>
      <c r="C15" s="9">
        <v>1.3</v>
      </c>
      <c r="D15" s="9"/>
      <c r="E15" s="9">
        <v>0.06</v>
      </c>
      <c r="F15" s="18">
        <f t="shared" si="0"/>
        <v>4.2640000000000002</v>
      </c>
      <c r="G15" s="9">
        <v>0.35</v>
      </c>
      <c r="H15" s="9">
        <f t="shared" si="1"/>
        <v>0.19679999999999997</v>
      </c>
      <c r="I15" s="9">
        <f t="shared" si="2"/>
        <v>0.82000000000000006</v>
      </c>
      <c r="J15" s="9"/>
      <c r="K15" s="9">
        <f t="shared" si="3"/>
        <v>5.6481599999999993E-2</v>
      </c>
      <c r="L15" s="9"/>
    </row>
    <row r="16" spans="1:21" x14ac:dyDescent="0.3">
      <c r="A16" s="9"/>
      <c r="B16" s="9"/>
      <c r="C16" s="9">
        <v>1.5</v>
      </c>
      <c r="D16" s="9"/>
      <c r="E16" s="9">
        <v>0.14000000000000001</v>
      </c>
      <c r="F16" s="18">
        <f t="shared" si="0"/>
        <v>4.92</v>
      </c>
      <c r="G16" s="9">
        <v>0.65</v>
      </c>
      <c r="H16" s="9">
        <f t="shared" si="1"/>
        <v>0.4592</v>
      </c>
      <c r="I16" s="9">
        <f t="shared" si="2"/>
        <v>0.73799999999999955</v>
      </c>
      <c r="J16" s="9"/>
      <c r="K16" s="9">
        <f t="shared" si="3"/>
        <v>0.22027823999999988</v>
      </c>
      <c r="L16" s="9"/>
    </row>
    <row r="17" spans="1:12" x14ac:dyDescent="0.3">
      <c r="A17" s="9"/>
      <c r="B17" s="9"/>
      <c r="C17" s="9">
        <v>1.75</v>
      </c>
      <c r="D17" s="9"/>
      <c r="E17" s="9">
        <v>0.39</v>
      </c>
      <c r="F17" s="18">
        <f t="shared" si="0"/>
        <v>5.7399999999999993</v>
      </c>
      <c r="G17" s="9">
        <v>0.6</v>
      </c>
      <c r="H17" s="9">
        <f t="shared" si="1"/>
        <v>1.2791999999999999</v>
      </c>
      <c r="I17" s="9">
        <f t="shared" si="2"/>
        <v>1.0659999999999998</v>
      </c>
      <c r="J17" s="9"/>
      <c r="K17" s="9">
        <f t="shared" si="3"/>
        <v>0.81817631999999973</v>
      </c>
      <c r="L17" s="9"/>
    </row>
    <row r="18" spans="1:12" x14ac:dyDescent="0.3">
      <c r="A18" s="9"/>
      <c r="B18" s="9"/>
      <c r="C18" s="9">
        <v>2.15</v>
      </c>
      <c r="D18" s="9"/>
      <c r="E18" s="9">
        <v>0.33</v>
      </c>
      <c r="F18" s="18">
        <f t="shared" si="0"/>
        <v>7.0519999999999996</v>
      </c>
      <c r="G18" s="9">
        <v>1.5</v>
      </c>
      <c r="H18" s="9">
        <f t="shared" si="1"/>
        <v>1.0824</v>
      </c>
      <c r="I18" s="9">
        <f t="shared" si="2"/>
        <v>1.23</v>
      </c>
      <c r="J18" s="9"/>
      <c r="K18" s="9">
        <f t="shared" si="3"/>
        <v>1.9970280000000002</v>
      </c>
      <c r="L18" s="9"/>
    </row>
    <row r="19" spans="1:12" x14ac:dyDescent="0.3">
      <c r="A19" s="9"/>
      <c r="B19" s="9"/>
      <c r="C19" s="9">
        <v>2.5</v>
      </c>
      <c r="D19" s="9"/>
      <c r="E19" s="9">
        <v>0.71</v>
      </c>
      <c r="F19" s="18">
        <f t="shared" si="0"/>
        <v>8.1999999999999993</v>
      </c>
      <c r="G19" s="9">
        <v>1.3</v>
      </c>
      <c r="H19" s="9">
        <f t="shared" si="1"/>
        <v>2.3287999999999998</v>
      </c>
      <c r="I19" s="9">
        <f t="shared" si="2"/>
        <v>1.3940000000000001</v>
      </c>
      <c r="J19" s="9"/>
      <c r="K19" s="9">
        <f t="shared" si="3"/>
        <v>4.2202513599999998</v>
      </c>
      <c r="L19" s="9"/>
    </row>
    <row r="20" spans="1:12" x14ac:dyDescent="0.3">
      <c r="A20" s="9"/>
      <c r="B20" s="9"/>
      <c r="C20" s="9">
        <v>3</v>
      </c>
      <c r="D20" s="9"/>
      <c r="E20" s="9">
        <v>0.69</v>
      </c>
      <c r="F20" s="18">
        <f t="shared" si="0"/>
        <v>9.84</v>
      </c>
      <c r="G20" s="9">
        <v>1.2</v>
      </c>
      <c r="H20" s="9">
        <f t="shared" si="1"/>
        <v>2.2631999999999999</v>
      </c>
      <c r="I20" s="9">
        <f t="shared" si="2"/>
        <v>1.6399999999999997</v>
      </c>
      <c r="J20" s="9"/>
      <c r="K20" s="9">
        <f t="shared" si="3"/>
        <v>4.4539775999999982</v>
      </c>
      <c r="L20" s="9"/>
    </row>
    <row r="21" spans="1:12" x14ac:dyDescent="0.3">
      <c r="A21" s="9"/>
      <c r="B21" s="9"/>
      <c r="C21" s="9">
        <v>3.5</v>
      </c>
      <c r="D21" s="9"/>
      <c r="E21" s="9">
        <v>0.53</v>
      </c>
      <c r="F21" s="18">
        <f t="shared" si="0"/>
        <v>11.479999999999999</v>
      </c>
      <c r="G21" s="9">
        <v>1</v>
      </c>
      <c r="H21" s="9">
        <f t="shared" si="1"/>
        <v>1.7383999999999999</v>
      </c>
      <c r="I21" s="9">
        <f t="shared" si="2"/>
        <v>1.6399999999999997</v>
      </c>
      <c r="J21" s="9"/>
      <c r="K21" s="9">
        <f t="shared" si="3"/>
        <v>2.8509759999999993</v>
      </c>
      <c r="L21" s="9"/>
    </row>
    <row r="22" spans="1:12" x14ac:dyDescent="0.3">
      <c r="A22" s="9"/>
      <c r="B22" s="9"/>
      <c r="C22" s="9">
        <v>4</v>
      </c>
      <c r="D22" s="9"/>
      <c r="E22" s="9">
        <v>0.36</v>
      </c>
      <c r="F22" s="18">
        <f t="shared" si="0"/>
        <v>13.12</v>
      </c>
      <c r="G22" s="9">
        <v>0.9</v>
      </c>
      <c r="H22" s="9">
        <f t="shared" si="1"/>
        <v>1.1807999999999998</v>
      </c>
      <c r="I22" s="9">
        <f t="shared" si="2"/>
        <v>1.6400000000000006</v>
      </c>
      <c r="J22" s="9"/>
      <c r="K22" s="9">
        <f t="shared" si="3"/>
        <v>1.7428608000000005</v>
      </c>
      <c r="L22" s="9"/>
    </row>
    <row r="23" spans="1:12" x14ac:dyDescent="0.3">
      <c r="A23" s="9"/>
      <c r="B23" s="9"/>
      <c r="C23" s="9">
        <v>4.5</v>
      </c>
      <c r="D23" s="9"/>
      <c r="E23" s="9">
        <v>0.4</v>
      </c>
      <c r="F23" s="18">
        <f t="shared" si="0"/>
        <v>14.76</v>
      </c>
      <c r="G23" s="9">
        <v>0.8</v>
      </c>
      <c r="H23" s="9">
        <f t="shared" si="1"/>
        <v>1.3120000000000001</v>
      </c>
      <c r="I23" s="9">
        <f t="shared" si="2"/>
        <v>1.6399999999999997</v>
      </c>
      <c r="J23" s="9"/>
      <c r="K23" s="9">
        <f t="shared" si="3"/>
        <v>1.721344</v>
      </c>
      <c r="L23" s="9"/>
    </row>
    <row r="24" spans="1:12" x14ac:dyDescent="0.3">
      <c r="A24" s="9"/>
      <c r="B24" s="9"/>
      <c r="C24" s="9">
        <v>5</v>
      </c>
      <c r="D24" s="9"/>
      <c r="E24" s="9">
        <v>0.45</v>
      </c>
      <c r="F24" s="18">
        <f t="shared" si="0"/>
        <v>16.399999999999999</v>
      </c>
      <c r="G24" s="9">
        <v>0.9</v>
      </c>
      <c r="H24" s="9">
        <f t="shared" si="1"/>
        <v>1.476</v>
      </c>
      <c r="I24" s="9">
        <f t="shared" si="2"/>
        <v>1.6399999999999997</v>
      </c>
      <c r="J24" s="9"/>
      <c r="K24" s="9">
        <f t="shared" si="3"/>
        <v>2.1785759999999996</v>
      </c>
      <c r="L24" s="9"/>
    </row>
    <row r="25" spans="1:12" x14ac:dyDescent="0.3">
      <c r="A25" s="9"/>
      <c r="B25" s="9"/>
      <c r="C25" s="9">
        <v>5.5</v>
      </c>
      <c r="D25" s="9"/>
      <c r="E25" s="9">
        <v>0.55000000000000004</v>
      </c>
      <c r="F25" s="18">
        <f t="shared" si="0"/>
        <v>18.04</v>
      </c>
      <c r="G25" s="9">
        <v>0.75</v>
      </c>
      <c r="H25" s="9">
        <f t="shared" si="1"/>
        <v>1.804</v>
      </c>
      <c r="I25" s="9">
        <f t="shared" si="2"/>
        <v>1.6400000000000006</v>
      </c>
      <c r="J25" s="9"/>
      <c r="K25" s="9">
        <f t="shared" si="3"/>
        <v>2.2189200000000007</v>
      </c>
      <c r="L25" s="9"/>
    </row>
    <row r="26" spans="1:12" x14ac:dyDescent="0.3">
      <c r="A26" s="9"/>
      <c r="B26" s="9"/>
      <c r="C26" s="9">
        <v>6</v>
      </c>
      <c r="D26" s="9"/>
      <c r="E26" s="9">
        <v>0.27</v>
      </c>
      <c r="F26" s="18">
        <f t="shared" si="0"/>
        <v>19.68</v>
      </c>
      <c r="G26" s="9">
        <v>0.7</v>
      </c>
      <c r="H26" s="9">
        <f t="shared" si="1"/>
        <v>0.88560000000000005</v>
      </c>
      <c r="I26" s="9">
        <f t="shared" si="2"/>
        <v>1.6400000000000006</v>
      </c>
      <c r="J26" s="9"/>
      <c r="K26" s="9">
        <f t="shared" si="3"/>
        <v>1.0166688000000004</v>
      </c>
      <c r="L26" s="9"/>
    </row>
    <row r="27" spans="1:12" x14ac:dyDescent="0.3">
      <c r="A27" s="9"/>
      <c r="B27" s="9"/>
      <c r="C27" s="9">
        <v>6.5</v>
      </c>
      <c r="D27" s="9"/>
      <c r="E27" s="9">
        <v>0.12</v>
      </c>
      <c r="F27" s="18">
        <f t="shared" si="0"/>
        <v>21.32</v>
      </c>
      <c r="G27" s="9">
        <v>0.5</v>
      </c>
      <c r="H27" s="9">
        <f t="shared" si="1"/>
        <v>0.39359999999999995</v>
      </c>
      <c r="I27" s="9">
        <f t="shared" si="2"/>
        <v>1.1479999999999997</v>
      </c>
      <c r="J27" s="9"/>
      <c r="K27" s="9">
        <f t="shared" si="3"/>
        <v>0.22592639999999992</v>
      </c>
      <c r="L27" s="9"/>
    </row>
    <row r="28" spans="1:12" x14ac:dyDescent="0.3">
      <c r="A28" s="9"/>
      <c r="B28" s="9"/>
      <c r="C28" s="9">
        <v>6.7</v>
      </c>
      <c r="D28" s="9"/>
      <c r="E28" s="9">
        <v>-0.01</v>
      </c>
      <c r="F28" s="18">
        <f t="shared" si="0"/>
        <v>21.975999999999999</v>
      </c>
      <c r="G28" s="9">
        <v>0.35</v>
      </c>
      <c r="H28" s="9">
        <f t="shared" si="1"/>
        <v>-3.2799999999999996E-2</v>
      </c>
      <c r="I28" s="9">
        <f t="shared" si="2"/>
        <v>0.73799999999999955</v>
      </c>
      <c r="J28" s="9"/>
      <c r="K28" s="9">
        <f t="shared" si="3"/>
        <v>-8.4722399999999937E-3</v>
      </c>
      <c r="L28" s="9"/>
    </row>
    <row r="29" spans="1:12" x14ac:dyDescent="0.3">
      <c r="A29" s="9"/>
      <c r="B29" s="9"/>
      <c r="C29" s="9">
        <v>6.95</v>
      </c>
      <c r="D29" s="9"/>
      <c r="E29" s="9">
        <v>0.01</v>
      </c>
      <c r="F29" s="18">
        <f t="shared" si="0"/>
        <v>22.795999999999999</v>
      </c>
      <c r="G29" s="9">
        <v>0.1</v>
      </c>
      <c r="H29" s="9">
        <f t="shared" si="1"/>
        <v>3.2799999999999996E-2</v>
      </c>
      <c r="I29" s="9">
        <f t="shared" si="2"/>
        <v>0.52479999999999905</v>
      </c>
      <c r="J29" s="9"/>
      <c r="K29" s="9">
        <f t="shared" si="3"/>
        <v>1.7213439999999966E-3</v>
      </c>
      <c r="L29" s="9"/>
    </row>
    <row r="30" spans="1:12" x14ac:dyDescent="0.3">
      <c r="A30" s="9"/>
      <c r="B30" s="9"/>
      <c r="C30" s="9">
        <v>7.02</v>
      </c>
      <c r="D30" s="9"/>
      <c r="E30" s="9"/>
      <c r="F30" s="18">
        <f t="shared" si="0"/>
        <v>23.025599999999997</v>
      </c>
      <c r="G30" s="9"/>
      <c r="H30" s="9"/>
      <c r="I30" s="9"/>
      <c r="J30" s="9"/>
      <c r="K30" s="9"/>
      <c r="L3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64F0-C666-4707-90A0-9FCFF26964B9}">
  <dimension ref="A1:U89"/>
  <sheetViews>
    <sheetView workbookViewId="0">
      <selection activeCell="K2" sqref="K2"/>
    </sheetView>
  </sheetViews>
  <sheetFormatPr defaultRowHeight="13.2" x14ac:dyDescent="0.25"/>
  <cols>
    <col min="1" max="16384" width="8.88671875" style="4"/>
  </cols>
  <sheetData>
    <row r="1" spans="1:21" x14ac:dyDescent="0.25">
      <c r="A1" s="1" t="s">
        <v>107</v>
      </c>
    </row>
    <row r="2" spans="1:21" x14ac:dyDescent="0.25">
      <c r="A2" s="4" t="s">
        <v>100</v>
      </c>
    </row>
    <row r="4" spans="1:21" x14ac:dyDescent="0.25">
      <c r="A4" s="12" t="s">
        <v>0</v>
      </c>
      <c r="B4" s="15">
        <v>38896</v>
      </c>
      <c r="C4" s="12" t="s">
        <v>1</v>
      </c>
      <c r="D4" s="16">
        <v>0.40347222222222223</v>
      </c>
      <c r="E4" s="16"/>
      <c r="F4" s="12"/>
      <c r="G4" s="12"/>
      <c r="H4" s="12" t="s">
        <v>42</v>
      </c>
      <c r="I4" s="12"/>
      <c r="J4" s="12"/>
      <c r="K4" s="12"/>
      <c r="L4" s="12"/>
      <c r="N4" s="12" t="s">
        <v>0</v>
      </c>
      <c r="O4" s="15">
        <v>38830</v>
      </c>
      <c r="P4" s="12" t="s">
        <v>1</v>
      </c>
      <c r="Q4" s="16">
        <v>0.58333333333333337</v>
      </c>
      <c r="R4" s="16"/>
      <c r="S4" s="12"/>
      <c r="T4" s="12"/>
      <c r="U4" s="12"/>
    </row>
    <row r="5" spans="1:21" x14ac:dyDescent="0.25">
      <c r="A5" s="12"/>
      <c r="B5" s="12"/>
      <c r="C5" s="12" t="s">
        <v>68</v>
      </c>
      <c r="D5" s="12"/>
      <c r="E5" s="12"/>
      <c r="F5" s="12"/>
      <c r="G5" s="12"/>
      <c r="H5" s="12"/>
      <c r="I5" s="12"/>
      <c r="J5" s="12"/>
      <c r="K5" s="12"/>
      <c r="L5" s="12"/>
      <c r="N5" s="12"/>
      <c r="O5" s="12"/>
      <c r="P5" s="12" t="s">
        <v>69</v>
      </c>
      <c r="Q5" s="12"/>
      <c r="R5" s="12"/>
      <c r="S5" s="12"/>
      <c r="T5" s="12"/>
      <c r="U5" s="12"/>
    </row>
    <row r="6" spans="1:21" x14ac:dyDescent="0.25">
      <c r="A6" s="9"/>
      <c r="B6" s="9"/>
      <c r="C6" s="9"/>
      <c r="D6" s="9"/>
      <c r="E6" s="9" t="s">
        <v>47</v>
      </c>
      <c r="F6" s="9"/>
      <c r="G6" s="9" t="s">
        <v>6</v>
      </c>
      <c r="H6" s="9"/>
      <c r="I6" s="9"/>
      <c r="J6" s="9"/>
      <c r="K6" s="9"/>
      <c r="L6" s="9"/>
      <c r="N6" s="9"/>
      <c r="O6" s="9"/>
      <c r="P6" s="9"/>
      <c r="Q6" s="9"/>
      <c r="R6" s="9" t="s">
        <v>70</v>
      </c>
      <c r="S6" s="9">
        <v>1.58</v>
      </c>
      <c r="T6" s="9" t="s">
        <v>6</v>
      </c>
      <c r="U6" s="9" t="s">
        <v>71</v>
      </c>
    </row>
    <row r="7" spans="1:21" x14ac:dyDescent="0.25">
      <c r="A7" s="9"/>
      <c r="B7" s="9"/>
      <c r="C7" s="9" t="s">
        <v>9</v>
      </c>
      <c r="D7" s="9">
        <v>0</v>
      </c>
      <c r="E7" s="9" t="s">
        <v>43</v>
      </c>
      <c r="F7" s="9"/>
      <c r="G7" s="9"/>
      <c r="H7" s="9"/>
      <c r="I7" s="9"/>
      <c r="J7" s="9"/>
      <c r="K7" s="9"/>
      <c r="L7" s="9"/>
      <c r="N7" s="1" t="s">
        <v>0</v>
      </c>
      <c r="O7" s="2">
        <v>38832</v>
      </c>
      <c r="P7" s="1" t="s">
        <v>1</v>
      </c>
      <c r="Q7" s="3">
        <v>0.58333333333333337</v>
      </c>
      <c r="R7" s="3"/>
      <c r="S7" s="1"/>
      <c r="T7" s="1"/>
      <c r="U7" s="1"/>
    </row>
    <row r="8" spans="1:21" x14ac:dyDescent="0.25">
      <c r="A8" s="9"/>
      <c r="B8" s="9"/>
      <c r="C8" s="9" t="s">
        <v>10</v>
      </c>
      <c r="D8" s="9">
        <v>7.03</v>
      </c>
      <c r="E8" s="9" t="s">
        <v>43</v>
      </c>
      <c r="F8" s="9"/>
      <c r="G8" s="9"/>
      <c r="H8" s="9"/>
      <c r="I8" s="9"/>
      <c r="J8" s="9"/>
      <c r="K8" s="9"/>
      <c r="L8" s="9"/>
      <c r="N8" s="1"/>
      <c r="O8" s="1"/>
      <c r="P8" s="1" t="s">
        <v>69</v>
      </c>
      <c r="Q8" s="1"/>
      <c r="R8" s="1"/>
      <c r="S8" s="1"/>
      <c r="T8" s="1"/>
      <c r="U8" s="1"/>
    </row>
    <row r="9" spans="1:2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R9" s="4" t="s">
        <v>70</v>
      </c>
      <c r="S9" s="4">
        <v>1.32</v>
      </c>
      <c r="T9" s="4" t="s">
        <v>6</v>
      </c>
      <c r="U9" s="4" t="s">
        <v>7</v>
      </c>
    </row>
    <row r="10" spans="1:21" x14ac:dyDescent="0.25">
      <c r="A10" s="9"/>
      <c r="B10" s="9"/>
      <c r="C10" s="17"/>
      <c r="D10" s="9"/>
      <c r="E10" s="9"/>
      <c r="F10" s="9"/>
      <c r="G10" s="9"/>
      <c r="H10" s="9"/>
      <c r="I10" s="9"/>
      <c r="J10" s="9"/>
      <c r="K10" s="9"/>
      <c r="L10" s="9"/>
    </row>
    <row r="11" spans="1:21" x14ac:dyDescent="0.25">
      <c r="A11" s="9"/>
      <c r="B11" s="9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</row>
    <row r="12" spans="1:21" x14ac:dyDescent="0.25">
      <c r="A12" s="9"/>
      <c r="B12" s="9"/>
      <c r="C12" s="18">
        <v>0</v>
      </c>
      <c r="D12" s="18"/>
      <c r="E12" s="18"/>
      <c r="F12" s="18">
        <f>C12*3.28</f>
        <v>0</v>
      </c>
      <c r="G12" s="18"/>
      <c r="H12" s="18"/>
      <c r="I12" s="18"/>
      <c r="J12" s="18"/>
      <c r="K12" s="18"/>
      <c r="L12" s="18"/>
    </row>
    <row r="13" spans="1:21" x14ac:dyDescent="0.25">
      <c r="A13" s="9"/>
      <c r="B13" s="9"/>
      <c r="C13" s="9">
        <v>0.25</v>
      </c>
      <c r="D13" s="9"/>
      <c r="E13" s="9">
        <v>0.02</v>
      </c>
      <c r="F13" s="18">
        <f t="shared" ref="F13:F28" si="0">C13*3.28</f>
        <v>0.82</v>
      </c>
      <c r="G13" s="9">
        <v>0.3</v>
      </c>
      <c r="H13" s="9">
        <f>E13*3.28</f>
        <v>6.5599999999999992E-2</v>
      </c>
      <c r="I13" s="9">
        <f>(F14-F12)/2</f>
        <v>1.23</v>
      </c>
      <c r="J13" s="9"/>
      <c r="K13" s="9">
        <f>I13*H13*G13</f>
        <v>2.4206399999999993E-2</v>
      </c>
      <c r="L13" s="9">
        <f>SUM(K13:K27)</f>
        <v>29.840251328000001</v>
      </c>
    </row>
    <row r="14" spans="1:21" x14ac:dyDescent="0.25">
      <c r="A14" s="9"/>
      <c r="B14" s="9"/>
      <c r="C14" s="9">
        <v>0.75</v>
      </c>
      <c r="D14" s="9"/>
      <c r="E14" s="9">
        <v>0.45</v>
      </c>
      <c r="F14" s="18">
        <f t="shared" si="0"/>
        <v>2.46</v>
      </c>
      <c r="G14" s="9">
        <v>0.6</v>
      </c>
      <c r="H14" s="9">
        <f t="shared" ref="H14:H27" si="1">E14*3.28</f>
        <v>1.476</v>
      </c>
      <c r="I14" s="9">
        <f t="shared" ref="I14:I27" si="2">(F15-F13)/2</f>
        <v>1.64</v>
      </c>
      <c r="J14" s="9"/>
      <c r="K14" s="9">
        <f t="shared" ref="K14:K28" si="3">I14*H14*G14</f>
        <v>1.4523839999999997</v>
      </c>
      <c r="L14" s="9"/>
    </row>
    <row r="15" spans="1:21" x14ac:dyDescent="0.25">
      <c r="A15" s="9"/>
      <c r="B15" s="9"/>
      <c r="C15" s="9">
        <v>1.25</v>
      </c>
      <c r="D15" s="9"/>
      <c r="E15" s="9">
        <v>0.19</v>
      </c>
      <c r="F15" s="18">
        <f t="shared" si="0"/>
        <v>4.0999999999999996</v>
      </c>
      <c r="G15" s="9">
        <v>0.9</v>
      </c>
      <c r="H15" s="9">
        <f t="shared" si="1"/>
        <v>0.62319999999999998</v>
      </c>
      <c r="I15" s="9">
        <f t="shared" si="2"/>
        <v>1.6399999999999997</v>
      </c>
      <c r="J15" s="9"/>
      <c r="K15" s="9">
        <f t="shared" si="3"/>
        <v>0.91984319999999986</v>
      </c>
      <c r="L15" s="9"/>
    </row>
    <row r="16" spans="1:21" x14ac:dyDescent="0.25">
      <c r="A16" s="9"/>
      <c r="B16" s="9"/>
      <c r="C16" s="9">
        <v>1.75</v>
      </c>
      <c r="D16" s="9"/>
      <c r="E16" s="9">
        <v>0.56999999999999995</v>
      </c>
      <c r="F16" s="18">
        <f t="shared" si="0"/>
        <v>5.7399999999999993</v>
      </c>
      <c r="G16" s="9">
        <v>1</v>
      </c>
      <c r="H16" s="9">
        <f t="shared" si="1"/>
        <v>1.8695999999999997</v>
      </c>
      <c r="I16" s="9">
        <f t="shared" si="2"/>
        <v>1.6400000000000001</v>
      </c>
      <c r="J16" s="9"/>
      <c r="K16" s="9">
        <f t="shared" si="3"/>
        <v>3.0661439999999995</v>
      </c>
      <c r="L16" s="9"/>
    </row>
    <row r="17" spans="1:12" x14ac:dyDescent="0.25">
      <c r="A17" s="9"/>
      <c r="B17" s="9"/>
      <c r="C17" s="9">
        <v>2.25</v>
      </c>
      <c r="D17" s="9"/>
      <c r="E17" s="9">
        <v>0.68</v>
      </c>
      <c r="F17" s="18">
        <f t="shared" si="0"/>
        <v>7.38</v>
      </c>
      <c r="G17" s="9">
        <v>1.1000000000000001</v>
      </c>
      <c r="H17" s="9">
        <f t="shared" si="1"/>
        <v>2.2303999999999999</v>
      </c>
      <c r="I17" s="9">
        <f t="shared" si="2"/>
        <v>1.6400000000000001</v>
      </c>
      <c r="J17" s="9"/>
      <c r="K17" s="9">
        <f t="shared" si="3"/>
        <v>4.0236416000000004</v>
      </c>
      <c r="L17" s="9"/>
    </row>
    <row r="18" spans="1:12" x14ac:dyDescent="0.25">
      <c r="A18" s="9"/>
      <c r="B18" s="9"/>
      <c r="C18" s="9">
        <v>2.75</v>
      </c>
      <c r="D18" s="9"/>
      <c r="E18" s="9">
        <v>0.39</v>
      </c>
      <c r="F18" s="18">
        <f t="shared" si="0"/>
        <v>9.02</v>
      </c>
      <c r="G18" s="9">
        <v>1.1000000000000001</v>
      </c>
      <c r="H18" s="9">
        <f t="shared" si="1"/>
        <v>1.2791999999999999</v>
      </c>
      <c r="I18" s="9">
        <f t="shared" si="2"/>
        <v>1.6400000000000001</v>
      </c>
      <c r="J18" s="9"/>
      <c r="K18" s="9">
        <f t="shared" si="3"/>
        <v>2.3076768000000003</v>
      </c>
      <c r="L18" s="9"/>
    </row>
    <row r="19" spans="1:12" x14ac:dyDescent="0.25">
      <c r="A19" s="9"/>
      <c r="B19" s="9"/>
      <c r="C19" s="9">
        <v>3.25</v>
      </c>
      <c r="D19" s="9"/>
      <c r="E19" s="9">
        <v>0.68</v>
      </c>
      <c r="F19" s="18">
        <f t="shared" si="0"/>
        <v>10.66</v>
      </c>
      <c r="G19" s="9">
        <v>0.95</v>
      </c>
      <c r="H19" s="9">
        <f t="shared" si="1"/>
        <v>2.2303999999999999</v>
      </c>
      <c r="I19" s="9">
        <f t="shared" si="2"/>
        <v>1.6399999999999997</v>
      </c>
      <c r="J19" s="9"/>
      <c r="K19" s="9">
        <f t="shared" si="3"/>
        <v>3.474963199999999</v>
      </c>
      <c r="L19" s="9"/>
    </row>
    <row r="20" spans="1:12" x14ac:dyDescent="0.25">
      <c r="A20" s="9"/>
      <c r="B20" s="9"/>
      <c r="C20" s="9">
        <v>3.75</v>
      </c>
      <c r="D20" s="9"/>
      <c r="E20" s="9">
        <v>0.73</v>
      </c>
      <c r="F20" s="18">
        <f t="shared" si="0"/>
        <v>12.299999999999999</v>
      </c>
      <c r="G20" s="9">
        <v>0.8</v>
      </c>
      <c r="H20" s="9">
        <f t="shared" si="1"/>
        <v>2.3943999999999996</v>
      </c>
      <c r="I20" s="9">
        <f t="shared" si="2"/>
        <v>1.6399999999999997</v>
      </c>
      <c r="J20" s="9"/>
      <c r="K20" s="9">
        <f t="shared" si="3"/>
        <v>3.1414527999999993</v>
      </c>
      <c r="L20" s="9"/>
    </row>
    <row r="21" spans="1:12" x14ac:dyDescent="0.25">
      <c r="A21" s="9"/>
      <c r="B21" s="9"/>
      <c r="C21" s="9">
        <v>4.25</v>
      </c>
      <c r="D21" s="9"/>
      <c r="E21" s="9">
        <v>0.71</v>
      </c>
      <c r="F21" s="18">
        <f t="shared" si="0"/>
        <v>13.94</v>
      </c>
      <c r="G21" s="9">
        <v>0.8</v>
      </c>
      <c r="H21" s="9">
        <f t="shared" si="1"/>
        <v>2.3287999999999998</v>
      </c>
      <c r="I21" s="9">
        <f t="shared" si="2"/>
        <v>1.6399999999999997</v>
      </c>
      <c r="J21" s="9"/>
      <c r="K21" s="9">
        <f t="shared" si="3"/>
        <v>3.0553855999999993</v>
      </c>
      <c r="L21" s="9"/>
    </row>
    <row r="22" spans="1:12" x14ac:dyDescent="0.25">
      <c r="A22" s="9"/>
      <c r="B22" s="9"/>
      <c r="C22" s="9">
        <v>4.75</v>
      </c>
      <c r="D22" s="9"/>
      <c r="E22" s="9">
        <v>0.5</v>
      </c>
      <c r="F22" s="18">
        <f t="shared" si="0"/>
        <v>15.579999999999998</v>
      </c>
      <c r="G22" s="9">
        <v>0.65</v>
      </c>
      <c r="H22" s="9">
        <f t="shared" si="1"/>
        <v>1.64</v>
      </c>
      <c r="I22" s="9">
        <f t="shared" si="2"/>
        <v>1.6399999999999997</v>
      </c>
      <c r="J22" s="9"/>
      <c r="K22" s="9">
        <f t="shared" si="3"/>
        <v>1.7482399999999996</v>
      </c>
      <c r="L22" s="9"/>
    </row>
    <row r="23" spans="1:12" x14ac:dyDescent="0.25">
      <c r="A23" s="9"/>
      <c r="B23" s="9"/>
      <c r="C23" s="9">
        <v>5.25</v>
      </c>
      <c r="D23" s="9"/>
      <c r="E23" s="9">
        <v>0.65</v>
      </c>
      <c r="F23" s="18">
        <f t="shared" si="0"/>
        <v>17.22</v>
      </c>
      <c r="G23" s="9">
        <v>0.65</v>
      </c>
      <c r="H23" s="9">
        <f t="shared" si="1"/>
        <v>2.1320000000000001</v>
      </c>
      <c r="I23" s="9">
        <f t="shared" si="2"/>
        <v>1.6400000000000006</v>
      </c>
      <c r="J23" s="9"/>
      <c r="K23" s="9">
        <f t="shared" si="3"/>
        <v>2.2727120000000012</v>
      </c>
      <c r="L23" s="9"/>
    </row>
    <row r="24" spans="1:12" x14ac:dyDescent="0.25">
      <c r="A24" s="9"/>
      <c r="B24" s="9"/>
      <c r="C24" s="9">
        <v>5.75</v>
      </c>
      <c r="D24" s="9"/>
      <c r="E24" s="9">
        <v>0.8</v>
      </c>
      <c r="F24" s="18">
        <f t="shared" si="0"/>
        <v>18.86</v>
      </c>
      <c r="G24" s="9">
        <v>0.55000000000000004</v>
      </c>
      <c r="H24" s="9">
        <f t="shared" si="1"/>
        <v>2.6240000000000001</v>
      </c>
      <c r="I24" s="9">
        <f t="shared" si="2"/>
        <v>1.6400000000000006</v>
      </c>
      <c r="J24" s="9"/>
      <c r="K24" s="9">
        <f t="shared" si="3"/>
        <v>2.366848000000001</v>
      </c>
      <c r="L24" s="9"/>
    </row>
    <row r="25" spans="1:12" x14ac:dyDescent="0.25">
      <c r="A25" s="9"/>
      <c r="B25" s="9"/>
      <c r="C25" s="9">
        <v>6.25</v>
      </c>
      <c r="D25" s="9"/>
      <c r="E25" s="9">
        <v>0.6</v>
      </c>
      <c r="F25" s="18">
        <f t="shared" si="0"/>
        <v>20.5</v>
      </c>
      <c r="G25" s="9">
        <v>0.55000000000000004</v>
      </c>
      <c r="H25" s="9">
        <f t="shared" si="1"/>
        <v>1.9679999999999997</v>
      </c>
      <c r="I25" s="9">
        <f t="shared" si="2"/>
        <v>1.6399999999999988</v>
      </c>
      <c r="J25" s="9"/>
      <c r="K25" s="9">
        <f t="shared" si="3"/>
        <v>1.7751359999999985</v>
      </c>
      <c r="L25" s="9"/>
    </row>
    <row r="26" spans="1:12" x14ac:dyDescent="0.25">
      <c r="A26" s="9"/>
      <c r="B26" s="9"/>
      <c r="C26" s="9">
        <v>6.75</v>
      </c>
      <c r="D26" s="9"/>
      <c r="E26" s="9">
        <v>0.12</v>
      </c>
      <c r="F26" s="18">
        <f t="shared" si="0"/>
        <v>22.139999999999997</v>
      </c>
      <c r="G26" s="9">
        <v>0.35</v>
      </c>
      <c r="H26" s="9">
        <f t="shared" si="1"/>
        <v>0.39359999999999995</v>
      </c>
      <c r="I26" s="9">
        <f t="shared" si="2"/>
        <v>1.2299999999999986</v>
      </c>
      <c r="J26" s="9"/>
      <c r="K26" s="9">
        <f t="shared" si="3"/>
        <v>0.16944479999999978</v>
      </c>
      <c r="L26" s="9"/>
    </row>
    <row r="27" spans="1:12" x14ac:dyDescent="0.25">
      <c r="A27" s="9"/>
      <c r="B27" s="9"/>
      <c r="C27" s="9">
        <v>7</v>
      </c>
      <c r="D27" s="9"/>
      <c r="E27" s="9">
        <v>0.14000000000000001</v>
      </c>
      <c r="F27" s="18">
        <f t="shared" si="0"/>
        <v>22.959999999999997</v>
      </c>
      <c r="G27" s="9">
        <v>0.2</v>
      </c>
      <c r="H27" s="9">
        <f t="shared" si="1"/>
        <v>0.4592</v>
      </c>
      <c r="I27" s="9">
        <f t="shared" si="2"/>
        <v>0.45920000000000094</v>
      </c>
      <c r="J27" s="9"/>
      <c r="K27" s="9">
        <f t="shared" si="3"/>
        <v>4.2172928000000089E-2</v>
      </c>
      <c r="L27" s="9"/>
    </row>
    <row r="28" spans="1:12" x14ac:dyDescent="0.25">
      <c r="A28" s="9"/>
      <c r="B28" s="9"/>
      <c r="C28" s="9">
        <v>7.03</v>
      </c>
      <c r="D28" s="9"/>
      <c r="E28" s="9"/>
      <c r="F28" s="18">
        <f t="shared" si="0"/>
        <v>23.058399999999999</v>
      </c>
      <c r="G28" s="9"/>
      <c r="H28" s="9"/>
      <c r="I28" s="9"/>
      <c r="J28" s="9"/>
      <c r="K28" s="9">
        <f t="shared" si="3"/>
        <v>0</v>
      </c>
      <c r="L28" s="9"/>
    </row>
    <row r="31" spans="1:12" x14ac:dyDescent="0.25">
      <c r="A31" s="12" t="s">
        <v>0</v>
      </c>
      <c r="B31" s="15">
        <v>38957</v>
      </c>
      <c r="C31" s="12" t="s">
        <v>1</v>
      </c>
      <c r="D31" s="16">
        <v>0.80555555555555547</v>
      </c>
      <c r="E31" s="16"/>
      <c r="F31" s="12"/>
      <c r="G31" s="12"/>
      <c r="H31" s="12" t="s">
        <v>42</v>
      </c>
      <c r="I31" s="12"/>
      <c r="J31" s="12"/>
      <c r="K31" s="12"/>
      <c r="L31" s="12"/>
    </row>
    <row r="32" spans="1:12" x14ac:dyDescent="0.25">
      <c r="A32" s="12"/>
      <c r="B32" s="12"/>
      <c r="C32" s="12" t="s">
        <v>68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9"/>
      <c r="B33" s="9"/>
      <c r="C33" s="9"/>
      <c r="D33" s="9"/>
      <c r="E33" s="9" t="s">
        <v>47</v>
      </c>
      <c r="F33" s="9"/>
      <c r="G33" s="9" t="s">
        <v>6</v>
      </c>
      <c r="H33" s="9"/>
      <c r="I33" s="9"/>
      <c r="J33" s="9"/>
      <c r="K33" s="9"/>
      <c r="L33" s="9"/>
    </row>
    <row r="34" spans="1:12" x14ac:dyDescent="0.25">
      <c r="A34" s="9"/>
      <c r="B34" s="9"/>
      <c r="C34" s="9" t="s">
        <v>9</v>
      </c>
      <c r="D34" s="9">
        <v>7.8</v>
      </c>
      <c r="E34" s="9" t="s">
        <v>43</v>
      </c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 t="s">
        <v>10</v>
      </c>
      <c r="D35" s="9">
        <v>2.95</v>
      </c>
      <c r="E35" s="9" t="s">
        <v>43</v>
      </c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17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18" t="s">
        <v>16</v>
      </c>
      <c r="D38" s="18" t="s">
        <v>17</v>
      </c>
      <c r="E38" s="18" t="s">
        <v>18</v>
      </c>
      <c r="F38" s="18" t="s">
        <v>19</v>
      </c>
      <c r="G38" s="18" t="s">
        <v>20</v>
      </c>
      <c r="H38" s="18" t="s">
        <v>21</v>
      </c>
      <c r="I38" s="18" t="s">
        <v>22</v>
      </c>
      <c r="J38" s="18"/>
      <c r="K38" s="18" t="s">
        <v>23</v>
      </c>
      <c r="L38" s="18" t="s">
        <v>24</v>
      </c>
    </row>
    <row r="39" spans="1:12" x14ac:dyDescent="0.25">
      <c r="A39" s="9"/>
      <c r="B39" s="9"/>
      <c r="C39" s="18">
        <v>2.95</v>
      </c>
      <c r="D39" s="18"/>
      <c r="E39" s="18"/>
      <c r="F39" s="18">
        <f>C39*3.28</f>
        <v>9.6760000000000002</v>
      </c>
      <c r="G39" s="18"/>
      <c r="H39" s="18"/>
      <c r="I39" s="18"/>
      <c r="J39" s="18"/>
      <c r="K39" s="18"/>
      <c r="L39" s="18"/>
    </row>
    <row r="40" spans="1:12" x14ac:dyDescent="0.25">
      <c r="A40" s="9"/>
      <c r="B40" s="9"/>
      <c r="C40" s="9">
        <v>3.05</v>
      </c>
      <c r="D40" s="9"/>
      <c r="E40" s="9">
        <v>-0.06</v>
      </c>
      <c r="F40" s="18">
        <f t="shared" ref="F40:F61" si="4">C40*3.28</f>
        <v>10.004</v>
      </c>
      <c r="G40" s="9">
        <v>0.1</v>
      </c>
      <c r="H40" s="9">
        <f>E40*3.28</f>
        <v>-0.19679999999999997</v>
      </c>
      <c r="I40" s="9">
        <f>(F41-F39)/2</f>
        <v>0.3279999999999994</v>
      </c>
      <c r="J40" s="9"/>
      <c r="K40" s="9">
        <f>I40*H40*G40</f>
        <v>-6.4550399999999874E-3</v>
      </c>
      <c r="L40" s="9">
        <f>SUM(K40:K60)</f>
        <v>3.2936841599999993</v>
      </c>
    </row>
    <row r="41" spans="1:12" x14ac:dyDescent="0.25">
      <c r="A41" s="9"/>
      <c r="B41" s="9"/>
      <c r="C41" s="9">
        <v>3.15</v>
      </c>
      <c r="D41" s="9"/>
      <c r="E41" s="9">
        <v>0.02</v>
      </c>
      <c r="F41" s="18">
        <f t="shared" si="4"/>
        <v>10.331999999999999</v>
      </c>
      <c r="G41" s="9">
        <v>0.25</v>
      </c>
      <c r="H41" s="9">
        <f t="shared" ref="H41:H60" si="5">E41*3.28</f>
        <v>6.5599999999999992E-2</v>
      </c>
      <c r="I41" s="9">
        <f t="shared" ref="I41:I60" si="6">(F42-F40)/2</f>
        <v>0.49199999999999999</v>
      </c>
      <c r="J41" s="9"/>
      <c r="K41" s="9">
        <f t="shared" ref="K41:K60" si="7">I41*H41*G41</f>
        <v>8.0687999999999992E-3</v>
      </c>
      <c r="L41" s="9"/>
    </row>
    <row r="42" spans="1:12" x14ac:dyDescent="0.25">
      <c r="A42" s="9"/>
      <c r="B42" s="9"/>
      <c r="C42" s="9">
        <v>3.35</v>
      </c>
      <c r="D42" s="9"/>
      <c r="E42" s="9">
        <v>0.06</v>
      </c>
      <c r="F42" s="18">
        <f t="shared" si="4"/>
        <v>10.988</v>
      </c>
      <c r="G42" s="9">
        <v>0.5</v>
      </c>
      <c r="H42" s="9">
        <f t="shared" si="5"/>
        <v>0.19679999999999997</v>
      </c>
      <c r="I42" s="9">
        <f t="shared" si="6"/>
        <v>0.57399999999999984</v>
      </c>
      <c r="J42" s="9"/>
      <c r="K42" s="9">
        <f t="shared" si="7"/>
        <v>5.6481599999999979E-2</v>
      </c>
      <c r="L42" s="9"/>
    </row>
    <row r="43" spans="1:12" x14ac:dyDescent="0.25">
      <c r="A43" s="9"/>
      <c r="B43" s="9"/>
      <c r="C43" s="9">
        <v>3.5</v>
      </c>
      <c r="D43" s="9"/>
      <c r="E43" s="9">
        <v>7.0000000000000007E-2</v>
      </c>
      <c r="F43" s="18">
        <f t="shared" si="4"/>
        <v>11.479999999999999</v>
      </c>
      <c r="G43" s="9">
        <v>0.5</v>
      </c>
      <c r="H43" s="9">
        <f t="shared" si="5"/>
        <v>0.2296</v>
      </c>
      <c r="I43" s="9">
        <f t="shared" si="6"/>
        <v>0.65599999999999969</v>
      </c>
      <c r="J43" s="9"/>
      <c r="K43" s="9">
        <f t="shared" si="7"/>
        <v>7.5308799999999967E-2</v>
      </c>
      <c r="L43" s="9"/>
    </row>
    <row r="44" spans="1:12" x14ac:dyDescent="0.25">
      <c r="A44" s="9"/>
      <c r="B44" s="9"/>
      <c r="C44" s="9">
        <v>3.75</v>
      </c>
      <c r="D44" s="9"/>
      <c r="E44" s="9">
        <v>7.0000000000000007E-2</v>
      </c>
      <c r="F44" s="18">
        <f t="shared" si="4"/>
        <v>12.299999999999999</v>
      </c>
      <c r="G44" s="9">
        <v>0.4</v>
      </c>
      <c r="H44" s="9">
        <f t="shared" si="5"/>
        <v>0.2296</v>
      </c>
      <c r="I44" s="9">
        <f t="shared" si="6"/>
        <v>0.82000000000000028</v>
      </c>
      <c r="J44" s="9"/>
      <c r="K44" s="9">
        <f t="shared" si="7"/>
        <v>7.5308800000000023E-2</v>
      </c>
      <c r="L44" s="9"/>
    </row>
    <row r="45" spans="1:12" x14ac:dyDescent="0.25">
      <c r="A45" s="9"/>
      <c r="B45" s="9"/>
      <c r="C45" s="9">
        <v>4</v>
      </c>
      <c r="D45" s="9"/>
      <c r="E45" s="9">
        <v>0</v>
      </c>
      <c r="F45" s="18">
        <f t="shared" si="4"/>
        <v>13.12</v>
      </c>
      <c r="G45" s="9">
        <v>0.3</v>
      </c>
      <c r="H45" s="9">
        <f t="shared" si="5"/>
        <v>0</v>
      </c>
      <c r="I45" s="9">
        <f t="shared" si="6"/>
        <v>0.82000000000000028</v>
      </c>
      <c r="J45" s="9"/>
      <c r="K45" s="9">
        <f t="shared" si="7"/>
        <v>0</v>
      </c>
      <c r="L45" s="9"/>
    </row>
    <row r="46" spans="1:12" x14ac:dyDescent="0.25">
      <c r="A46" s="9"/>
      <c r="B46" s="9"/>
      <c r="C46" s="9">
        <v>4.25</v>
      </c>
      <c r="D46" s="9"/>
      <c r="E46" s="9">
        <v>0.08</v>
      </c>
      <c r="F46" s="18">
        <f t="shared" si="4"/>
        <v>13.94</v>
      </c>
      <c r="G46" s="9">
        <v>0.3</v>
      </c>
      <c r="H46" s="9">
        <f t="shared" si="5"/>
        <v>0.26239999999999997</v>
      </c>
      <c r="I46" s="9">
        <f t="shared" si="6"/>
        <v>0.82000000000000028</v>
      </c>
      <c r="J46" s="9"/>
      <c r="K46" s="9">
        <f t="shared" si="7"/>
        <v>6.4550400000000008E-2</v>
      </c>
      <c r="L46" s="9"/>
    </row>
    <row r="47" spans="1:12" x14ac:dyDescent="0.25">
      <c r="A47" s="9"/>
      <c r="B47" s="9"/>
      <c r="C47" s="9">
        <v>4.5</v>
      </c>
      <c r="D47" s="9"/>
      <c r="E47" s="9">
        <v>0.28000000000000003</v>
      </c>
      <c r="F47" s="18">
        <f t="shared" si="4"/>
        <v>14.76</v>
      </c>
      <c r="G47" s="9">
        <v>0.4</v>
      </c>
      <c r="H47" s="9">
        <f t="shared" si="5"/>
        <v>0.91839999999999999</v>
      </c>
      <c r="I47" s="9">
        <f t="shared" si="6"/>
        <v>0.8199999999999994</v>
      </c>
      <c r="J47" s="9"/>
      <c r="K47" s="9">
        <f t="shared" si="7"/>
        <v>0.30123519999999981</v>
      </c>
      <c r="L47" s="9"/>
    </row>
    <row r="48" spans="1:12" x14ac:dyDescent="0.25">
      <c r="A48" s="9"/>
      <c r="B48" s="9"/>
      <c r="C48" s="9">
        <v>4.75</v>
      </c>
      <c r="D48" s="9"/>
      <c r="E48" s="9">
        <v>0.26</v>
      </c>
      <c r="F48" s="18">
        <f t="shared" si="4"/>
        <v>15.579999999999998</v>
      </c>
      <c r="G48" s="9">
        <v>0.5</v>
      </c>
      <c r="H48" s="9">
        <f t="shared" si="5"/>
        <v>0.8528</v>
      </c>
      <c r="I48" s="9">
        <f t="shared" si="6"/>
        <v>0.8199999999999994</v>
      </c>
      <c r="J48" s="9"/>
      <c r="K48" s="9">
        <f t="shared" si="7"/>
        <v>0.34964799999999974</v>
      </c>
      <c r="L48" s="9"/>
    </row>
    <row r="49" spans="1:12" x14ac:dyDescent="0.25">
      <c r="A49" s="9"/>
      <c r="B49" s="9"/>
      <c r="C49" s="9">
        <v>5</v>
      </c>
      <c r="D49" s="9"/>
      <c r="E49" s="9">
        <v>0.22</v>
      </c>
      <c r="F49" s="18">
        <f t="shared" si="4"/>
        <v>16.399999999999999</v>
      </c>
      <c r="G49" s="9">
        <v>0.5</v>
      </c>
      <c r="H49" s="9">
        <f t="shared" si="5"/>
        <v>0.72159999999999991</v>
      </c>
      <c r="I49" s="9">
        <f t="shared" si="6"/>
        <v>0.82000000000000028</v>
      </c>
      <c r="J49" s="9"/>
      <c r="K49" s="9">
        <f t="shared" si="7"/>
        <v>0.29585600000000006</v>
      </c>
      <c r="L49" s="9"/>
    </row>
    <row r="50" spans="1:12" x14ac:dyDescent="0.25">
      <c r="A50" s="9"/>
      <c r="B50" s="9"/>
      <c r="C50" s="9">
        <v>5.25</v>
      </c>
      <c r="D50" s="9"/>
      <c r="E50" s="9">
        <v>0.22</v>
      </c>
      <c r="F50" s="18">
        <f t="shared" si="4"/>
        <v>17.22</v>
      </c>
      <c r="G50" s="9">
        <v>0.45</v>
      </c>
      <c r="H50" s="9">
        <f t="shared" si="5"/>
        <v>0.72159999999999991</v>
      </c>
      <c r="I50" s="9">
        <f t="shared" si="6"/>
        <v>0.82000000000000028</v>
      </c>
      <c r="J50" s="9"/>
      <c r="K50" s="9">
        <f t="shared" si="7"/>
        <v>0.26627040000000007</v>
      </c>
      <c r="L50" s="9"/>
    </row>
    <row r="51" spans="1:12" x14ac:dyDescent="0.25">
      <c r="A51" s="9"/>
      <c r="B51" s="9"/>
      <c r="C51" s="9">
        <v>5.5</v>
      </c>
      <c r="D51" s="9"/>
      <c r="E51" s="9">
        <v>0.27</v>
      </c>
      <c r="F51" s="18">
        <f t="shared" si="4"/>
        <v>18.04</v>
      </c>
      <c r="G51" s="9">
        <v>0.4</v>
      </c>
      <c r="H51" s="9">
        <f t="shared" si="5"/>
        <v>0.88560000000000005</v>
      </c>
      <c r="I51" s="9">
        <f t="shared" si="6"/>
        <v>0.82000000000000028</v>
      </c>
      <c r="J51" s="9"/>
      <c r="K51" s="9">
        <f t="shared" si="7"/>
        <v>0.29047680000000015</v>
      </c>
      <c r="L51" s="9"/>
    </row>
    <row r="52" spans="1:12" x14ac:dyDescent="0.25">
      <c r="A52" s="9"/>
      <c r="B52" s="9"/>
      <c r="C52" s="9">
        <v>5.75</v>
      </c>
      <c r="D52" s="9"/>
      <c r="E52" s="9">
        <v>0.28999999999999998</v>
      </c>
      <c r="F52" s="18">
        <f t="shared" si="4"/>
        <v>18.86</v>
      </c>
      <c r="G52" s="9">
        <v>0.4</v>
      </c>
      <c r="H52" s="9">
        <f t="shared" si="5"/>
        <v>0.95119999999999982</v>
      </c>
      <c r="I52" s="9">
        <f t="shared" si="6"/>
        <v>0.82000000000000028</v>
      </c>
      <c r="J52" s="9"/>
      <c r="K52" s="9">
        <f t="shared" si="7"/>
        <v>0.31199360000000009</v>
      </c>
      <c r="L52" s="9"/>
    </row>
    <row r="53" spans="1:12" x14ac:dyDescent="0.25">
      <c r="A53" s="9"/>
      <c r="B53" s="9"/>
      <c r="C53" s="9">
        <v>6</v>
      </c>
      <c r="D53" s="9"/>
      <c r="E53" s="9">
        <v>0.2</v>
      </c>
      <c r="F53" s="18">
        <f t="shared" si="4"/>
        <v>19.68</v>
      </c>
      <c r="G53" s="9">
        <v>0.45</v>
      </c>
      <c r="H53" s="9">
        <f t="shared" si="5"/>
        <v>0.65600000000000003</v>
      </c>
      <c r="I53" s="9">
        <f t="shared" si="6"/>
        <v>0.82000000000000028</v>
      </c>
      <c r="J53" s="9"/>
      <c r="K53" s="9">
        <f t="shared" si="7"/>
        <v>0.24206400000000008</v>
      </c>
      <c r="L53" s="9"/>
    </row>
    <row r="54" spans="1:12" x14ac:dyDescent="0.25">
      <c r="A54" s="9"/>
      <c r="B54" s="9"/>
      <c r="C54" s="9">
        <v>6.25</v>
      </c>
      <c r="D54" s="9"/>
      <c r="E54" s="9">
        <v>0.25</v>
      </c>
      <c r="F54" s="18">
        <f t="shared" si="4"/>
        <v>20.5</v>
      </c>
      <c r="G54" s="9">
        <v>0.3</v>
      </c>
      <c r="H54" s="9">
        <f t="shared" si="5"/>
        <v>0.82</v>
      </c>
      <c r="I54" s="9">
        <f t="shared" si="6"/>
        <v>0.82000000000000028</v>
      </c>
      <c r="J54" s="9"/>
      <c r="K54" s="9">
        <f t="shared" si="7"/>
        <v>0.20172000000000007</v>
      </c>
      <c r="L54" s="9"/>
    </row>
    <row r="55" spans="1:12" x14ac:dyDescent="0.25">
      <c r="A55" s="9"/>
      <c r="B55" s="9"/>
      <c r="C55" s="9">
        <v>6.5</v>
      </c>
      <c r="D55" s="9"/>
      <c r="E55" s="9">
        <v>0.21</v>
      </c>
      <c r="F55" s="18">
        <f t="shared" si="4"/>
        <v>21.32</v>
      </c>
      <c r="G55" s="9">
        <v>0.4</v>
      </c>
      <c r="H55" s="9">
        <f t="shared" si="5"/>
        <v>0.68879999999999997</v>
      </c>
      <c r="I55" s="9">
        <f t="shared" si="6"/>
        <v>0.81999999999999851</v>
      </c>
      <c r="J55" s="9"/>
      <c r="K55" s="9">
        <f t="shared" si="7"/>
        <v>0.22592639999999961</v>
      </c>
      <c r="L55" s="9"/>
    </row>
    <row r="56" spans="1:12" x14ac:dyDescent="0.25">
      <c r="A56" s="9"/>
      <c r="B56" s="9"/>
      <c r="C56" s="9">
        <v>6.75</v>
      </c>
      <c r="D56" s="9"/>
      <c r="E56" s="9">
        <v>0.18</v>
      </c>
      <c r="F56" s="18">
        <f t="shared" si="4"/>
        <v>22.139999999999997</v>
      </c>
      <c r="G56" s="9">
        <v>0.5</v>
      </c>
      <c r="H56" s="9">
        <f t="shared" si="5"/>
        <v>0.59039999999999992</v>
      </c>
      <c r="I56" s="9">
        <f t="shared" si="6"/>
        <v>0.81999999999999851</v>
      </c>
      <c r="J56" s="9"/>
      <c r="K56" s="9">
        <f t="shared" si="7"/>
        <v>0.24206399999999953</v>
      </c>
      <c r="L56" s="9"/>
    </row>
    <row r="57" spans="1:12" x14ac:dyDescent="0.25">
      <c r="A57" s="9"/>
      <c r="B57" s="9"/>
      <c r="C57" s="9">
        <v>7</v>
      </c>
      <c r="D57" s="9"/>
      <c r="E57" s="9">
        <v>0.2</v>
      </c>
      <c r="F57" s="18">
        <f t="shared" si="4"/>
        <v>22.959999999999997</v>
      </c>
      <c r="G57" s="9">
        <v>0.4</v>
      </c>
      <c r="H57" s="9">
        <f t="shared" si="5"/>
        <v>0.65600000000000003</v>
      </c>
      <c r="I57" s="9">
        <f t="shared" si="6"/>
        <v>0.82000000000000028</v>
      </c>
      <c r="J57" s="9"/>
      <c r="K57" s="9">
        <f t="shared" si="7"/>
        <v>0.21516800000000008</v>
      </c>
      <c r="L57" s="9"/>
    </row>
    <row r="58" spans="1:12" x14ac:dyDescent="0.25">
      <c r="A58" s="9"/>
      <c r="B58" s="9"/>
      <c r="C58" s="9">
        <v>7.25</v>
      </c>
      <c r="D58" s="9"/>
      <c r="E58" s="9">
        <v>0.12</v>
      </c>
      <c r="F58" s="18">
        <f t="shared" si="4"/>
        <v>23.779999999999998</v>
      </c>
      <c r="G58" s="9">
        <v>0.3</v>
      </c>
      <c r="H58" s="9">
        <f t="shared" si="5"/>
        <v>0.39359999999999995</v>
      </c>
      <c r="I58" s="9">
        <f t="shared" si="6"/>
        <v>0.82000000000000028</v>
      </c>
      <c r="J58" s="9"/>
      <c r="K58" s="9">
        <f t="shared" si="7"/>
        <v>9.6825600000000026E-2</v>
      </c>
      <c r="L58" s="9"/>
    </row>
    <row r="59" spans="1:12" x14ac:dyDescent="0.25">
      <c r="A59" s="9"/>
      <c r="B59" s="9"/>
      <c r="C59" s="9">
        <v>7.5</v>
      </c>
      <c r="D59" s="9"/>
      <c r="E59" s="9">
        <v>-0.04</v>
      </c>
      <c r="F59" s="18">
        <f t="shared" si="4"/>
        <v>24.599999999999998</v>
      </c>
      <c r="G59" s="9">
        <v>0.2</v>
      </c>
      <c r="H59" s="9">
        <f t="shared" si="5"/>
        <v>-0.13119999999999998</v>
      </c>
      <c r="I59" s="9">
        <f t="shared" si="6"/>
        <v>0.65600000000000058</v>
      </c>
      <c r="J59" s="9"/>
      <c r="K59" s="9">
        <f t="shared" si="7"/>
        <v>-1.7213440000000014E-2</v>
      </c>
      <c r="L59" s="9"/>
    </row>
    <row r="60" spans="1:12" x14ac:dyDescent="0.25">
      <c r="A60" s="9"/>
      <c r="B60" s="9"/>
      <c r="C60" s="9">
        <v>7.65</v>
      </c>
      <c r="D60" s="9"/>
      <c r="E60" s="9">
        <v>-0.01</v>
      </c>
      <c r="F60" s="18">
        <f t="shared" si="4"/>
        <v>25.091999999999999</v>
      </c>
      <c r="G60" s="9">
        <v>0.1</v>
      </c>
      <c r="H60" s="9">
        <f t="shared" si="5"/>
        <v>-3.2799999999999996E-2</v>
      </c>
      <c r="I60" s="9">
        <f t="shared" si="6"/>
        <v>0.49200000000000088</v>
      </c>
      <c r="J60" s="9"/>
      <c r="K60" s="9">
        <f t="shared" si="7"/>
        <v>-1.6137600000000027E-3</v>
      </c>
      <c r="L60" s="9"/>
    </row>
    <row r="61" spans="1:12" x14ac:dyDescent="0.25">
      <c r="A61" s="9"/>
      <c r="B61" s="9"/>
      <c r="C61" s="9">
        <v>7.8</v>
      </c>
      <c r="D61" s="9"/>
      <c r="E61" s="9"/>
      <c r="F61" s="18">
        <f t="shared" si="4"/>
        <v>25.584</v>
      </c>
      <c r="G61" s="9"/>
      <c r="H61" s="9"/>
      <c r="I61" s="9"/>
      <c r="J61" s="9"/>
      <c r="K61" s="9"/>
      <c r="L61" s="9"/>
    </row>
    <row r="64" spans="1:12" x14ac:dyDescent="0.25">
      <c r="A64" s="12" t="s">
        <v>0</v>
      </c>
      <c r="B64" s="15">
        <v>38986</v>
      </c>
      <c r="C64" s="12" t="s">
        <v>1</v>
      </c>
      <c r="D64" s="16">
        <v>0.70833333333333337</v>
      </c>
      <c r="E64" s="16"/>
      <c r="F64" s="12"/>
      <c r="G64" s="12"/>
      <c r="H64" s="12" t="s">
        <v>7</v>
      </c>
      <c r="I64" s="12"/>
      <c r="J64" s="12"/>
      <c r="K64" s="12"/>
      <c r="L64" s="12"/>
    </row>
    <row r="65" spans="1:12" x14ac:dyDescent="0.25">
      <c r="A65" s="12"/>
      <c r="B65" s="12"/>
      <c r="C65" s="12" t="s">
        <v>68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9"/>
      <c r="B66" s="9"/>
      <c r="C66" s="9"/>
      <c r="D66" s="9"/>
      <c r="E66" s="9" t="s">
        <v>47</v>
      </c>
      <c r="F66" s="9"/>
      <c r="G66" s="9" t="s">
        <v>6</v>
      </c>
      <c r="H66" s="9"/>
      <c r="I66" s="9"/>
      <c r="J66" s="9"/>
      <c r="K66" s="9"/>
      <c r="L66" s="9"/>
    </row>
    <row r="67" spans="1:12" x14ac:dyDescent="0.25">
      <c r="A67" s="9"/>
      <c r="B67" s="9"/>
      <c r="C67" s="9" t="s">
        <v>9</v>
      </c>
      <c r="D67" s="9">
        <v>5.65</v>
      </c>
      <c r="E67" s="9" t="s">
        <v>43</v>
      </c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9"/>
      <c r="C68" s="9" t="s">
        <v>10</v>
      </c>
      <c r="D68" s="9">
        <v>0.8</v>
      </c>
      <c r="E68" s="9" t="s">
        <v>43</v>
      </c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17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18" t="s">
        <v>16</v>
      </c>
      <c r="D71" s="18" t="s">
        <v>17</v>
      </c>
      <c r="E71" s="18" t="s">
        <v>18</v>
      </c>
      <c r="F71" s="18" t="s">
        <v>19</v>
      </c>
      <c r="G71" s="18" t="s">
        <v>20</v>
      </c>
      <c r="H71" s="18" t="s">
        <v>21</v>
      </c>
      <c r="I71" s="18" t="s">
        <v>22</v>
      </c>
      <c r="J71" s="18"/>
      <c r="K71" s="18" t="s">
        <v>23</v>
      </c>
      <c r="L71" s="18" t="s">
        <v>24</v>
      </c>
    </row>
    <row r="72" spans="1:12" x14ac:dyDescent="0.25">
      <c r="A72" s="9"/>
      <c r="B72" s="9"/>
      <c r="C72" s="18">
        <v>0.8</v>
      </c>
      <c r="D72" s="18"/>
      <c r="E72" s="18"/>
      <c r="F72" s="18">
        <f>C72*3.28</f>
        <v>2.6240000000000001</v>
      </c>
      <c r="G72" s="18"/>
      <c r="H72" s="18"/>
      <c r="I72" s="18"/>
      <c r="J72" s="18"/>
      <c r="K72" s="18"/>
      <c r="L72" s="18"/>
    </row>
    <row r="73" spans="1:12" x14ac:dyDescent="0.25">
      <c r="A73" s="9"/>
      <c r="B73" s="9"/>
      <c r="C73" s="9">
        <v>0.9</v>
      </c>
      <c r="D73" s="9"/>
      <c r="E73" s="9">
        <v>0</v>
      </c>
      <c r="F73" s="18">
        <f t="shared" ref="F73:F89" si="8">C73*3.28</f>
        <v>2.952</v>
      </c>
      <c r="G73" s="9">
        <v>0.1</v>
      </c>
      <c r="H73" s="9">
        <f>E73*3.28</f>
        <v>0</v>
      </c>
      <c r="I73" s="9">
        <f>(F74-F72)/2</f>
        <v>0.49199999999999999</v>
      </c>
      <c r="J73" s="9"/>
      <c r="K73" s="9">
        <f>I73*H73*G73</f>
        <v>0</v>
      </c>
      <c r="L73" s="9">
        <f>SUM(K73:K88)</f>
        <v>3.0229759199999999</v>
      </c>
    </row>
    <row r="74" spans="1:12" x14ac:dyDescent="0.25">
      <c r="A74" s="9"/>
      <c r="B74" s="9"/>
      <c r="C74" s="9">
        <v>1.1000000000000001</v>
      </c>
      <c r="D74" s="9"/>
      <c r="E74" s="9">
        <v>-0.02</v>
      </c>
      <c r="F74" s="18">
        <f t="shared" si="8"/>
        <v>3.6080000000000001</v>
      </c>
      <c r="G74" s="9">
        <v>0.2</v>
      </c>
      <c r="H74" s="9">
        <f t="shared" ref="H74:H88" si="9">E74*3.28</f>
        <v>-6.5599999999999992E-2</v>
      </c>
      <c r="I74" s="9">
        <f t="shared" ref="I74:I89" si="10">(F75-F73)/2</f>
        <v>0.73799999999999999</v>
      </c>
      <c r="J74" s="9"/>
      <c r="K74" s="9">
        <f t="shared" ref="K74:K88" si="11">I74*H74*G74</f>
        <v>-9.6825599999999998E-3</v>
      </c>
      <c r="L74" s="9"/>
    </row>
    <row r="75" spans="1:12" x14ac:dyDescent="0.25">
      <c r="A75" s="9"/>
      <c r="B75" s="9"/>
      <c r="C75" s="9">
        <v>1.35</v>
      </c>
      <c r="D75" s="9"/>
      <c r="E75" s="9">
        <v>0.04</v>
      </c>
      <c r="F75" s="18">
        <f t="shared" si="8"/>
        <v>4.4279999999999999</v>
      </c>
      <c r="G75" s="9">
        <v>0.2</v>
      </c>
      <c r="H75" s="9">
        <f t="shared" si="9"/>
        <v>0.13119999999999998</v>
      </c>
      <c r="I75" s="9">
        <f t="shared" si="10"/>
        <v>0.90199999999999947</v>
      </c>
      <c r="J75" s="9"/>
      <c r="K75" s="9">
        <f t="shared" si="11"/>
        <v>2.3668479999999985E-2</v>
      </c>
      <c r="L75" s="9"/>
    </row>
    <row r="76" spans="1:12" x14ac:dyDescent="0.25">
      <c r="A76" s="9"/>
      <c r="B76" s="9"/>
      <c r="C76" s="9">
        <v>1.65</v>
      </c>
      <c r="D76" s="9"/>
      <c r="E76" s="9">
        <v>0.18</v>
      </c>
      <c r="F76" s="18">
        <f t="shared" si="8"/>
        <v>5.411999999999999</v>
      </c>
      <c r="G76" s="9">
        <v>0.35</v>
      </c>
      <c r="H76" s="9">
        <f t="shared" si="9"/>
        <v>0.59039999999999992</v>
      </c>
      <c r="I76" s="9">
        <f t="shared" si="10"/>
        <v>1.0659999999999998</v>
      </c>
      <c r="J76" s="9"/>
      <c r="K76" s="9">
        <f t="shared" si="11"/>
        <v>0.2202782399999999</v>
      </c>
      <c r="L76" s="9"/>
    </row>
    <row r="77" spans="1:12" x14ac:dyDescent="0.25">
      <c r="A77" s="9"/>
      <c r="B77" s="9"/>
      <c r="C77" s="9">
        <v>2</v>
      </c>
      <c r="D77" s="9"/>
      <c r="E77" s="9">
        <v>0.18</v>
      </c>
      <c r="F77" s="18">
        <f t="shared" si="8"/>
        <v>6.56</v>
      </c>
      <c r="G77" s="9">
        <v>0.35</v>
      </c>
      <c r="H77" s="9">
        <f t="shared" si="9"/>
        <v>0.59039999999999992</v>
      </c>
      <c r="I77" s="9">
        <f t="shared" si="10"/>
        <v>0.98400000000000043</v>
      </c>
      <c r="J77" s="9"/>
      <c r="K77" s="9">
        <f t="shared" si="11"/>
        <v>0.20333376000000006</v>
      </c>
      <c r="L77" s="9"/>
    </row>
    <row r="78" spans="1:12" x14ac:dyDescent="0.25">
      <c r="A78" s="9"/>
      <c r="B78" s="9"/>
      <c r="C78" s="9">
        <v>2.25</v>
      </c>
      <c r="D78" s="9"/>
      <c r="E78" s="9">
        <v>0.21</v>
      </c>
      <c r="F78" s="18">
        <f t="shared" si="8"/>
        <v>7.38</v>
      </c>
      <c r="G78" s="9">
        <v>0.3</v>
      </c>
      <c r="H78" s="9">
        <f t="shared" si="9"/>
        <v>0.68879999999999997</v>
      </c>
      <c r="I78" s="9">
        <f t="shared" si="10"/>
        <v>1.0659999999999994</v>
      </c>
      <c r="J78" s="9"/>
      <c r="K78" s="9">
        <f t="shared" si="11"/>
        <v>0.22027823999999988</v>
      </c>
      <c r="L78" s="9"/>
    </row>
    <row r="79" spans="1:12" x14ac:dyDescent="0.25">
      <c r="A79" s="9"/>
      <c r="B79" s="9"/>
      <c r="C79" s="9">
        <v>2.65</v>
      </c>
      <c r="D79" s="9"/>
      <c r="E79" s="9">
        <v>0.25</v>
      </c>
      <c r="F79" s="18">
        <f t="shared" si="8"/>
        <v>8.6919999999999984</v>
      </c>
      <c r="G79" s="9">
        <v>0.4</v>
      </c>
      <c r="H79" s="9">
        <f t="shared" si="9"/>
        <v>0.82</v>
      </c>
      <c r="I79" s="9">
        <f t="shared" si="10"/>
        <v>1.3119999999999998</v>
      </c>
      <c r="J79" s="9"/>
      <c r="K79" s="9">
        <f t="shared" si="11"/>
        <v>0.430336</v>
      </c>
      <c r="L79" s="9"/>
    </row>
    <row r="80" spans="1:12" x14ac:dyDescent="0.25">
      <c r="A80" s="9"/>
      <c r="B80" s="9"/>
      <c r="C80" s="9">
        <v>3.05</v>
      </c>
      <c r="D80" s="9"/>
      <c r="E80" s="9">
        <v>0.21</v>
      </c>
      <c r="F80" s="18">
        <f t="shared" si="8"/>
        <v>10.004</v>
      </c>
      <c r="G80" s="9">
        <v>0.4</v>
      </c>
      <c r="H80" s="9">
        <f t="shared" si="9"/>
        <v>0.68879999999999997</v>
      </c>
      <c r="I80" s="9">
        <f t="shared" si="10"/>
        <v>1.3120000000000012</v>
      </c>
      <c r="J80" s="9"/>
      <c r="K80" s="9">
        <f t="shared" si="11"/>
        <v>0.36148224000000034</v>
      </c>
      <c r="L80" s="9"/>
    </row>
    <row r="81" spans="1:12" x14ac:dyDescent="0.25">
      <c r="A81" s="9"/>
      <c r="B81" s="9"/>
      <c r="C81" s="9">
        <v>3.45</v>
      </c>
      <c r="D81" s="9"/>
      <c r="E81" s="9">
        <v>0.28000000000000003</v>
      </c>
      <c r="F81" s="18">
        <f t="shared" si="8"/>
        <v>11.316000000000001</v>
      </c>
      <c r="G81" s="9">
        <v>0.45</v>
      </c>
      <c r="H81" s="9">
        <f t="shared" si="9"/>
        <v>0.91839999999999999</v>
      </c>
      <c r="I81" s="9">
        <f t="shared" si="10"/>
        <v>1.3120000000000003</v>
      </c>
      <c r="J81" s="9"/>
      <c r="K81" s="9">
        <f t="shared" si="11"/>
        <v>0.54222336000000004</v>
      </c>
      <c r="L81" s="9"/>
    </row>
    <row r="82" spans="1:12" x14ac:dyDescent="0.25">
      <c r="A82" s="9"/>
      <c r="B82" s="9"/>
      <c r="C82" s="9">
        <v>3.85</v>
      </c>
      <c r="D82" s="9"/>
      <c r="E82" s="9">
        <v>0.25</v>
      </c>
      <c r="F82" s="18">
        <f t="shared" si="8"/>
        <v>12.628</v>
      </c>
      <c r="G82" s="9">
        <v>0.45</v>
      </c>
      <c r="H82" s="9">
        <f t="shared" si="9"/>
        <v>0.82</v>
      </c>
      <c r="I82" s="9">
        <f t="shared" si="10"/>
        <v>1.3119999999999994</v>
      </c>
      <c r="J82" s="9"/>
      <c r="K82" s="9">
        <f t="shared" si="11"/>
        <v>0.48412799999999978</v>
      </c>
      <c r="L82" s="9"/>
    </row>
    <row r="83" spans="1:12" x14ac:dyDescent="0.25">
      <c r="A83" s="9"/>
      <c r="B83" s="9"/>
      <c r="C83" s="9">
        <v>4.25</v>
      </c>
      <c r="D83" s="9"/>
      <c r="E83" s="9">
        <v>0.23</v>
      </c>
      <c r="F83" s="18">
        <f t="shared" si="8"/>
        <v>13.94</v>
      </c>
      <c r="G83" s="9">
        <v>0.4</v>
      </c>
      <c r="H83" s="9">
        <f t="shared" si="9"/>
        <v>0.75439999999999996</v>
      </c>
      <c r="I83" s="9">
        <f t="shared" si="10"/>
        <v>1.2299999999999986</v>
      </c>
      <c r="J83" s="9"/>
      <c r="K83" s="9">
        <f t="shared" si="11"/>
        <v>0.37116479999999963</v>
      </c>
      <c r="L83" s="9"/>
    </row>
    <row r="84" spans="1:12" x14ac:dyDescent="0.25">
      <c r="A84" s="9"/>
      <c r="B84" s="9"/>
      <c r="C84" s="9">
        <v>4.5999999999999996</v>
      </c>
      <c r="D84" s="9"/>
      <c r="E84" s="9">
        <v>0.02</v>
      </c>
      <c r="F84" s="18">
        <f t="shared" si="8"/>
        <v>15.087999999999997</v>
      </c>
      <c r="G84" s="9">
        <v>0.25</v>
      </c>
      <c r="H84" s="9">
        <f t="shared" si="9"/>
        <v>6.5599999999999992E-2</v>
      </c>
      <c r="I84" s="9">
        <f t="shared" si="10"/>
        <v>1.0659999999999998</v>
      </c>
      <c r="J84" s="9"/>
      <c r="K84" s="9">
        <f t="shared" si="11"/>
        <v>1.7482399999999995E-2</v>
      </c>
      <c r="L84" s="9"/>
    </row>
    <row r="85" spans="1:12" x14ac:dyDescent="0.25">
      <c r="A85" s="9"/>
      <c r="B85" s="9"/>
      <c r="C85" s="9">
        <v>4.9000000000000004</v>
      </c>
      <c r="D85" s="9"/>
      <c r="E85" s="9">
        <v>7.0000000000000007E-2</v>
      </c>
      <c r="F85" s="18">
        <f t="shared" si="8"/>
        <v>16.071999999999999</v>
      </c>
      <c r="G85" s="9">
        <v>0.45</v>
      </c>
      <c r="H85" s="9">
        <f t="shared" si="9"/>
        <v>0.2296</v>
      </c>
      <c r="I85" s="9">
        <f t="shared" si="10"/>
        <v>0.90200000000000102</v>
      </c>
      <c r="J85" s="9"/>
      <c r="K85" s="9">
        <f t="shared" si="11"/>
        <v>9.3194640000000106E-2</v>
      </c>
      <c r="L85" s="9"/>
    </row>
    <row r="86" spans="1:12" x14ac:dyDescent="0.25">
      <c r="A86" s="9"/>
      <c r="B86" s="9"/>
      <c r="C86" s="9">
        <v>5.15</v>
      </c>
      <c r="D86" s="9"/>
      <c r="E86" s="9">
        <v>0.04</v>
      </c>
      <c r="F86" s="18">
        <f t="shared" si="8"/>
        <v>16.891999999999999</v>
      </c>
      <c r="G86" s="9">
        <v>0.5</v>
      </c>
      <c r="H86" s="9">
        <f t="shared" si="9"/>
        <v>0.13119999999999998</v>
      </c>
      <c r="I86" s="9">
        <f t="shared" si="10"/>
        <v>0.73799999999999955</v>
      </c>
      <c r="J86" s="9"/>
      <c r="K86" s="9">
        <f t="shared" si="11"/>
        <v>4.8412799999999964E-2</v>
      </c>
      <c r="L86" s="9"/>
    </row>
    <row r="87" spans="1:12" x14ac:dyDescent="0.25">
      <c r="A87" s="9"/>
      <c r="B87" s="9"/>
      <c r="C87" s="9">
        <v>5.35</v>
      </c>
      <c r="D87" s="9"/>
      <c r="E87" s="9">
        <v>0.04</v>
      </c>
      <c r="F87" s="18">
        <f t="shared" si="8"/>
        <v>17.547999999999998</v>
      </c>
      <c r="G87" s="9">
        <v>0.35</v>
      </c>
      <c r="H87" s="9">
        <f t="shared" si="9"/>
        <v>0.13119999999999998</v>
      </c>
      <c r="I87" s="9">
        <f t="shared" si="10"/>
        <v>0.57399999999999984</v>
      </c>
      <c r="J87" s="9"/>
      <c r="K87" s="9">
        <f t="shared" si="11"/>
        <v>2.6358079999999989E-2</v>
      </c>
      <c r="L87" s="9"/>
    </row>
    <row r="88" spans="1:12" x14ac:dyDescent="0.25">
      <c r="A88" s="9"/>
      <c r="B88" s="9"/>
      <c r="C88" s="9">
        <v>5.5</v>
      </c>
      <c r="D88" s="9"/>
      <c r="E88" s="9">
        <v>-0.03</v>
      </c>
      <c r="F88" s="18">
        <f t="shared" si="8"/>
        <v>18.04</v>
      </c>
      <c r="G88" s="9">
        <v>0.2</v>
      </c>
      <c r="H88" s="9">
        <f t="shared" si="9"/>
        <v>-9.8399999999999987E-2</v>
      </c>
      <c r="I88" s="9">
        <f t="shared" si="10"/>
        <v>0.49200000000000088</v>
      </c>
      <c r="J88" s="9"/>
      <c r="K88" s="9">
        <f t="shared" si="11"/>
        <v>-9.6825600000000171E-3</v>
      </c>
      <c r="L88" s="9"/>
    </row>
    <row r="89" spans="1:12" x14ac:dyDescent="0.25">
      <c r="A89" s="9"/>
      <c r="B89" s="9"/>
      <c r="C89" s="9">
        <v>5.65</v>
      </c>
      <c r="D89" s="9"/>
      <c r="E89" s="9"/>
      <c r="F89" s="18">
        <f t="shared" si="8"/>
        <v>18.532</v>
      </c>
      <c r="G89" s="9"/>
      <c r="H89" s="9"/>
      <c r="I89" s="9">
        <f t="shared" si="10"/>
        <v>-9.02</v>
      </c>
      <c r="J89" s="9"/>
      <c r="K89" s="9"/>
      <c r="L89" s="9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0FF3-61D1-4A9B-9769-DCE6ED6AF365}">
  <dimension ref="A1:AD100"/>
  <sheetViews>
    <sheetView workbookViewId="0"/>
  </sheetViews>
  <sheetFormatPr defaultRowHeight="13.2" x14ac:dyDescent="0.25"/>
  <cols>
    <col min="1" max="1" width="8.88671875" style="9"/>
    <col min="2" max="2" width="10.88671875" style="9" customWidth="1"/>
    <col min="3" max="13" width="8.88671875" style="9"/>
    <col min="14" max="14" width="9.109375" style="9" bestFit="1" customWidth="1"/>
    <col min="15" max="257" width="8.88671875" style="9"/>
    <col min="258" max="258" width="10.88671875" style="9" customWidth="1"/>
    <col min="259" max="269" width="8.88671875" style="9"/>
    <col min="270" max="270" width="9.109375" style="9" bestFit="1" customWidth="1"/>
    <col min="271" max="513" width="8.88671875" style="9"/>
    <col min="514" max="514" width="10.88671875" style="9" customWidth="1"/>
    <col min="515" max="525" width="8.88671875" style="9"/>
    <col min="526" max="526" width="9.109375" style="9" bestFit="1" customWidth="1"/>
    <col min="527" max="769" width="8.88671875" style="9"/>
    <col min="770" max="770" width="10.88671875" style="9" customWidth="1"/>
    <col min="771" max="781" width="8.88671875" style="9"/>
    <col min="782" max="782" width="9.109375" style="9" bestFit="1" customWidth="1"/>
    <col min="783" max="1025" width="8.88671875" style="9"/>
    <col min="1026" max="1026" width="10.88671875" style="9" customWidth="1"/>
    <col min="1027" max="1037" width="8.88671875" style="9"/>
    <col min="1038" max="1038" width="9.109375" style="9" bestFit="1" customWidth="1"/>
    <col min="1039" max="1281" width="8.88671875" style="9"/>
    <col min="1282" max="1282" width="10.88671875" style="9" customWidth="1"/>
    <col min="1283" max="1293" width="8.88671875" style="9"/>
    <col min="1294" max="1294" width="9.109375" style="9" bestFit="1" customWidth="1"/>
    <col min="1295" max="1537" width="8.88671875" style="9"/>
    <col min="1538" max="1538" width="10.88671875" style="9" customWidth="1"/>
    <col min="1539" max="1549" width="8.88671875" style="9"/>
    <col min="1550" max="1550" width="9.109375" style="9" bestFit="1" customWidth="1"/>
    <col min="1551" max="1793" width="8.88671875" style="9"/>
    <col min="1794" max="1794" width="10.88671875" style="9" customWidth="1"/>
    <col min="1795" max="1805" width="8.88671875" style="9"/>
    <col min="1806" max="1806" width="9.109375" style="9" bestFit="1" customWidth="1"/>
    <col min="1807" max="2049" width="8.88671875" style="9"/>
    <col min="2050" max="2050" width="10.88671875" style="9" customWidth="1"/>
    <col min="2051" max="2061" width="8.88671875" style="9"/>
    <col min="2062" max="2062" width="9.109375" style="9" bestFit="1" customWidth="1"/>
    <col min="2063" max="2305" width="8.88671875" style="9"/>
    <col min="2306" max="2306" width="10.88671875" style="9" customWidth="1"/>
    <col min="2307" max="2317" width="8.88671875" style="9"/>
    <col min="2318" max="2318" width="9.109375" style="9" bestFit="1" customWidth="1"/>
    <col min="2319" max="2561" width="8.88671875" style="9"/>
    <col min="2562" max="2562" width="10.88671875" style="9" customWidth="1"/>
    <col min="2563" max="2573" width="8.88671875" style="9"/>
    <col min="2574" max="2574" width="9.109375" style="9" bestFit="1" customWidth="1"/>
    <col min="2575" max="2817" width="8.88671875" style="9"/>
    <col min="2818" max="2818" width="10.88671875" style="9" customWidth="1"/>
    <col min="2819" max="2829" width="8.88671875" style="9"/>
    <col min="2830" max="2830" width="9.109375" style="9" bestFit="1" customWidth="1"/>
    <col min="2831" max="3073" width="8.88671875" style="9"/>
    <col min="3074" max="3074" width="10.88671875" style="9" customWidth="1"/>
    <col min="3075" max="3085" width="8.88671875" style="9"/>
    <col min="3086" max="3086" width="9.109375" style="9" bestFit="1" customWidth="1"/>
    <col min="3087" max="3329" width="8.88671875" style="9"/>
    <col min="3330" max="3330" width="10.88671875" style="9" customWidth="1"/>
    <col min="3331" max="3341" width="8.88671875" style="9"/>
    <col min="3342" max="3342" width="9.109375" style="9" bestFit="1" customWidth="1"/>
    <col min="3343" max="3585" width="8.88671875" style="9"/>
    <col min="3586" max="3586" width="10.88671875" style="9" customWidth="1"/>
    <col min="3587" max="3597" width="8.88671875" style="9"/>
    <col min="3598" max="3598" width="9.109375" style="9" bestFit="1" customWidth="1"/>
    <col min="3599" max="3841" width="8.88671875" style="9"/>
    <col min="3842" max="3842" width="10.88671875" style="9" customWidth="1"/>
    <col min="3843" max="3853" width="8.88671875" style="9"/>
    <col min="3854" max="3854" width="9.109375" style="9" bestFit="1" customWidth="1"/>
    <col min="3855" max="4097" width="8.88671875" style="9"/>
    <col min="4098" max="4098" width="10.88671875" style="9" customWidth="1"/>
    <col min="4099" max="4109" width="8.88671875" style="9"/>
    <col min="4110" max="4110" width="9.109375" style="9" bestFit="1" customWidth="1"/>
    <col min="4111" max="4353" width="8.88671875" style="9"/>
    <col min="4354" max="4354" width="10.88671875" style="9" customWidth="1"/>
    <col min="4355" max="4365" width="8.88671875" style="9"/>
    <col min="4366" max="4366" width="9.109375" style="9" bestFit="1" customWidth="1"/>
    <col min="4367" max="4609" width="8.88671875" style="9"/>
    <col min="4610" max="4610" width="10.88671875" style="9" customWidth="1"/>
    <col min="4611" max="4621" width="8.88671875" style="9"/>
    <col min="4622" max="4622" width="9.109375" style="9" bestFit="1" customWidth="1"/>
    <col min="4623" max="4865" width="8.88671875" style="9"/>
    <col min="4866" max="4866" width="10.88671875" style="9" customWidth="1"/>
    <col min="4867" max="4877" width="8.88671875" style="9"/>
    <col min="4878" max="4878" width="9.109375" style="9" bestFit="1" customWidth="1"/>
    <col min="4879" max="5121" width="8.88671875" style="9"/>
    <col min="5122" max="5122" width="10.88671875" style="9" customWidth="1"/>
    <col min="5123" max="5133" width="8.88671875" style="9"/>
    <col min="5134" max="5134" width="9.109375" style="9" bestFit="1" customWidth="1"/>
    <col min="5135" max="5377" width="8.88671875" style="9"/>
    <col min="5378" max="5378" width="10.88671875" style="9" customWidth="1"/>
    <col min="5379" max="5389" width="8.88671875" style="9"/>
    <col min="5390" max="5390" width="9.109375" style="9" bestFit="1" customWidth="1"/>
    <col min="5391" max="5633" width="8.88671875" style="9"/>
    <col min="5634" max="5634" width="10.88671875" style="9" customWidth="1"/>
    <col min="5635" max="5645" width="8.88671875" style="9"/>
    <col min="5646" max="5646" width="9.109375" style="9" bestFit="1" customWidth="1"/>
    <col min="5647" max="5889" width="8.88671875" style="9"/>
    <col min="5890" max="5890" width="10.88671875" style="9" customWidth="1"/>
    <col min="5891" max="5901" width="8.88671875" style="9"/>
    <col min="5902" max="5902" width="9.109375" style="9" bestFit="1" customWidth="1"/>
    <col min="5903" max="6145" width="8.88671875" style="9"/>
    <col min="6146" max="6146" width="10.88671875" style="9" customWidth="1"/>
    <col min="6147" max="6157" width="8.88671875" style="9"/>
    <col min="6158" max="6158" width="9.109375" style="9" bestFit="1" customWidth="1"/>
    <col min="6159" max="6401" width="8.88671875" style="9"/>
    <col min="6402" max="6402" width="10.88671875" style="9" customWidth="1"/>
    <col min="6403" max="6413" width="8.88671875" style="9"/>
    <col min="6414" max="6414" width="9.109375" style="9" bestFit="1" customWidth="1"/>
    <col min="6415" max="6657" width="8.88671875" style="9"/>
    <col min="6658" max="6658" width="10.88671875" style="9" customWidth="1"/>
    <col min="6659" max="6669" width="8.88671875" style="9"/>
    <col min="6670" max="6670" width="9.109375" style="9" bestFit="1" customWidth="1"/>
    <col min="6671" max="6913" width="8.88671875" style="9"/>
    <col min="6914" max="6914" width="10.88671875" style="9" customWidth="1"/>
    <col min="6915" max="6925" width="8.88671875" style="9"/>
    <col min="6926" max="6926" width="9.109375" style="9" bestFit="1" customWidth="1"/>
    <col min="6927" max="7169" width="8.88671875" style="9"/>
    <col min="7170" max="7170" width="10.88671875" style="9" customWidth="1"/>
    <col min="7171" max="7181" width="8.88671875" style="9"/>
    <col min="7182" max="7182" width="9.109375" style="9" bestFit="1" customWidth="1"/>
    <col min="7183" max="7425" width="8.88671875" style="9"/>
    <col min="7426" max="7426" width="10.88671875" style="9" customWidth="1"/>
    <col min="7427" max="7437" width="8.88671875" style="9"/>
    <col min="7438" max="7438" width="9.109375" style="9" bestFit="1" customWidth="1"/>
    <col min="7439" max="7681" width="8.88671875" style="9"/>
    <col min="7682" max="7682" width="10.88671875" style="9" customWidth="1"/>
    <col min="7683" max="7693" width="8.88671875" style="9"/>
    <col min="7694" max="7694" width="9.109375" style="9" bestFit="1" customWidth="1"/>
    <col min="7695" max="7937" width="8.88671875" style="9"/>
    <col min="7938" max="7938" width="10.88671875" style="9" customWidth="1"/>
    <col min="7939" max="7949" width="8.88671875" style="9"/>
    <col min="7950" max="7950" width="9.109375" style="9" bestFit="1" customWidth="1"/>
    <col min="7951" max="8193" width="8.88671875" style="9"/>
    <col min="8194" max="8194" width="10.88671875" style="9" customWidth="1"/>
    <col min="8195" max="8205" width="8.88671875" style="9"/>
    <col min="8206" max="8206" width="9.109375" style="9" bestFit="1" customWidth="1"/>
    <col min="8207" max="8449" width="8.88671875" style="9"/>
    <col min="8450" max="8450" width="10.88671875" style="9" customWidth="1"/>
    <col min="8451" max="8461" width="8.88671875" style="9"/>
    <col min="8462" max="8462" width="9.109375" style="9" bestFit="1" customWidth="1"/>
    <col min="8463" max="8705" width="8.88671875" style="9"/>
    <col min="8706" max="8706" width="10.88671875" style="9" customWidth="1"/>
    <col min="8707" max="8717" width="8.88671875" style="9"/>
    <col min="8718" max="8718" width="9.109375" style="9" bestFit="1" customWidth="1"/>
    <col min="8719" max="8961" width="8.88671875" style="9"/>
    <col min="8962" max="8962" width="10.88671875" style="9" customWidth="1"/>
    <col min="8963" max="8973" width="8.88671875" style="9"/>
    <col min="8974" max="8974" width="9.109375" style="9" bestFit="1" customWidth="1"/>
    <col min="8975" max="9217" width="8.88671875" style="9"/>
    <col min="9218" max="9218" width="10.88671875" style="9" customWidth="1"/>
    <col min="9219" max="9229" width="8.88671875" style="9"/>
    <col min="9230" max="9230" width="9.109375" style="9" bestFit="1" customWidth="1"/>
    <col min="9231" max="9473" width="8.88671875" style="9"/>
    <col min="9474" max="9474" width="10.88671875" style="9" customWidth="1"/>
    <col min="9475" max="9485" width="8.88671875" style="9"/>
    <col min="9486" max="9486" width="9.109375" style="9" bestFit="1" customWidth="1"/>
    <col min="9487" max="9729" width="8.88671875" style="9"/>
    <col min="9730" max="9730" width="10.88671875" style="9" customWidth="1"/>
    <col min="9731" max="9741" width="8.88671875" style="9"/>
    <col min="9742" max="9742" width="9.109375" style="9" bestFit="1" customWidth="1"/>
    <col min="9743" max="9985" width="8.88671875" style="9"/>
    <col min="9986" max="9986" width="10.88671875" style="9" customWidth="1"/>
    <col min="9987" max="9997" width="8.88671875" style="9"/>
    <col min="9998" max="9998" width="9.109375" style="9" bestFit="1" customWidth="1"/>
    <col min="9999" max="10241" width="8.88671875" style="9"/>
    <col min="10242" max="10242" width="10.88671875" style="9" customWidth="1"/>
    <col min="10243" max="10253" width="8.88671875" style="9"/>
    <col min="10254" max="10254" width="9.109375" style="9" bestFit="1" customWidth="1"/>
    <col min="10255" max="10497" width="8.88671875" style="9"/>
    <col min="10498" max="10498" width="10.88671875" style="9" customWidth="1"/>
    <col min="10499" max="10509" width="8.88671875" style="9"/>
    <col min="10510" max="10510" width="9.109375" style="9" bestFit="1" customWidth="1"/>
    <col min="10511" max="10753" width="8.88671875" style="9"/>
    <col min="10754" max="10754" width="10.88671875" style="9" customWidth="1"/>
    <col min="10755" max="10765" width="8.88671875" style="9"/>
    <col min="10766" max="10766" width="9.109375" style="9" bestFit="1" customWidth="1"/>
    <col min="10767" max="11009" width="8.88671875" style="9"/>
    <col min="11010" max="11010" width="10.88671875" style="9" customWidth="1"/>
    <col min="11011" max="11021" width="8.88671875" style="9"/>
    <col min="11022" max="11022" width="9.109375" style="9" bestFit="1" customWidth="1"/>
    <col min="11023" max="11265" width="8.88671875" style="9"/>
    <col min="11266" max="11266" width="10.88671875" style="9" customWidth="1"/>
    <col min="11267" max="11277" width="8.88671875" style="9"/>
    <col min="11278" max="11278" width="9.109375" style="9" bestFit="1" customWidth="1"/>
    <col min="11279" max="11521" width="8.88671875" style="9"/>
    <col min="11522" max="11522" width="10.88671875" style="9" customWidth="1"/>
    <col min="11523" max="11533" width="8.88671875" style="9"/>
    <col min="11534" max="11534" width="9.109375" style="9" bestFit="1" customWidth="1"/>
    <col min="11535" max="11777" width="8.88671875" style="9"/>
    <col min="11778" max="11778" width="10.88671875" style="9" customWidth="1"/>
    <col min="11779" max="11789" width="8.88671875" style="9"/>
    <col min="11790" max="11790" width="9.109375" style="9" bestFit="1" customWidth="1"/>
    <col min="11791" max="12033" width="8.88671875" style="9"/>
    <col min="12034" max="12034" width="10.88671875" style="9" customWidth="1"/>
    <col min="12035" max="12045" width="8.88671875" style="9"/>
    <col min="12046" max="12046" width="9.109375" style="9" bestFit="1" customWidth="1"/>
    <col min="12047" max="12289" width="8.88671875" style="9"/>
    <col min="12290" max="12290" width="10.88671875" style="9" customWidth="1"/>
    <col min="12291" max="12301" width="8.88671875" style="9"/>
    <col min="12302" max="12302" width="9.109375" style="9" bestFit="1" customWidth="1"/>
    <col min="12303" max="12545" width="8.88671875" style="9"/>
    <col min="12546" max="12546" width="10.88671875" style="9" customWidth="1"/>
    <col min="12547" max="12557" width="8.88671875" style="9"/>
    <col min="12558" max="12558" width="9.109375" style="9" bestFit="1" customWidth="1"/>
    <col min="12559" max="12801" width="8.88671875" style="9"/>
    <col min="12802" max="12802" width="10.88671875" style="9" customWidth="1"/>
    <col min="12803" max="12813" width="8.88671875" style="9"/>
    <col min="12814" max="12814" width="9.109375" style="9" bestFit="1" customWidth="1"/>
    <col min="12815" max="13057" width="8.88671875" style="9"/>
    <col min="13058" max="13058" width="10.88671875" style="9" customWidth="1"/>
    <col min="13059" max="13069" width="8.88671875" style="9"/>
    <col min="13070" max="13070" width="9.109375" style="9" bestFit="1" customWidth="1"/>
    <col min="13071" max="13313" width="8.88671875" style="9"/>
    <col min="13314" max="13314" width="10.88671875" style="9" customWidth="1"/>
    <col min="13315" max="13325" width="8.88671875" style="9"/>
    <col min="13326" max="13326" width="9.109375" style="9" bestFit="1" customWidth="1"/>
    <col min="13327" max="13569" width="8.88671875" style="9"/>
    <col min="13570" max="13570" width="10.88671875" style="9" customWidth="1"/>
    <col min="13571" max="13581" width="8.88671875" style="9"/>
    <col min="13582" max="13582" width="9.109375" style="9" bestFit="1" customWidth="1"/>
    <col min="13583" max="13825" width="8.88671875" style="9"/>
    <col min="13826" max="13826" width="10.88671875" style="9" customWidth="1"/>
    <col min="13827" max="13837" width="8.88671875" style="9"/>
    <col min="13838" max="13838" width="9.109375" style="9" bestFit="1" customWidth="1"/>
    <col min="13839" max="14081" width="8.88671875" style="9"/>
    <col min="14082" max="14082" width="10.88671875" style="9" customWidth="1"/>
    <col min="14083" max="14093" width="8.88671875" style="9"/>
    <col min="14094" max="14094" width="9.109375" style="9" bestFit="1" customWidth="1"/>
    <col min="14095" max="14337" width="8.88671875" style="9"/>
    <col min="14338" max="14338" width="10.88671875" style="9" customWidth="1"/>
    <col min="14339" max="14349" width="8.88671875" style="9"/>
    <col min="14350" max="14350" width="9.109375" style="9" bestFit="1" customWidth="1"/>
    <col min="14351" max="14593" width="8.88671875" style="9"/>
    <col min="14594" max="14594" width="10.88671875" style="9" customWidth="1"/>
    <col min="14595" max="14605" width="8.88671875" style="9"/>
    <col min="14606" max="14606" width="9.109375" style="9" bestFit="1" customWidth="1"/>
    <col min="14607" max="14849" width="8.88671875" style="9"/>
    <col min="14850" max="14850" width="10.88671875" style="9" customWidth="1"/>
    <col min="14851" max="14861" width="8.88671875" style="9"/>
    <col min="14862" max="14862" width="9.109375" style="9" bestFit="1" customWidth="1"/>
    <col min="14863" max="15105" width="8.88671875" style="9"/>
    <col min="15106" max="15106" width="10.88671875" style="9" customWidth="1"/>
    <col min="15107" max="15117" width="8.88671875" style="9"/>
    <col min="15118" max="15118" width="9.109375" style="9" bestFit="1" customWidth="1"/>
    <col min="15119" max="15361" width="8.88671875" style="9"/>
    <col min="15362" max="15362" width="10.88671875" style="9" customWidth="1"/>
    <col min="15363" max="15373" width="8.88671875" style="9"/>
    <col min="15374" max="15374" width="9.109375" style="9" bestFit="1" customWidth="1"/>
    <col min="15375" max="15617" width="8.88671875" style="9"/>
    <col min="15618" max="15618" width="10.88671875" style="9" customWidth="1"/>
    <col min="15619" max="15629" width="8.88671875" style="9"/>
    <col min="15630" max="15630" width="9.109375" style="9" bestFit="1" customWidth="1"/>
    <col min="15631" max="15873" width="8.88671875" style="9"/>
    <col min="15874" max="15874" width="10.88671875" style="9" customWidth="1"/>
    <col min="15875" max="15885" width="8.88671875" style="9"/>
    <col min="15886" max="15886" width="9.109375" style="9" bestFit="1" customWidth="1"/>
    <col min="15887" max="16129" width="8.88671875" style="9"/>
    <col min="16130" max="16130" width="10.88671875" style="9" customWidth="1"/>
    <col min="16131" max="16141" width="8.88671875" style="9"/>
    <col min="16142" max="16142" width="9.109375" style="9" bestFit="1" customWidth="1"/>
    <col min="16143" max="16384" width="8.88671875" style="9"/>
  </cols>
  <sheetData>
    <row r="1" spans="1:30" s="4" customFormat="1" x14ac:dyDescent="0.25">
      <c r="A1" s="1" t="s">
        <v>108</v>
      </c>
    </row>
    <row r="2" spans="1:30" s="4" customFormat="1" x14ac:dyDescent="0.25">
      <c r="A2" s="4" t="s">
        <v>100</v>
      </c>
    </row>
    <row r="3" spans="1:30" s="4" customFormat="1" x14ac:dyDescent="0.25"/>
    <row r="4" spans="1:30" s="12" customFormat="1" x14ac:dyDescent="0.25">
      <c r="A4" s="12" t="s">
        <v>0</v>
      </c>
      <c r="B4" s="15">
        <v>38950</v>
      </c>
      <c r="C4" s="12" t="s">
        <v>1</v>
      </c>
      <c r="D4" s="16">
        <v>0.72916666666666663</v>
      </c>
      <c r="E4" s="16">
        <v>0.73958333333333337</v>
      </c>
      <c r="N4" s="12" t="s">
        <v>72</v>
      </c>
      <c r="P4" s="19" t="s">
        <v>73</v>
      </c>
      <c r="R4" s="16"/>
      <c r="AD4" s="16"/>
    </row>
    <row r="5" spans="1:30" s="12" customFormat="1" x14ac:dyDescent="0.25">
      <c r="C5" s="12" t="s">
        <v>72</v>
      </c>
      <c r="N5" s="19" t="s">
        <v>46</v>
      </c>
    </row>
    <row r="6" spans="1:30" x14ac:dyDescent="0.25">
      <c r="H6" s="9" t="s">
        <v>7</v>
      </c>
      <c r="N6" s="9" t="s">
        <v>48</v>
      </c>
    </row>
    <row r="7" spans="1:30" x14ac:dyDescent="0.25">
      <c r="C7" s="9" t="s">
        <v>9</v>
      </c>
      <c r="D7" s="9">
        <v>11.5</v>
      </c>
      <c r="E7" s="9" t="s">
        <v>43</v>
      </c>
    </row>
    <row r="8" spans="1:30" x14ac:dyDescent="0.25">
      <c r="C8" s="9" t="s">
        <v>10</v>
      </c>
      <c r="D8" s="9">
        <v>2.2000000000000002</v>
      </c>
      <c r="E8" s="9" t="s">
        <v>43</v>
      </c>
      <c r="N8" s="9" t="s">
        <v>11</v>
      </c>
      <c r="O8" s="9" t="s">
        <v>12</v>
      </c>
      <c r="P8" s="9" t="s">
        <v>13</v>
      </c>
      <c r="Q8" s="9" t="s">
        <v>14</v>
      </c>
    </row>
    <row r="9" spans="1:30" x14ac:dyDescent="0.25">
      <c r="N9" s="11">
        <v>38887</v>
      </c>
      <c r="O9" s="9">
        <v>2.64</v>
      </c>
      <c r="P9" s="9">
        <v>93.23</v>
      </c>
    </row>
    <row r="10" spans="1:30" x14ac:dyDescent="0.25">
      <c r="C10" s="17"/>
      <c r="N10" s="11">
        <v>38906</v>
      </c>
      <c r="O10" s="9">
        <v>1.2649443840000005</v>
      </c>
      <c r="P10" s="9">
        <v>44.6710934893133</v>
      </c>
    </row>
    <row r="11" spans="1:30" x14ac:dyDescent="0.25"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/>
      <c r="K11" s="18" t="s">
        <v>23</v>
      </c>
      <c r="L11" s="18" t="s">
        <v>24</v>
      </c>
      <c r="N11" s="11">
        <v>38910</v>
      </c>
      <c r="O11" s="9">
        <v>1.0655198400000001</v>
      </c>
      <c r="P11" s="9">
        <v>37.628481528052802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30" x14ac:dyDescent="0.25">
      <c r="C12" s="18">
        <v>2.2000000000000002</v>
      </c>
      <c r="D12" s="18"/>
      <c r="E12" s="18"/>
      <c r="F12" s="18">
        <f>C12*3.281</f>
        <v>7.2182000000000013</v>
      </c>
      <c r="G12" s="18"/>
      <c r="H12" s="18"/>
      <c r="I12" s="18"/>
      <c r="J12" s="18"/>
      <c r="K12" s="18"/>
      <c r="L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30" x14ac:dyDescent="0.25">
      <c r="C13" s="9">
        <v>2.2999999999999998</v>
      </c>
      <c r="E13" s="9">
        <v>0</v>
      </c>
      <c r="F13" s="18">
        <f t="shared" ref="F13:F35" si="0">C13*3.281</f>
        <v>7.5462999999999996</v>
      </c>
      <c r="G13" s="9">
        <v>0.05</v>
      </c>
      <c r="H13" s="9">
        <f>E13*3.281</f>
        <v>0</v>
      </c>
      <c r="I13" s="9">
        <f>(F14-F12)/2</f>
        <v>0.57417499999999944</v>
      </c>
      <c r="K13" s="9">
        <f>I13*H13*G13</f>
        <v>0</v>
      </c>
      <c r="L13" s="9">
        <f>SUM(K13:K35)</f>
        <v>18.361793977700003</v>
      </c>
      <c r="T13" s="18"/>
    </row>
    <row r="14" spans="1:30" x14ac:dyDescent="0.25">
      <c r="C14" s="9">
        <v>2.5499999999999998</v>
      </c>
      <c r="E14" s="9">
        <v>0.1</v>
      </c>
      <c r="F14" s="18">
        <f t="shared" si="0"/>
        <v>8.3665500000000002</v>
      </c>
      <c r="G14" s="9">
        <v>0.2</v>
      </c>
      <c r="H14" s="9">
        <f t="shared" ref="H14:H35" si="1">E14*3.281</f>
        <v>0.32810000000000006</v>
      </c>
      <c r="I14" s="9">
        <f t="shared" ref="I14:I34" si="2">(F15-F13)/2</f>
        <v>0.98430000000000062</v>
      </c>
      <c r="K14" s="9">
        <f t="shared" ref="K14:K35" si="3">I14*H14*G14</f>
        <v>6.4589766000000048E-2</v>
      </c>
      <c r="T14" s="18"/>
    </row>
    <row r="15" spans="1:30" x14ac:dyDescent="0.25">
      <c r="C15" s="9">
        <v>2.9</v>
      </c>
      <c r="E15" s="9">
        <v>7.0000000000000007E-2</v>
      </c>
      <c r="F15" s="18">
        <f t="shared" si="0"/>
        <v>9.5149000000000008</v>
      </c>
      <c r="G15" s="9">
        <v>0.3</v>
      </c>
      <c r="H15" s="9">
        <f t="shared" si="1"/>
        <v>0.22967000000000004</v>
      </c>
      <c r="I15" s="9">
        <f t="shared" si="2"/>
        <v>1.0663250000000009</v>
      </c>
      <c r="K15" s="9">
        <f t="shared" si="3"/>
        <v>7.3470858825000068E-2</v>
      </c>
      <c r="T15" s="18"/>
    </row>
    <row r="16" spans="1:30" x14ac:dyDescent="0.25">
      <c r="C16" s="9">
        <v>3.2</v>
      </c>
      <c r="E16" s="9">
        <v>0.32</v>
      </c>
      <c r="F16" s="18">
        <f t="shared" si="0"/>
        <v>10.499200000000002</v>
      </c>
      <c r="G16" s="9">
        <v>0.3</v>
      </c>
      <c r="H16" s="9">
        <f t="shared" si="1"/>
        <v>1.04992</v>
      </c>
      <c r="I16" s="9">
        <f t="shared" si="2"/>
        <v>1.1483499999999998</v>
      </c>
      <c r="K16" s="9">
        <f t="shared" si="3"/>
        <v>0.3617026895999999</v>
      </c>
      <c r="T16" s="18"/>
    </row>
    <row r="17" spans="3:20" x14ac:dyDescent="0.25">
      <c r="C17" s="9">
        <v>3.6</v>
      </c>
      <c r="E17" s="9">
        <v>0.25</v>
      </c>
      <c r="F17" s="18">
        <f t="shared" si="0"/>
        <v>11.8116</v>
      </c>
      <c r="G17" s="9">
        <v>0.4</v>
      </c>
      <c r="H17" s="9">
        <f t="shared" si="1"/>
        <v>0.82025000000000003</v>
      </c>
      <c r="I17" s="9">
        <f t="shared" si="2"/>
        <v>1.4764499999999989</v>
      </c>
      <c r="K17" s="9">
        <f t="shared" si="3"/>
        <v>0.48442324499999972</v>
      </c>
      <c r="T17" s="18"/>
    </row>
    <row r="18" spans="3:20" x14ac:dyDescent="0.25">
      <c r="C18" s="9">
        <v>4.0999999999999996</v>
      </c>
      <c r="E18" s="9">
        <v>0.3</v>
      </c>
      <c r="F18" s="18">
        <f t="shared" si="0"/>
        <v>13.4521</v>
      </c>
      <c r="G18" s="9">
        <v>0.4</v>
      </c>
      <c r="H18" s="9">
        <f t="shared" si="1"/>
        <v>0.98429999999999995</v>
      </c>
      <c r="I18" s="9">
        <f t="shared" si="2"/>
        <v>1.6404999999999994</v>
      </c>
      <c r="K18" s="9">
        <f t="shared" si="3"/>
        <v>0.64589765999999971</v>
      </c>
      <c r="T18" s="18"/>
    </row>
    <row r="19" spans="3:20" x14ac:dyDescent="0.25">
      <c r="C19" s="9">
        <v>4.5999999999999996</v>
      </c>
      <c r="E19" s="9">
        <v>0.24</v>
      </c>
      <c r="F19" s="18">
        <f t="shared" si="0"/>
        <v>15.092599999999999</v>
      </c>
      <c r="G19" s="9">
        <v>0.6</v>
      </c>
      <c r="H19" s="9">
        <f t="shared" si="1"/>
        <v>0.78744000000000003</v>
      </c>
      <c r="I19" s="9">
        <f t="shared" si="2"/>
        <v>1.4764500000000007</v>
      </c>
      <c r="K19" s="9">
        <f t="shared" si="3"/>
        <v>0.69756947280000026</v>
      </c>
      <c r="T19" s="18"/>
    </row>
    <row r="20" spans="3:20" x14ac:dyDescent="0.25">
      <c r="C20" s="9">
        <v>5</v>
      </c>
      <c r="E20" s="9">
        <v>0.41</v>
      </c>
      <c r="F20" s="18">
        <f t="shared" si="0"/>
        <v>16.405000000000001</v>
      </c>
      <c r="G20" s="9">
        <v>0.55000000000000004</v>
      </c>
      <c r="H20" s="9">
        <f t="shared" si="1"/>
        <v>1.34521</v>
      </c>
      <c r="I20" s="9">
        <f t="shared" si="2"/>
        <v>1.4764500000000007</v>
      </c>
      <c r="K20" s="9">
        <f t="shared" si="3"/>
        <v>1.0923744174750005</v>
      </c>
      <c r="T20" s="18"/>
    </row>
    <row r="21" spans="3:20" x14ac:dyDescent="0.25">
      <c r="C21" s="9">
        <v>5.5</v>
      </c>
      <c r="E21" s="9">
        <v>0.51</v>
      </c>
      <c r="F21" s="18">
        <f t="shared" si="0"/>
        <v>18.045500000000001</v>
      </c>
      <c r="G21" s="9">
        <v>0.55000000000000004</v>
      </c>
      <c r="H21" s="9">
        <f t="shared" si="1"/>
        <v>1.6733100000000001</v>
      </c>
      <c r="I21" s="9">
        <f t="shared" si="2"/>
        <v>1.6404999999999994</v>
      </c>
      <c r="K21" s="9">
        <f t="shared" si="3"/>
        <v>1.5097857802499997</v>
      </c>
      <c r="T21" s="18"/>
    </row>
    <row r="22" spans="3:20" x14ac:dyDescent="0.25">
      <c r="C22" s="9">
        <v>6</v>
      </c>
      <c r="E22" s="9">
        <v>0.45</v>
      </c>
      <c r="F22" s="18">
        <f t="shared" si="0"/>
        <v>19.686</v>
      </c>
      <c r="G22" s="9">
        <v>0.6</v>
      </c>
      <c r="H22" s="9">
        <f t="shared" si="1"/>
        <v>1.47645</v>
      </c>
      <c r="I22" s="9">
        <f t="shared" si="2"/>
        <v>1.6404999999999994</v>
      </c>
      <c r="K22" s="9">
        <f t="shared" si="3"/>
        <v>1.4532697349999995</v>
      </c>
      <c r="T22" s="18"/>
    </row>
    <row r="23" spans="3:20" x14ac:dyDescent="0.25">
      <c r="C23" s="9">
        <v>6.5</v>
      </c>
      <c r="E23" s="9">
        <v>0.37</v>
      </c>
      <c r="F23" s="18">
        <f t="shared" si="0"/>
        <v>21.326499999999999</v>
      </c>
      <c r="G23" s="9">
        <v>0.65</v>
      </c>
      <c r="H23" s="9">
        <f t="shared" si="1"/>
        <v>1.21397</v>
      </c>
      <c r="I23" s="9">
        <f t="shared" si="2"/>
        <v>1.6405000000000012</v>
      </c>
      <c r="K23" s="9">
        <f t="shared" si="3"/>
        <v>1.2944865602500009</v>
      </c>
      <c r="T23" s="18"/>
    </row>
    <row r="24" spans="3:20" x14ac:dyDescent="0.25">
      <c r="C24" s="9">
        <v>7</v>
      </c>
      <c r="E24" s="9">
        <v>0.46</v>
      </c>
      <c r="F24" s="18">
        <f t="shared" si="0"/>
        <v>22.967000000000002</v>
      </c>
      <c r="G24" s="9">
        <v>0.75</v>
      </c>
      <c r="H24" s="9">
        <f t="shared" si="1"/>
        <v>1.50926</v>
      </c>
      <c r="I24" s="9">
        <f t="shared" si="2"/>
        <v>1.6405000000000012</v>
      </c>
      <c r="K24" s="9">
        <f t="shared" si="3"/>
        <v>1.8569557725000014</v>
      </c>
      <c r="T24" s="18"/>
    </row>
    <row r="25" spans="3:20" x14ac:dyDescent="0.25">
      <c r="C25" s="9">
        <v>7.5</v>
      </c>
      <c r="E25" s="9">
        <v>0.36</v>
      </c>
      <c r="F25" s="18">
        <f t="shared" si="0"/>
        <v>24.607500000000002</v>
      </c>
      <c r="G25" s="9">
        <v>0.6</v>
      </c>
      <c r="H25" s="9">
        <f t="shared" si="1"/>
        <v>1.18116</v>
      </c>
      <c r="I25" s="9">
        <f t="shared" si="2"/>
        <v>1.6404999999999994</v>
      </c>
      <c r="K25" s="9">
        <f t="shared" si="3"/>
        <v>1.1626157879999997</v>
      </c>
      <c r="T25" s="18"/>
    </row>
    <row r="26" spans="3:20" x14ac:dyDescent="0.25">
      <c r="C26" s="9">
        <v>8</v>
      </c>
      <c r="E26" s="9">
        <v>0.19</v>
      </c>
      <c r="F26" s="18">
        <f t="shared" si="0"/>
        <v>26.248000000000001</v>
      </c>
      <c r="G26" s="9">
        <v>0.55000000000000004</v>
      </c>
      <c r="H26" s="9">
        <f t="shared" si="1"/>
        <v>0.62339</v>
      </c>
      <c r="I26" s="9">
        <f t="shared" si="2"/>
        <v>1.6404999999999994</v>
      </c>
      <c r="K26" s="9">
        <f t="shared" si="3"/>
        <v>0.56246921224999991</v>
      </c>
      <c r="T26" s="18"/>
    </row>
    <row r="27" spans="3:20" x14ac:dyDescent="0.25">
      <c r="C27" s="9">
        <v>8.5</v>
      </c>
      <c r="E27" s="9">
        <v>0.57999999999999996</v>
      </c>
      <c r="F27" s="18">
        <f t="shared" si="0"/>
        <v>27.888500000000001</v>
      </c>
      <c r="G27" s="9">
        <v>0.7</v>
      </c>
      <c r="H27" s="9">
        <f t="shared" si="1"/>
        <v>1.9029799999999999</v>
      </c>
      <c r="I27" s="9">
        <f t="shared" si="2"/>
        <v>1.6404999999999994</v>
      </c>
      <c r="K27" s="9">
        <f t="shared" si="3"/>
        <v>2.1852870829999991</v>
      </c>
      <c r="T27" s="18"/>
    </row>
    <row r="28" spans="3:20" x14ac:dyDescent="0.25">
      <c r="C28" s="9">
        <v>9</v>
      </c>
      <c r="E28" s="9">
        <v>0.32</v>
      </c>
      <c r="F28" s="18">
        <f t="shared" si="0"/>
        <v>29.529</v>
      </c>
      <c r="G28" s="9">
        <v>0.8</v>
      </c>
      <c r="H28" s="9">
        <f t="shared" si="1"/>
        <v>1.04992</v>
      </c>
      <c r="I28" s="9">
        <f t="shared" si="2"/>
        <v>1.6405000000000012</v>
      </c>
      <c r="K28" s="9">
        <f t="shared" si="3"/>
        <v>1.3779150080000011</v>
      </c>
      <c r="T28" s="18"/>
    </row>
    <row r="29" spans="3:20" x14ac:dyDescent="0.25">
      <c r="C29" s="9">
        <v>9.5</v>
      </c>
      <c r="E29" s="9">
        <v>0.43</v>
      </c>
      <c r="F29" s="18">
        <f t="shared" si="0"/>
        <v>31.169500000000003</v>
      </c>
      <c r="G29" s="9">
        <v>0.8</v>
      </c>
      <c r="H29" s="9">
        <f t="shared" si="1"/>
        <v>1.41083</v>
      </c>
      <c r="I29" s="9">
        <f t="shared" si="2"/>
        <v>1.4764500000000016</v>
      </c>
      <c r="K29" s="9">
        <f t="shared" si="3"/>
        <v>1.6664159628000019</v>
      </c>
      <c r="T29" s="18"/>
    </row>
    <row r="30" spans="3:20" x14ac:dyDescent="0.25">
      <c r="C30" s="9">
        <v>9.9</v>
      </c>
      <c r="E30" s="9">
        <v>0.33</v>
      </c>
      <c r="F30" s="18">
        <f t="shared" si="0"/>
        <v>32.481900000000003</v>
      </c>
      <c r="G30" s="9">
        <v>0.5</v>
      </c>
      <c r="H30" s="9">
        <f t="shared" si="1"/>
        <v>1.0827300000000002</v>
      </c>
      <c r="I30" s="9">
        <f t="shared" si="2"/>
        <v>1.1483499999999989</v>
      </c>
      <c r="K30" s="9">
        <f t="shared" si="3"/>
        <v>0.62167649774999945</v>
      </c>
      <c r="T30" s="18"/>
    </row>
    <row r="31" spans="3:20" x14ac:dyDescent="0.25">
      <c r="C31" s="9">
        <v>10.199999999999999</v>
      </c>
      <c r="E31" s="9">
        <v>0.27</v>
      </c>
      <c r="F31" s="18">
        <f t="shared" si="0"/>
        <v>33.466200000000001</v>
      </c>
      <c r="G31" s="9">
        <v>0.6</v>
      </c>
      <c r="H31" s="9">
        <f t="shared" si="1"/>
        <v>0.88587000000000005</v>
      </c>
      <c r="I31" s="9">
        <f t="shared" si="2"/>
        <v>0.98429999999999751</v>
      </c>
      <c r="K31" s="9">
        <f t="shared" si="3"/>
        <v>0.52317710459999867</v>
      </c>
      <c r="T31" s="18"/>
    </row>
    <row r="32" spans="3:20" x14ac:dyDescent="0.25">
      <c r="C32" s="9">
        <v>10.5</v>
      </c>
      <c r="E32" s="9">
        <v>0.25</v>
      </c>
      <c r="F32" s="18">
        <f t="shared" si="0"/>
        <v>34.450499999999998</v>
      </c>
      <c r="G32" s="9">
        <v>0.5</v>
      </c>
      <c r="H32" s="9">
        <f t="shared" si="1"/>
        <v>0.82025000000000003</v>
      </c>
      <c r="I32" s="9">
        <f t="shared" si="2"/>
        <v>0.98430000000000106</v>
      </c>
      <c r="K32" s="9">
        <f t="shared" si="3"/>
        <v>0.40368603750000043</v>
      </c>
      <c r="T32" s="18"/>
    </row>
    <row r="33" spans="1:20" x14ac:dyDescent="0.25">
      <c r="C33" s="9">
        <v>10.8</v>
      </c>
      <c r="E33" s="9">
        <v>0.21</v>
      </c>
      <c r="F33" s="18">
        <f t="shared" si="0"/>
        <v>35.434800000000003</v>
      </c>
      <c r="G33" s="9">
        <v>0.4</v>
      </c>
      <c r="H33" s="9">
        <f t="shared" si="1"/>
        <v>0.68901000000000001</v>
      </c>
      <c r="I33" s="9">
        <f t="shared" si="2"/>
        <v>0.73822499999999991</v>
      </c>
      <c r="K33" s="9">
        <f t="shared" si="3"/>
        <v>0.20345776289999998</v>
      </c>
      <c r="T33" s="18"/>
    </row>
    <row r="34" spans="1:20" x14ac:dyDescent="0.25">
      <c r="C34" s="9">
        <v>10.95</v>
      </c>
      <c r="E34" s="9">
        <v>0.08</v>
      </c>
      <c r="F34" s="18">
        <f t="shared" si="0"/>
        <v>35.926949999999998</v>
      </c>
      <c r="G34" s="9">
        <v>0.4</v>
      </c>
      <c r="H34" s="9">
        <f t="shared" si="1"/>
        <v>0.26247999999999999</v>
      </c>
      <c r="I34" s="9">
        <f t="shared" si="2"/>
        <v>1.1483500000000006</v>
      </c>
      <c r="K34" s="9">
        <f t="shared" si="3"/>
        <v>0.12056756320000006</v>
      </c>
      <c r="T34" s="18"/>
    </row>
    <row r="35" spans="1:20" x14ac:dyDescent="0.25">
      <c r="C35" s="9">
        <v>11.5</v>
      </c>
      <c r="F35" s="18">
        <f t="shared" si="0"/>
        <v>37.731500000000004</v>
      </c>
      <c r="H35" s="9">
        <f t="shared" si="1"/>
        <v>0</v>
      </c>
      <c r="K35" s="9">
        <f t="shared" si="3"/>
        <v>0</v>
      </c>
      <c r="T35" s="18"/>
    </row>
    <row r="36" spans="1:20" x14ac:dyDescent="0.25">
      <c r="F36" s="18"/>
      <c r="T36" s="18"/>
    </row>
    <row r="37" spans="1:20" x14ac:dyDescent="0.25">
      <c r="F37" s="18"/>
      <c r="T37" s="18"/>
    </row>
    <row r="38" spans="1:20" x14ac:dyDescent="0.25">
      <c r="A38" s="12" t="s">
        <v>0</v>
      </c>
      <c r="B38" s="15">
        <v>38980</v>
      </c>
      <c r="C38" s="12" t="s">
        <v>1</v>
      </c>
      <c r="D38" s="16">
        <v>0.45833333333333331</v>
      </c>
      <c r="E38" s="16">
        <v>0.46875</v>
      </c>
      <c r="F38" s="12"/>
      <c r="G38" s="12"/>
      <c r="H38" s="12"/>
      <c r="I38" s="12"/>
      <c r="J38" s="12"/>
      <c r="K38" s="12"/>
      <c r="L38" s="12"/>
      <c r="T38" s="18"/>
    </row>
    <row r="39" spans="1:20" x14ac:dyDescent="0.25">
      <c r="A39" s="12"/>
      <c r="B39" s="12"/>
      <c r="C39" s="12" t="s">
        <v>72</v>
      </c>
      <c r="D39" s="12"/>
      <c r="E39" s="12"/>
      <c r="F39" s="12"/>
      <c r="G39" s="12"/>
      <c r="H39" s="12"/>
      <c r="I39" s="12"/>
      <c r="J39" s="12"/>
      <c r="K39" s="12"/>
      <c r="L39" s="12"/>
    </row>
    <row r="40" spans="1:20" x14ac:dyDescent="0.25">
      <c r="H40" s="9" t="s">
        <v>51</v>
      </c>
    </row>
    <row r="41" spans="1:20" x14ac:dyDescent="0.25">
      <c r="C41" s="9" t="s">
        <v>9</v>
      </c>
      <c r="D41" s="9">
        <v>10.9</v>
      </c>
      <c r="E41" s="9" t="s">
        <v>43</v>
      </c>
    </row>
    <row r="42" spans="1:20" x14ac:dyDescent="0.25">
      <c r="C42" s="9" t="s">
        <v>10</v>
      </c>
      <c r="D42" s="9">
        <v>2.15</v>
      </c>
      <c r="E42" s="9" t="s">
        <v>43</v>
      </c>
    </row>
    <row r="44" spans="1:20" x14ac:dyDescent="0.25">
      <c r="C44" s="17"/>
    </row>
    <row r="45" spans="1:20" x14ac:dyDescent="0.25">
      <c r="C45" s="18" t="s">
        <v>16</v>
      </c>
      <c r="D45" s="18" t="s">
        <v>17</v>
      </c>
      <c r="E45" s="18" t="s">
        <v>18</v>
      </c>
      <c r="F45" s="18" t="s">
        <v>19</v>
      </c>
      <c r="G45" s="18" t="s">
        <v>20</v>
      </c>
      <c r="H45" s="18" t="s">
        <v>21</v>
      </c>
      <c r="I45" s="18" t="s">
        <v>22</v>
      </c>
      <c r="J45" s="18"/>
      <c r="K45" s="18" t="s">
        <v>23</v>
      </c>
      <c r="L45" s="18" t="s">
        <v>24</v>
      </c>
    </row>
    <row r="46" spans="1:20" x14ac:dyDescent="0.25">
      <c r="C46" s="18">
        <v>2.15</v>
      </c>
      <c r="D46" s="18"/>
      <c r="E46" s="18"/>
      <c r="F46" s="18">
        <f>C46*3.281</f>
        <v>7.0541499999999999</v>
      </c>
      <c r="G46" s="18"/>
      <c r="H46" s="18"/>
      <c r="I46" s="18"/>
      <c r="J46" s="18"/>
      <c r="K46" s="18"/>
      <c r="L46" s="18"/>
    </row>
    <row r="47" spans="1:20" x14ac:dyDescent="0.25">
      <c r="C47" s="9">
        <v>2.25</v>
      </c>
      <c r="E47" s="9">
        <v>0</v>
      </c>
      <c r="F47" s="18">
        <f t="shared" ref="F47:F68" si="4">C47*3.281</f>
        <v>7.38225</v>
      </c>
      <c r="G47" s="9">
        <v>0.05</v>
      </c>
      <c r="H47" s="9">
        <f>E47*3.281</f>
        <v>0</v>
      </c>
      <c r="I47" s="9">
        <f>(F48-F46)/2</f>
        <v>0.57417500000000032</v>
      </c>
      <c r="K47" s="9">
        <f>I47*H47*G47</f>
        <v>0</v>
      </c>
      <c r="L47" s="9">
        <f>SUM(K47:K69)</f>
        <v>15.711191455475001</v>
      </c>
    </row>
    <row r="48" spans="1:20" x14ac:dyDescent="0.25">
      <c r="C48" s="9">
        <v>2.5</v>
      </c>
      <c r="E48" s="9">
        <v>0</v>
      </c>
      <c r="F48" s="18">
        <f t="shared" si="4"/>
        <v>8.2025000000000006</v>
      </c>
      <c r="G48" s="9">
        <v>0.2</v>
      </c>
      <c r="H48" s="9">
        <f t="shared" ref="H48:H67" si="5">E48*3.281</f>
        <v>0</v>
      </c>
      <c r="I48" s="9">
        <f t="shared" ref="I48:I67" si="6">(F49-F47)/2</f>
        <v>0.82025000000000015</v>
      </c>
      <c r="K48" s="9">
        <f t="shared" ref="K48:K67" si="7">I48*H48*G48</f>
        <v>0</v>
      </c>
    </row>
    <row r="49" spans="3:11" x14ac:dyDescent="0.25">
      <c r="C49" s="9">
        <v>2.75</v>
      </c>
      <c r="E49" s="9">
        <v>0.04</v>
      </c>
      <c r="F49" s="18">
        <f t="shared" si="4"/>
        <v>9.0227500000000003</v>
      </c>
      <c r="G49" s="9">
        <v>0.3</v>
      </c>
      <c r="H49" s="9">
        <f t="shared" si="5"/>
        <v>0.13124</v>
      </c>
      <c r="I49" s="9">
        <f t="shared" si="6"/>
        <v>0.8202499999999997</v>
      </c>
      <c r="K49" s="9">
        <f t="shared" si="7"/>
        <v>3.2294882999999983E-2</v>
      </c>
    </row>
    <row r="50" spans="3:11" x14ac:dyDescent="0.25">
      <c r="C50" s="9">
        <v>3</v>
      </c>
      <c r="E50" s="9">
        <v>0.14000000000000001</v>
      </c>
      <c r="F50" s="18">
        <f t="shared" si="4"/>
        <v>9.843</v>
      </c>
      <c r="G50" s="9">
        <v>0.3</v>
      </c>
      <c r="H50" s="9">
        <f t="shared" si="5"/>
        <v>0.45934000000000008</v>
      </c>
      <c r="I50" s="9">
        <f t="shared" si="6"/>
        <v>1.2303750000000004</v>
      </c>
      <c r="K50" s="9">
        <f t="shared" si="7"/>
        <v>0.16954813575000011</v>
      </c>
    </row>
    <row r="51" spans="3:11" x14ac:dyDescent="0.25">
      <c r="C51" s="9">
        <v>3.5</v>
      </c>
      <c r="E51" s="9">
        <v>0.31</v>
      </c>
      <c r="F51" s="18">
        <f t="shared" si="4"/>
        <v>11.483500000000001</v>
      </c>
      <c r="G51" s="9">
        <v>0.4</v>
      </c>
      <c r="H51" s="9">
        <f t="shared" si="5"/>
        <v>1.01711</v>
      </c>
      <c r="I51" s="9">
        <f t="shared" si="6"/>
        <v>1.6405000000000003</v>
      </c>
      <c r="K51" s="9">
        <f t="shared" si="7"/>
        <v>0.66742758200000019</v>
      </c>
    </row>
    <row r="52" spans="3:11" x14ac:dyDescent="0.25">
      <c r="C52" s="9">
        <v>4</v>
      </c>
      <c r="E52" s="9">
        <v>0.22</v>
      </c>
      <c r="F52" s="18">
        <f t="shared" si="4"/>
        <v>13.124000000000001</v>
      </c>
      <c r="G52" s="9">
        <v>0.4</v>
      </c>
      <c r="H52" s="9">
        <f t="shared" si="5"/>
        <v>0.72182000000000002</v>
      </c>
      <c r="I52" s="9">
        <f t="shared" si="6"/>
        <v>1.6404999999999994</v>
      </c>
      <c r="K52" s="9">
        <f t="shared" si="7"/>
        <v>0.47365828399999987</v>
      </c>
    </row>
    <row r="53" spans="3:11" x14ac:dyDescent="0.25">
      <c r="C53" s="9">
        <v>4.5</v>
      </c>
      <c r="E53" s="9">
        <v>0.28000000000000003</v>
      </c>
      <c r="F53" s="18">
        <f t="shared" si="4"/>
        <v>14.7645</v>
      </c>
      <c r="G53" s="9">
        <v>0.45</v>
      </c>
      <c r="H53" s="9">
        <f t="shared" si="5"/>
        <v>0.91868000000000016</v>
      </c>
      <c r="I53" s="9">
        <f t="shared" si="6"/>
        <v>1.6405000000000003</v>
      </c>
      <c r="K53" s="9">
        <f t="shared" si="7"/>
        <v>0.6781925430000002</v>
      </c>
    </row>
    <row r="54" spans="3:11" x14ac:dyDescent="0.25">
      <c r="C54" s="9">
        <v>5</v>
      </c>
      <c r="E54" s="9">
        <v>0.52</v>
      </c>
      <c r="F54" s="18">
        <f t="shared" si="4"/>
        <v>16.405000000000001</v>
      </c>
      <c r="G54" s="9">
        <v>0.5</v>
      </c>
      <c r="H54" s="9">
        <f t="shared" si="5"/>
        <v>1.7061200000000001</v>
      </c>
      <c r="I54" s="9">
        <f t="shared" si="6"/>
        <v>1.6405000000000003</v>
      </c>
      <c r="K54" s="9">
        <f t="shared" si="7"/>
        <v>1.3994449300000003</v>
      </c>
    </row>
    <row r="55" spans="3:11" x14ac:dyDescent="0.25">
      <c r="C55" s="9">
        <v>5.5</v>
      </c>
      <c r="E55" s="9">
        <v>0.48</v>
      </c>
      <c r="F55" s="18">
        <f t="shared" si="4"/>
        <v>18.045500000000001</v>
      </c>
      <c r="G55" s="9">
        <v>0.6</v>
      </c>
      <c r="H55" s="9">
        <f t="shared" si="5"/>
        <v>1.5748800000000001</v>
      </c>
      <c r="I55" s="9">
        <f t="shared" si="6"/>
        <v>1.6404999999999994</v>
      </c>
      <c r="K55" s="9">
        <f t="shared" si="7"/>
        <v>1.5501543839999996</v>
      </c>
    </row>
    <row r="56" spans="3:11" x14ac:dyDescent="0.25">
      <c r="C56" s="9">
        <v>6</v>
      </c>
      <c r="E56" s="9">
        <v>0.42</v>
      </c>
      <c r="F56" s="18">
        <f t="shared" si="4"/>
        <v>19.686</v>
      </c>
      <c r="G56" s="9">
        <v>0.55000000000000004</v>
      </c>
      <c r="H56" s="9">
        <f t="shared" si="5"/>
        <v>1.37802</v>
      </c>
      <c r="I56" s="9">
        <f t="shared" si="6"/>
        <v>1.6404999999999994</v>
      </c>
      <c r="K56" s="9">
        <f t="shared" si="7"/>
        <v>1.2433529954999996</v>
      </c>
    </row>
    <row r="57" spans="3:11" x14ac:dyDescent="0.25">
      <c r="C57" s="9">
        <v>6.5</v>
      </c>
      <c r="E57" s="9">
        <v>0.51</v>
      </c>
      <c r="F57" s="18">
        <f t="shared" si="4"/>
        <v>21.326499999999999</v>
      </c>
      <c r="G57" s="9">
        <v>0.55000000000000004</v>
      </c>
      <c r="H57" s="9">
        <f t="shared" si="5"/>
        <v>1.6733100000000001</v>
      </c>
      <c r="I57" s="9">
        <f t="shared" si="6"/>
        <v>1.6405000000000012</v>
      </c>
      <c r="K57" s="9">
        <f t="shared" si="7"/>
        <v>1.5097857802500014</v>
      </c>
    </row>
    <row r="58" spans="3:11" x14ac:dyDescent="0.25">
      <c r="C58" s="9">
        <v>7</v>
      </c>
      <c r="E58" s="9">
        <v>0.27</v>
      </c>
      <c r="F58" s="18">
        <f t="shared" si="4"/>
        <v>22.967000000000002</v>
      </c>
      <c r="G58" s="9">
        <v>0.65</v>
      </c>
      <c r="H58" s="9">
        <f t="shared" si="5"/>
        <v>0.88587000000000005</v>
      </c>
      <c r="I58" s="9">
        <f t="shared" si="6"/>
        <v>1.6405000000000012</v>
      </c>
      <c r="K58" s="9">
        <f t="shared" si="7"/>
        <v>0.94462532775000085</v>
      </c>
    </row>
    <row r="59" spans="3:11" x14ac:dyDescent="0.25">
      <c r="C59" s="9">
        <v>7.5</v>
      </c>
      <c r="E59" s="9">
        <v>0.4</v>
      </c>
      <c r="F59" s="18">
        <f t="shared" si="4"/>
        <v>24.607500000000002</v>
      </c>
      <c r="G59" s="9">
        <v>0.7</v>
      </c>
      <c r="H59" s="9">
        <f t="shared" si="5"/>
        <v>1.3124000000000002</v>
      </c>
      <c r="I59" s="9">
        <f t="shared" si="6"/>
        <v>1.6404999999999994</v>
      </c>
      <c r="K59" s="9">
        <f t="shared" si="7"/>
        <v>1.5070945399999995</v>
      </c>
    </row>
    <row r="60" spans="3:11" x14ac:dyDescent="0.25">
      <c r="C60" s="9">
        <v>8</v>
      </c>
      <c r="E60" s="9">
        <v>0.35</v>
      </c>
      <c r="F60" s="18">
        <f t="shared" si="4"/>
        <v>26.248000000000001</v>
      </c>
      <c r="G60" s="9">
        <v>0.7</v>
      </c>
      <c r="H60" s="9">
        <f t="shared" si="5"/>
        <v>1.14835</v>
      </c>
      <c r="I60" s="9">
        <f t="shared" si="6"/>
        <v>1.6404999999999994</v>
      </c>
      <c r="K60" s="9">
        <f t="shared" si="7"/>
        <v>1.3187077224999995</v>
      </c>
    </row>
    <row r="61" spans="3:11" x14ac:dyDescent="0.25">
      <c r="C61" s="9">
        <v>8.5</v>
      </c>
      <c r="E61" s="9">
        <v>0.42</v>
      </c>
      <c r="F61" s="18">
        <f t="shared" si="4"/>
        <v>27.888500000000001</v>
      </c>
      <c r="G61" s="9">
        <v>0.7</v>
      </c>
      <c r="H61" s="9">
        <f t="shared" si="5"/>
        <v>1.37802</v>
      </c>
      <c r="I61" s="9">
        <f t="shared" si="6"/>
        <v>1.6404999999999994</v>
      </c>
      <c r="K61" s="9">
        <f t="shared" si="7"/>
        <v>1.5824492669999994</v>
      </c>
    </row>
    <row r="62" spans="3:11" x14ac:dyDescent="0.25">
      <c r="C62" s="9">
        <v>9</v>
      </c>
      <c r="E62" s="9">
        <v>0.26</v>
      </c>
      <c r="F62" s="18">
        <f t="shared" si="4"/>
        <v>29.529</v>
      </c>
      <c r="G62" s="9">
        <v>0.75</v>
      </c>
      <c r="H62" s="9">
        <f t="shared" si="5"/>
        <v>0.85306000000000004</v>
      </c>
      <c r="I62" s="9">
        <f t="shared" si="6"/>
        <v>1.6405000000000012</v>
      </c>
      <c r="K62" s="9">
        <f t="shared" si="7"/>
        <v>1.0495836975000008</v>
      </c>
    </row>
    <row r="63" spans="3:11" x14ac:dyDescent="0.25">
      <c r="C63" s="9">
        <v>9.5</v>
      </c>
      <c r="E63" s="9">
        <v>0.21</v>
      </c>
      <c r="F63" s="18">
        <f t="shared" si="4"/>
        <v>31.169500000000003</v>
      </c>
      <c r="G63" s="9">
        <v>0.6</v>
      </c>
      <c r="H63" s="9">
        <f t="shared" si="5"/>
        <v>0.68901000000000001</v>
      </c>
      <c r="I63" s="9">
        <f t="shared" si="6"/>
        <v>1.6405000000000012</v>
      </c>
      <c r="K63" s="9">
        <f t="shared" si="7"/>
        <v>0.67819254300000054</v>
      </c>
    </row>
    <row r="64" spans="3:11" x14ac:dyDescent="0.25">
      <c r="C64" s="9">
        <v>10</v>
      </c>
      <c r="E64" s="9">
        <v>0.24</v>
      </c>
      <c r="F64" s="18">
        <f t="shared" si="4"/>
        <v>32.81</v>
      </c>
      <c r="G64" s="9">
        <v>0.45</v>
      </c>
      <c r="H64" s="9">
        <f t="shared" si="5"/>
        <v>0.78744000000000003</v>
      </c>
      <c r="I64" s="9">
        <f t="shared" si="6"/>
        <v>1.4764500000000016</v>
      </c>
      <c r="K64" s="9">
        <f t="shared" si="7"/>
        <v>0.52317710460000055</v>
      </c>
    </row>
    <row r="65" spans="1:12" x14ac:dyDescent="0.25">
      <c r="C65" s="9">
        <v>10.4</v>
      </c>
      <c r="E65" s="9">
        <v>0.19</v>
      </c>
      <c r="F65" s="18">
        <f t="shared" si="4"/>
        <v>34.122400000000006</v>
      </c>
      <c r="G65" s="9">
        <v>0.6</v>
      </c>
      <c r="H65" s="9">
        <f t="shared" si="5"/>
        <v>0.62339</v>
      </c>
      <c r="I65" s="9">
        <f t="shared" si="6"/>
        <v>1.1483499999999971</v>
      </c>
      <c r="K65" s="9">
        <f t="shared" si="7"/>
        <v>0.42952194389999887</v>
      </c>
    </row>
    <row r="66" spans="1:12" x14ac:dyDescent="0.25">
      <c r="C66" s="9">
        <v>10.7</v>
      </c>
      <c r="E66" s="9">
        <v>-0.03</v>
      </c>
      <c r="F66" s="18">
        <f t="shared" si="4"/>
        <v>35.106699999999996</v>
      </c>
      <c r="G66" s="9">
        <v>0.5</v>
      </c>
      <c r="H66" s="9">
        <f t="shared" si="5"/>
        <v>-9.8430000000000004E-2</v>
      </c>
      <c r="I66" s="9">
        <f t="shared" si="6"/>
        <v>0.73822499999999636</v>
      </c>
      <c r="K66" s="9">
        <f t="shared" si="7"/>
        <v>-3.6331743374999823E-2</v>
      </c>
    </row>
    <row r="67" spans="1:12" x14ac:dyDescent="0.25">
      <c r="C67" s="9">
        <v>10.85</v>
      </c>
      <c r="E67" s="9">
        <v>-0.03</v>
      </c>
      <c r="F67" s="18">
        <f t="shared" si="4"/>
        <v>35.598849999999999</v>
      </c>
      <c r="G67" s="9">
        <v>0.3</v>
      </c>
      <c r="H67" s="9">
        <f t="shared" si="5"/>
        <v>-9.8430000000000004E-2</v>
      </c>
      <c r="I67" s="9">
        <f t="shared" si="6"/>
        <v>0.32810000000000272</v>
      </c>
      <c r="K67" s="9">
        <f t="shared" si="7"/>
        <v>-9.6884649000000805E-3</v>
      </c>
    </row>
    <row r="68" spans="1:12" x14ac:dyDescent="0.25">
      <c r="C68" s="9">
        <v>10.9</v>
      </c>
      <c r="F68" s="18">
        <f t="shared" si="4"/>
        <v>35.762900000000002</v>
      </c>
    </row>
    <row r="71" spans="1:12" x14ac:dyDescent="0.25">
      <c r="A71" s="12" t="s">
        <v>0</v>
      </c>
      <c r="B71" s="15">
        <v>39011</v>
      </c>
      <c r="C71" s="12" t="s">
        <v>1</v>
      </c>
      <c r="D71" s="16">
        <v>0.45833333333333331</v>
      </c>
      <c r="E71" s="16">
        <v>0.46875</v>
      </c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2" t="s">
        <v>72</v>
      </c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H73" s="9" t="s">
        <v>67</v>
      </c>
    </row>
    <row r="74" spans="1:12" x14ac:dyDescent="0.25">
      <c r="C74" s="9" t="s">
        <v>9</v>
      </c>
      <c r="D74" s="9">
        <v>6.1</v>
      </c>
      <c r="E74" s="9" t="s">
        <v>43</v>
      </c>
    </row>
    <row r="75" spans="1:12" x14ac:dyDescent="0.25">
      <c r="C75" s="9" t="s">
        <v>10</v>
      </c>
      <c r="D75" s="9">
        <v>14.7</v>
      </c>
      <c r="E75" s="9" t="s">
        <v>43</v>
      </c>
    </row>
    <row r="77" spans="1:12" x14ac:dyDescent="0.25">
      <c r="C77" s="17"/>
    </row>
    <row r="78" spans="1:12" x14ac:dyDescent="0.25">
      <c r="C78" s="18" t="s">
        <v>16</v>
      </c>
      <c r="D78" s="18" t="s">
        <v>17</v>
      </c>
      <c r="E78" s="18" t="s">
        <v>18</v>
      </c>
      <c r="F78" s="18" t="s">
        <v>19</v>
      </c>
      <c r="G78" s="18" t="s">
        <v>20</v>
      </c>
      <c r="H78" s="18" t="s">
        <v>21</v>
      </c>
      <c r="I78" s="18" t="s">
        <v>22</v>
      </c>
      <c r="J78" s="18"/>
      <c r="K78" s="18" t="s">
        <v>23</v>
      </c>
      <c r="L78" s="18" t="s">
        <v>24</v>
      </c>
    </row>
    <row r="79" spans="1:12" x14ac:dyDescent="0.25">
      <c r="C79" s="18">
        <v>6.1</v>
      </c>
      <c r="D79" s="18"/>
      <c r="E79" s="18"/>
      <c r="F79" s="18">
        <f>C79*3.281</f>
        <v>20.014099999999999</v>
      </c>
      <c r="G79" s="18"/>
      <c r="H79" s="18"/>
      <c r="I79" s="18"/>
      <c r="J79" s="18"/>
      <c r="K79" s="18"/>
      <c r="L79" s="18"/>
    </row>
    <row r="80" spans="1:12" x14ac:dyDescent="0.25">
      <c r="C80" s="9">
        <v>6.2</v>
      </c>
      <c r="E80" s="9">
        <v>0.01</v>
      </c>
      <c r="F80" s="18">
        <f t="shared" ref="F80:F100" si="8">C80*3.281</f>
        <v>20.342200000000002</v>
      </c>
      <c r="G80" s="9">
        <v>0.2</v>
      </c>
      <c r="H80" s="9">
        <f>E80*3.281</f>
        <v>3.2809999999999999E-2</v>
      </c>
      <c r="I80" s="9">
        <f>(F81-F79)/2</f>
        <v>0.65620000000000012</v>
      </c>
      <c r="K80" s="9">
        <f>I80*H80*G80</f>
        <v>4.3059844000000007E-3</v>
      </c>
      <c r="L80" s="9">
        <f>SUM(K80:K102)</f>
        <v>13.635168726625</v>
      </c>
    </row>
    <row r="81" spans="3:11" x14ac:dyDescent="0.25">
      <c r="C81" s="9">
        <v>6.5</v>
      </c>
      <c r="E81" s="9">
        <v>0.11</v>
      </c>
      <c r="F81" s="18">
        <f t="shared" si="8"/>
        <v>21.326499999999999</v>
      </c>
      <c r="G81" s="9">
        <v>0.4</v>
      </c>
      <c r="H81" s="9">
        <f t="shared" ref="H81:H99" si="9">E81*3.281</f>
        <v>0.36091000000000001</v>
      </c>
      <c r="I81" s="9">
        <f t="shared" ref="I81:I99" si="10">(F82-F80)/2</f>
        <v>0.98429999999999929</v>
      </c>
      <c r="K81" s="9">
        <f t="shared" ref="K81:K100" si="11">I81*H81*G81</f>
        <v>0.1420974851999999</v>
      </c>
    </row>
    <row r="82" spans="3:11" x14ac:dyDescent="0.25">
      <c r="C82" s="9">
        <v>6.8</v>
      </c>
      <c r="E82" s="9">
        <v>0.04</v>
      </c>
      <c r="F82" s="18">
        <f t="shared" si="8"/>
        <v>22.3108</v>
      </c>
      <c r="G82" s="9">
        <v>0.35</v>
      </c>
      <c r="H82" s="9">
        <f t="shared" si="9"/>
        <v>0.13124</v>
      </c>
      <c r="I82" s="9">
        <f t="shared" si="10"/>
        <v>0.82025000000000148</v>
      </c>
      <c r="K82" s="9">
        <f t="shared" si="11"/>
        <v>3.7677363500000061E-2</v>
      </c>
    </row>
    <row r="83" spans="3:11" x14ac:dyDescent="0.25">
      <c r="C83" s="9">
        <v>7</v>
      </c>
      <c r="E83" s="9">
        <v>0.2</v>
      </c>
      <c r="F83" s="18">
        <f t="shared" si="8"/>
        <v>22.967000000000002</v>
      </c>
      <c r="G83" s="9">
        <v>0.4</v>
      </c>
      <c r="H83" s="9">
        <f t="shared" si="9"/>
        <v>0.65620000000000012</v>
      </c>
      <c r="I83" s="9">
        <f t="shared" si="10"/>
        <v>1.1483500000000006</v>
      </c>
      <c r="K83" s="9">
        <f t="shared" si="11"/>
        <v>0.30141890800000026</v>
      </c>
    </row>
    <row r="84" spans="3:11" x14ac:dyDescent="0.25">
      <c r="C84" s="9">
        <v>7.5</v>
      </c>
      <c r="E84" s="9">
        <v>0.22</v>
      </c>
      <c r="F84" s="18">
        <f t="shared" si="8"/>
        <v>24.607500000000002</v>
      </c>
      <c r="G84" s="9">
        <v>0.5</v>
      </c>
      <c r="H84" s="9">
        <f t="shared" si="9"/>
        <v>0.72182000000000002</v>
      </c>
      <c r="I84" s="9">
        <f t="shared" si="10"/>
        <v>1.6404999999999994</v>
      </c>
      <c r="K84" s="9">
        <f t="shared" si="11"/>
        <v>0.59207285499999984</v>
      </c>
    </row>
    <row r="85" spans="3:11" x14ac:dyDescent="0.25">
      <c r="C85" s="9">
        <v>8</v>
      </c>
      <c r="E85" s="9">
        <v>0.38</v>
      </c>
      <c r="F85" s="18">
        <f t="shared" si="8"/>
        <v>26.248000000000001</v>
      </c>
      <c r="G85" s="9">
        <v>0.5</v>
      </c>
      <c r="H85" s="9">
        <f t="shared" si="9"/>
        <v>1.24678</v>
      </c>
      <c r="I85" s="9">
        <f t="shared" si="10"/>
        <v>1.6404999999999994</v>
      </c>
      <c r="K85" s="9">
        <f t="shared" si="11"/>
        <v>1.0226712949999996</v>
      </c>
    </row>
    <row r="86" spans="3:11" x14ac:dyDescent="0.25">
      <c r="C86" s="9">
        <v>8.5</v>
      </c>
      <c r="E86" s="9">
        <v>0.41</v>
      </c>
      <c r="F86" s="18">
        <f t="shared" si="8"/>
        <v>27.888500000000001</v>
      </c>
      <c r="G86" s="9">
        <v>0.4</v>
      </c>
      <c r="H86" s="9">
        <f t="shared" si="9"/>
        <v>1.34521</v>
      </c>
      <c r="I86" s="9">
        <f t="shared" si="10"/>
        <v>1.6404999999999994</v>
      </c>
      <c r="K86" s="9">
        <f t="shared" si="11"/>
        <v>0.88272680199999964</v>
      </c>
    </row>
    <row r="87" spans="3:11" x14ac:dyDescent="0.25">
      <c r="C87" s="9">
        <v>9</v>
      </c>
      <c r="E87" s="9">
        <v>0.35</v>
      </c>
      <c r="F87" s="18">
        <f t="shared" si="8"/>
        <v>29.529</v>
      </c>
      <c r="G87" s="9">
        <v>0.55000000000000004</v>
      </c>
      <c r="H87" s="9">
        <f t="shared" si="9"/>
        <v>1.14835</v>
      </c>
      <c r="I87" s="9">
        <f t="shared" si="10"/>
        <v>1.6405000000000012</v>
      </c>
      <c r="K87" s="9">
        <f t="shared" si="11"/>
        <v>1.0361274962500007</v>
      </c>
    </row>
    <row r="88" spans="3:11" x14ac:dyDescent="0.25">
      <c r="C88" s="9">
        <v>9.5</v>
      </c>
      <c r="E88" s="9">
        <v>0.32</v>
      </c>
      <c r="F88" s="18">
        <f t="shared" si="8"/>
        <v>31.169500000000003</v>
      </c>
      <c r="G88" s="9">
        <v>0.65</v>
      </c>
      <c r="H88" s="9">
        <f t="shared" si="9"/>
        <v>1.04992</v>
      </c>
      <c r="I88" s="9">
        <f t="shared" si="10"/>
        <v>1.6405000000000012</v>
      </c>
      <c r="K88" s="9">
        <f t="shared" si="11"/>
        <v>1.1195559440000009</v>
      </c>
    </row>
    <row r="89" spans="3:11" x14ac:dyDescent="0.25">
      <c r="C89" s="9">
        <v>10</v>
      </c>
      <c r="E89" s="9">
        <v>0.26</v>
      </c>
      <c r="F89" s="18">
        <f t="shared" si="8"/>
        <v>32.81</v>
      </c>
      <c r="G89" s="9">
        <v>0.6</v>
      </c>
      <c r="H89" s="9">
        <f t="shared" si="9"/>
        <v>0.85306000000000004</v>
      </c>
      <c r="I89" s="9">
        <f t="shared" si="10"/>
        <v>1.6404999999999976</v>
      </c>
      <c r="K89" s="9">
        <f t="shared" si="11"/>
        <v>0.8396669579999988</v>
      </c>
    </row>
    <row r="90" spans="3:11" x14ac:dyDescent="0.25">
      <c r="C90" s="9">
        <v>10.5</v>
      </c>
      <c r="E90" s="9">
        <v>0.45</v>
      </c>
      <c r="F90" s="18">
        <f t="shared" si="8"/>
        <v>34.450499999999998</v>
      </c>
      <c r="G90" s="9">
        <v>0.5</v>
      </c>
      <c r="H90" s="9">
        <f t="shared" si="9"/>
        <v>1.47645</v>
      </c>
      <c r="I90" s="9">
        <f t="shared" si="10"/>
        <v>1.6404999999999994</v>
      </c>
      <c r="K90" s="9">
        <f t="shared" si="11"/>
        <v>1.2110581124999995</v>
      </c>
    </row>
    <row r="91" spans="3:11" x14ac:dyDescent="0.25">
      <c r="C91" s="9">
        <v>11</v>
      </c>
      <c r="E91" s="9">
        <v>0.4</v>
      </c>
      <c r="F91" s="18">
        <f t="shared" si="8"/>
        <v>36.091000000000001</v>
      </c>
      <c r="G91" s="9">
        <v>0.7</v>
      </c>
      <c r="H91" s="9">
        <f t="shared" si="9"/>
        <v>1.3124000000000002</v>
      </c>
      <c r="I91" s="9">
        <f t="shared" si="10"/>
        <v>1.640500000000003</v>
      </c>
      <c r="K91" s="9">
        <f t="shared" si="11"/>
        <v>1.5070945400000029</v>
      </c>
    </row>
    <row r="92" spans="3:11" x14ac:dyDescent="0.25">
      <c r="C92" s="9">
        <v>11.5</v>
      </c>
      <c r="E92" s="9">
        <v>0.32</v>
      </c>
      <c r="F92" s="18">
        <f t="shared" si="8"/>
        <v>37.731500000000004</v>
      </c>
      <c r="G92" s="9">
        <v>0.65</v>
      </c>
      <c r="H92" s="9">
        <f t="shared" si="9"/>
        <v>1.04992</v>
      </c>
      <c r="I92" s="9">
        <f t="shared" si="10"/>
        <v>1.6404999999999994</v>
      </c>
      <c r="K92" s="9">
        <f t="shared" si="11"/>
        <v>1.1195559439999996</v>
      </c>
    </row>
    <row r="93" spans="3:11" x14ac:dyDescent="0.25">
      <c r="C93" s="9">
        <v>12</v>
      </c>
      <c r="E93" s="9">
        <v>0.36</v>
      </c>
      <c r="F93" s="18">
        <f t="shared" si="8"/>
        <v>39.372</v>
      </c>
      <c r="G93" s="9">
        <v>0.65</v>
      </c>
      <c r="H93" s="9">
        <f t="shared" si="9"/>
        <v>1.18116</v>
      </c>
      <c r="I93" s="9">
        <f t="shared" si="10"/>
        <v>1.9685999999999986</v>
      </c>
      <c r="K93" s="9">
        <f t="shared" si="11"/>
        <v>1.5114005243999991</v>
      </c>
    </row>
    <row r="94" spans="3:11" x14ac:dyDescent="0.25">
      <c r="C94" s="9">
        <v>12.7</v>
      </c>
      <c r="E94" s="9">
        <v>0.34</v>
      </c>
      <c r="F94" s="18">
        <f t="shared" si="8"/>
        <v>41.668700000000001</v>
      </c>
      <c r="G94" s="9">
        <v>0.5</v>
      </c>
      <c r="H94" s="9">
        <f t="shared" si="9"/>
        <v>1.1155400000000002</v>
      </c>
      <c r="I94" s="9">
        <f t="shared" si="10"/>
        <v>1.804549999999999</v>
      </c>
      <c r="K94" s="9">
        <f t="shared" si="11"/>
        <v>1.0065238534999996</v>
      </c>
    </row>
    <row r="95" spans="3:11" x14ac:dyDescent="0.25">
      <c r="C95" s="9">
        <v>13.1</v>
      </c>
      <c r="E95" s="9">
        <v>0.31</v>
      </c>
      <c r="F95" s="18">
        <f t="shared" si="8"/>
        <v>42.981099999999998</v>
      </c>
      <c r="G95" s="9">
        <v>0.5</v>
      </c>
      <c r="H95" s="9">
        <f t="shared" si="9"/>
        <v>1.01711</v>
      </c>
      <c r="I95" s="9">
        <f t="shared" si="10"/>
        <v>1.3124000000000002</v>
      </c>
      <c r="K95" s="9">
        <f t="shared" si="11"/>
        <v>0.66742758200000007</v>
      </c>
    </row>
    <row r="96" spans="3:11" x14ac:dyDescent="0.25">
      <c r="C96" s="9">
        <v>13.5</v>
      </c>
      <c r="E96" s="9">
        <v>0.24</v>
      </c>
      <c r="F96" s="18">
        <f t="shared" si="8"/>
        <v>44.293500000000002</v>
      </c>
      <c r="G96" s="9">
        <v>0.35</v>
      </c>
      <c r="H96" s="9">
        <f t="shared" si="9"/>
        <v>0.78744000000000003</v>
      </c>
      <c r="I96" s="9">
        <f t="shared" si="10"/>
        <v>1.3124000000000038</v>
      </c>
      <c r="K96" s="9">
        <f t="shared" si="11"/>
        <v>0.36170268960000101</v>
      </c>
    </row>
    <row r="97" spans="3:11" x14ac:dyDescent="0.25">
      <c r="C97" s="9">
        <v>13.9</v>
      </c>
      <c r="E97" s="9">
        <v>0.27</v>
      </c>
      <c r="F97" s="18">
        <f t="shared" si="8"/>
        <v>45.605900000000005</v>
      </c>
      <c r="G97" s="9">
        <v>0.2</v>
      </c>
      <c r="H97" s="9">
        <f t="shared" si="9"/>
        <v>0.88587000000000005</v>
      </c>
      <c r="I97" s="9">
        <f t="shared" si="10"/>
        <v>1.1483500000000006</v>
      </c>
      <c r="K97" s="9">
        <f t="shared" si="11"/>
        <v>0.20345776290000012</v>
      </c>
    </row>
    <row r="98" spans="3:11" x14ac:dyDescent="0.25">
      <c r="C98" s="9">
        <v>14.2</v>
      </c>
      <c r="E98" s="9">
        <v>0.15</v>
      </c>
      <c r="F98" s="18">
        <f t="shared" si="8"/>
        <v>46.590200000000003</v>
      </c>
      <c r="G98" s="9">
        <v>0.15</v>
      </c>
      <c r="H98" s="9">
        <f t="shared" si="9"/>
        <v>0.49214999999999998</v>
      </c>
      <c r="I98" s="9">
        <f t="shared" si="10"/>
        <v>0.98429999999999751</v>
      </c>
      <c r="K98" s="9">
        <f t="shared" si="11"/>
        <v>7.2663486749999812E-2</v>
      </c>
    </row>
    <row r="99" spans="3:11" x14ac:dyDescent="0.25">
      <c r="C99" s="9">
        <v>14.5</v>
      </c>
      <c r="E99" s="9">
        <v>-0.01</v>
      </c>
      <c r="F99" s="18">
        <f t="shared" si="8"/>
        <v>47.5745</v>
      </c>
      <c r="G99" s="9">
        <v>0.15</v>
      </c>
      <c r="H99" s="9">
        <f t="shared" si="9"/>
        <v>-3.2809999999999999E-2</v>
      </c>
      <c r="I99" s="9">
        <f t="shared" si="10"/>
        <v>0.82024999999999793</v>
      </c>
      <c r="K99" s="9">
        <f t="shared" si="11"/>
        <v>-4.03686037499999E-3</v>
      </c>
    </row>
    <row r="100" spans="3:11" x14ac:dyDescent="0.25">
      <c r="C100" s="9">
        <v>14.7</v>
      </c>
      <c r="F100" s="18">
        <f t="shared" si="8"/>
        <v>48.230699999999999</v>
      </c>
      <c r="K100" s="9">
        <f t="shared" si="11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2006DischargeUTMLatLong</vt:lpstr>
      <vt:lpstr>YF Polecamp</vt:lpstr>
      <vt:lpstr>YF Upper</vt:lpstr>
      <vt:lpstr>YF Bonanza Br</vt:lpstr>
      <vt:lpstr>YF Reference</vt:lpstr>
      <vt:lpstr>West Fork@Deadwood</vt:lpstr>
      <vt:lpstr>West Fork@mouth</vt:lpstr>
      <vt:lpstr>Jordan</vt:lpstr>
      <vt:lpstr>Basin</vt:lpstr>
      <vt:lpstr>Camas</vt:lpstr>
      <vt:lpstr>EFSR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BPAYFR</dc:creator>
  <cp:lastModifiedBy>BPAYFR</cp:lastModifiedBy>
  <dcterms:created xsi:type="dcterms:W3CDTF">2020-05-04T14:58:35Z</dcterms:created>
  <dcterms:modified xsi:type="dcterms:W3CDTF">2020-05-07T20:34:06Z</dcterms:modified>
</cp:coreProperties>
</file>