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en\Augmentation\2022\Data for Streamnet\"/>
    </mc:Choice>
  </mc:AlternateContent>
  <xr:revisionPtr revIDLastSave="0" documentId="13_ncr:1_{478A97D8-CA83-450A-8DD6-E4D57B67237D}" xr6:coauthVersionLast="47" xr6:coauthVersionMax="47" xr10:uidLastSave="{00000000-0000-0000-0000-000000000000}"/>
  <bookViews>
    <workbookView xWindow="-96" yWindow="-96" windowWidth="23232" windowHeight="12552" tabRatio="801" activeTab="4" xr2:uid="{68942905-5B48-4E43-8BD2-74CF58AA0453}"/>
  </bookViews>
  <sheets>
    <sheet name="Readme" sheetId="12" r:id="rId1"/>
    <sheet name="Lavage Field" sheetId="4" r:id="rId2"/>
    <sheet name="Lavage Lab" sheetId="10" r:id="rId3"/>
    <sheet name="Zoo Field" sheetId="1" r:id="rId4"/>
    <sheet name="Zoo Lab" sheetId="7" r:id="rId5"/>
    <sheet name="Drift Field" sheetId="3" r:id="rId6"/>
    <sheet name="Drift Lab" sheetId="11" r:id="rId7"/>
  </sheets>
  <externalReferences>
    <externalReference r:id="rId8"/>
  </externalReferences>
  <definedNames>
    <definedName name="_xlnm._FilterDatabase" localSheetId="5" hidden="1">'Drift Field'!$A$1:$K$73</definedName>
    <definedName name="_xlnm._FilterDatabase" localSheetId="6" hidden="1">'Drift Lab'!$A$1:$K$281</definedName>
    <definedName name="_xlnm._FilterDatabase" localSheetId="1" hidden="1">'Lavage Field'!$A$1:$R$161</definedName>
    <definedName name="_xlnm._FilterDatabase" localSheetId="2" hidden="1">'Lavage Lab'!$A$1:$H$436</definedName>
    <definedName name="_xlnm._FilterDatabase" localSheetId="3" hidden="1">'Zoo Field'!$A$1:$R$121</definedName>
    <definedName name="_xlnm._FilterDatabase" localSheetId="4" hidden="1">'Zoo Lab'!$A$2:$S$133</definedName>
  </definedNames>
  <calcPr calcId="191029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99" i="1" l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I204" i="4"/>
  <c r="I202" i="4"/>
  <c r="I201" i="4"/>
  <c r="I200" i="4"/>
  <c r="I197" i="4"/>
  <c r="I194" i="4"/>
  <c r="I193" i="4"/>
  <c r="I192" i="4"/>
  <c r="I191" i="4"/>
  <c r="I190" i="4"/>
  <c r="I187" i="4"/>
  <c r="I186" i="4"/>
  <c r="I184" i="4"/>
  <c r="I183" i="4"/>
  <c r="I182" i="4"/>
  <c r="I181" i="4"/>
  <c r="I180" i="4"/>
  <c r="I179" i="4"/>
  <c r="I203" i="4"/>
  <c r="I199" i="4"/>
  <c r="I198" i="4"/>
  <c r="I196" i="4"/>
  <c r="I195" i="4"/>
  <c r="I189" i="4"/>
  <c r="I188" i="4"/>
  <c r="I185" i="4"/>
  <c r="I178" i="4"/>
  <c r="I177" i="4"/>
  <c r="I176" i="4"/>
  <c r="I171" i="4"/>
  <c r="I170" i="4"/>
  <c r="I169" i="4"/>
  <c r="I168" i="4"/>
  <c r="I167" i="4"/>
  <c r="I166" i="4"/>
  <c r="I164" i="4"/>
  <c r="I163" i="4"/>
  <c r="I162" i="4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D30" i="1" l="1"/>
  <c r="H30" i="1"/>
  <c r="I30" i="1"/>
  <c r="Q30" i="1" s="1"/>
  <c r="J30" i="1"/>
  <c r="K30" i="1"/>
  <c r="L30" i="1"/>
  <c r="M30" i="1"/>
  <c r="N30" i="1"/>
  <c r="O30" i="1"/>
  <c r="P30" i="1"/>
  <c r="D31" i="1"/>
  <c r="H31" i="1"/>
  <c r="I31" i="1"/>
  <c r="Q31" i="1" s="1"/>
  <c r="J31" i="1"/>
  <c r="K31" i="1"/>
  <c r="L31" i="1"/>
  <c r="M31" i="1"/>
  <c r="N31" i="1"/>
  <c r="O31" i="1"/>
  <c r="P31" i="1"/>
  <c r="D12" i="1"/>
  <c r="H12" i="1"/>
  <c r="I12" i="1"/>
  <c r="Q12" i="1" s="1"/>
  <c r="J12" i="1"/>
  <c r="K12" i="1"/>
  <c r="L12" i="1"/>
  <c r="M12" i="1"/>
  <c r="N12" i="1"/>
  <c r="O12" i="1"/>
  <c r="P12" i="1"/>
  <c r="D13" i="1"/>
  <c r="H13" i="1"/>
  <c r="I13" i="1"/>
  <c r="Q13" i="1" s="1"/>
  <c r="J13" i="1"/>
  <c r="K13" i="1"/>
  <c r="L13" i="1"/>
  <c r="M13" i="1"/>
  <c r="N13" i="1"/>
  <c r="O13" i="1"/>
  <c r="P13" i="1"/>
  <c r="D14" i="1"/>
  <c r="H14" i="1"/>
  <c r="I14" i="1"/>
  <c r="Q14" i="1" s="1"/>
  <c r="J14" i="1"/>
  <c r="K14" i="1"/>
  <c r="L14" i="1"/>
  <c r="M14" i="1"/>
  <c r="N14" i="1"/>
  <c r="O14" i="1"/>
  <c r="P14" i="1"/>
  <c r="D15" i="1"/>
  <c r="H15" i="1"/>
  <c r="I15" i="1"/>
  <c r="Q15" i="1" s="1"/>
  <c r="J15" i="1"/>
  <c r="K15" i="1"/>
  <c r="L15" i="1"/>
  <c r="M15" i="1"/>
  <c r="N15" i="1"/>
  <c r="O15" i="1"/>
  <c r="P15" i="1"/>
  <c r="D16" i="1"/>
  <c r="H16" i="1"/>
  <c r="I16" i="1"/>
  <c r="Q16" i="1" s="1"/>
  <c r="J16" i="1"/>
  <c r="K16" i="1"/>
  <c r="L16" i="1"/>
  <c r="M16" i="1"/>
  <c r="N16" i="1"/>
  <c r="O16" i="1"/>
  <c r="P16" i="1"/>
  <c r="D17" i="1"/>
  <c r="H17" i="1"/>
  <c r="I17" i="1"/>
  <c r="Q17" i="1" s="1"/>
  <c r="J17" i="1"/>
  <c r="K17" i="1"/>
  <c r="L17" i="1"/>
  <c r="M17" i="1"/>
  <c r="N17" i="1"/>
  <c r="O17" i="1"/>
  <c r="P17" i="1"/>
  <c r="D18" i="1"/>
  <c r="H18" i="1"/>
  <c r="I18" i="1"/>
  <c r="Q18" i="1" s="1"/>
  <c r="J18" i="1"/>
  <c r="K18" i="1"/>
  <c r="L18" i="1"/>
  <c r="M18" i="1"/>
  <c r="N18" i="1"/>
  <c r="O18" i="1"/>
  <c r="P18" i="1"/>
  <c r="D19" i="1"/>
  <c r="H19" i="1"/>
  <c r="I19" i="1"/>
  <c r="Q19" i="1" s="1"/>
  <c r="J19" i="1"/>
  <c r="K19" i="1"/>
  <c r="L19" i="1"/>
  <c r="M19" i="1"/>
  <c r="N19" i="1"/>
  <c r="O19" i="1"/>
  <c r="P19" i="1"/>
  <c r="D20" i="1"/>
  <c r="H20" i="1"/>
  <c r="I20" i="1"/>
  <c r="Q20" i="1" s="1"/>
  <c r="J20" i="1"/>
  <c r="K20" i="1"/>
  <c r="L20" i="1"/>
  <c r="M20" i="1"/>
  <c r="N20" i="1"/>
  <c r="O20" i="1"/>
  <c r="P20" i="1"/>
  <c r="D21" i="1"/>
  <c r="H21" i="1"/>
  <c r="I21" i="1"/>
  <c r="Q21" i="1" s="1"/>
  <c r="J21" i="1"/>
  <c r="K21" i="1"/>
  <c r="L21" i="1"/>
  <c r="M21" i="1"/>
  <c r="N21" i="1"/>
  <c r="O21" i="1"/>
  <c r="P21" i="1"/>
  <c r="D22" i="1"/>
  <c r="H22" i="1"/>
  <c r="I22" i="1"/>
  <c r="Q22" i="1" s="1"/>
  <c r="J22" i="1"/>
  <c r="K22" i="1"/>
  <c r="L22" i="1"/>
  <c r="M22" i="1"/>
  <c r="N22" i="1"/>
  <c r="O22" i="1"/>
  <c r="P22" i="1"/>
  <c r="D23" i="1"/>
  <c r="H23" i="1"/>
  <c r="I23" i="1"/>
  <c r="Q23" i="1" s="1"/>
  <c r="J23" i="1"/>
  <c r="K23" i="1"/>
  <c r="L23" i="1"/>
  <c r="M23" i="1"/>
  <c r="N23" i="1"/>
  <c r="O23" i="1"/>
  <c r="P23" i="1"/>
  <c r="D24" i="1"/>
  <c r="H24" i="1"/>
  <c r="I24" i="1"/>
  <c r="Q24" i="1" s="1"/>
  <c r="J24" i="1"/>
  <c r="K24" i="1"/>
  <c r="L24" i="1"/>
  <c r="M24" i="1"/>
  <c r="N24" i="1"/>
  <c r="O24" i="1"/>
  <c r="P24" i="1"/>
  <c r="D25" i="1"/>
  <c r="H25" i="1"/>
  <c r="I25" i="1"/>
  <c r="Q25" i="1" s="1"/>
  <c r="J25" i="1"/>
  <c r="K25" i="1"/>
  <c r="L25" i="1"/>
  <c r="M25" i="1"/>
  <c r="N25" i="1"/>
  <c r="O25" i="1"/>
  <c r="P25" i="1"/>
  <c r="D26" i="1"/>
  <c r="H26" i="1"/>
  <c r="I26" i="1"/>
  <c r="Q26" i="1" s="1"/>
  <c r="J26" i="1"/>
  <c r="K26" i="1"/>
  <c r="L26" i="1"/>
  <c r="M26" i="1"/>
  <c r="N26" i="1"/>
  <c r="O26" i="1"/>
  <c r="P26" i="1"/>
  <c r="D27" i="1"/>
  <c r="H27" i="1"/>
  <c r="I27" i="1"/>
  <c r="Q27" i="1" s="1"/>
  <c r="J27" i="1"/>
  <c r="K27" i="1"/>
  <c r="L27" i="1"/>
  <c r="M27" i="1"/>
  <c r="N27" i="1"/>
  <c r="O27" i="1"/>
  <c r="P27" i="1"/>
  <c r="D28" i="1"/>
  <c r="H28" i="1"/>
  <c r="I28" i="1"/>
  <c r="Q28" i="1" s="1"/>
  <c r="J28" i="1"/>
  <c r="K28" i="1"/>
  <c r="L28" i="1"/>
  <c r="M28" i="1"/>
  <c r="N28" i="1"/>
  <c r="O28" i="1"/>
  <c r="P28" i="1"/>
  <c r="D29" i="1"/>
  <c r="H29" i="1"/>
  <c r="I29" i="1"/>
  <c r="Q29" i="1" s="1"/>
  <c r="J29" i="1"/>
  <c r="K29" i="1"/>
  <c r="L29" i="1"/>
  <c r="M29" i="1"/>
  <c r="N29" i="1"/>
  <c r="O29" i="1"/>
  <c r="P29" i="1"/>
  <c r="D3" i="1"/>
  <c r="H3" i="1"/>
  <c r="I3" i="1"/>
  <c r="Q3" i="1" s="1"/>
  <c r="J3" i="1"/>
  <c r="K3" i="1"/>
  <c r="L3" i="1"/>
  <c r="M3" i="1"/>
  <c r="N3" i="1"/>
  <c r="O3" i="1"/>
  <c r="P3" i="1"/>
  <c r="D4" i="1"/>
  <c r="H4" i="1"/>
  <c r="I4" i="1"/>
  <c r="Q4" i="1" s="1"/>
  <c r="J4" i="1"/>
  <c r="K4" i="1"/>
  <c r="L4" i="1"/>
  <c r="M4" i="1"/>
  <c r="N4" i="1"/>
  <c r="O4" i="1"/>
  <c r="P4" i="1"/>
  <c r="D5" i="1"/>
  <c r="H5" i="1"/>
  <c r="I5" i="1"/>
  <c r="Q5" i="1" s="1"/>
  <c r="J5" i="1"/>
  <c r="K5" i="1"/>
  <c r="L5" i="1"/>
  <c r="M5" i="1"/>
  <c r="N5" i="1"/>
  <c r="O5" i="1"/>
  <c r="P5" i="1"/>
  <c r="D6" i="1"/>
  <c r="H6" i="1"/>
  <c r="I6" i="1"/>
  <c r="Q6" i="1" s="1"/>
  <c r="J6" i="1"/>
  <c r="K6" i="1"/>
  <c r="L6" i="1"/>
  <c r="M6" i="1"/>
  <c r="N6" i="1"/>
  <c r="O6" i="1"/>
  <c r="P6" i="1"/>
  <c r="D7" i="1"/>
  <c r="H7" i="1"/>
  <c r="I7" i="1"/>
  <c r="Q7" i="1" s="1"/>
  <c r="J7" i="1"/>
  <c r="K7" i="1"/>
  <c r="L7" i="1"/>
  <c r="M7" i="1"/>
  <c r="N7" i="1"/>
  <c r="O7" i="1"/>
  <c r="P7" i="1"/>
  <c r="D8" i="1"/>
  <c r="H8" i="1"/>
  <c r="I8" i="1"/>
  <c r="Q8" i="1" s="1"/>
  <c r="J8" i="1"/>
  <c r="K8" i="1"/>
  <c r="L8" i="1"/>
  <c r="M8" i="1"/>
  <c r="N8" i="1"/>
  <c r="O8" i="1"/>
  <c r="P8" i="1"/>
  <c r="D9" i="1"/>
  <c r="H9" i="1"/>
  <c r="I9" i="1"/>
  <c r="Q9" i="1" s="1"/>
  <c r="J9" i="1"/>
  <c r="K9" i="1"/>
  <c r="L9" i="1"/>
  <c r="M9" i="1"/>
  <c r="N9" i="1"/>
  <c r="O9" i="1"/>
  <c r="P9" i="1"/>
  <c r="D10" i="1"/>
  <c r="H10" i="1"/>
  <c r="I10" i="1"/>
  <c r="Q10" i="1" s="1"/>
  <c r="J10" i="1"/>
  <c r="K10" i="1"/>
  <c r="L10" i="1"/>
  <c r="M10" i="1"/>
  <c r="N10" i="1"/>
  <c r="O10" i="1"/>
  <c r="P10" i="1"/>
  <c r="D11" i="1"/>
  <c r="H11" i="1"/>
  <c r="I11" i="1"/>
  <c r="Q11" i="1" s="1"/>
  <c r="J11" i="1"/>
  <c r="K11" i="1"/>
  <c r="L11" i="1"/>
  <c r="M11" i="1"/>
  <c r="N11" i="1"/>
  <c r="O11" i="1"/>
  <c r="P11" i="1"/>
  <c r="H2" i="1"/>
  <c r="I2" i="1"/>
  <c r="Q2" i="1" s="1"/>
  <c r="J2" i="1"/>
  <c r="K2" i="1"/>
  <c r="L2" i="1"/>
  <c r="M2" i="1"/>
  <c r="N2" i="1"/>
  <c r="O2" i="1"/>
  <c r="P2" i="1"/>
  <c r="D2" i="1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17" i="4"/>
  <c r="P118" i="1" l="1"/>
  <c r="P119" i="1"/>
  <c r="P120" i="1"/>
  <c r="P121" i="1"/>
  <c r="P117" i="1"/>
  <c r="P113" i="1"/>
  <c r="P114" i="1"/>
  <c r="P115" i="1"/>
  <c r="P116" i="1"/>
  <c r="P112" i="1"/>
  <c r="P108" i="1"/>
  <c r="P109" i="1"/>
  <c r="P110" i="1"/>
  <c r="P111" i="1"/>
  <c r="P107" i="1"/>
  <c r="P98" i="1"/>
  <c r="P99" i="1"/>
  <c r="P100" i="1"/>
  <c r="P101" i="1"/>
  <c r="P97" i="1"/>
  <c r="P103" i="1"/>
  <c r="P104" i="1"/>
  <c r="P105" i="1"/>
  <c r="P106" i="1"/>
  <c r="P102" i="1"/>
  <c r="P93" i="1"/>
  <c r="P94" i="1"/>
  <c r="P95" i="1"/>
  <c r="P96" i="1"/>
  <c r="P92" i="1"/>
  <c r="P78" i="1" l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77" i="1"/>
  <c r="H76" i="1"/>
  <c r="H75" i="1"/>
  <c r="H74" i="1"/>
  <c r="H73" i="1"/>
  <c r="H72" i="1"/>
  <c r="P73" i="1"/>
  <c r="P74" i="1"/>
  <c r="P75" i="1"/>
  <c r="P76" i="1"/>
  <c r="P72" i="1"/>
  <c r="P68" i="1"/>
  <c r="P69" i="1"/>
  <c r="P70" i="1"/>
  <c r="P71" i="1"/>
  <c r="P67" i="1"/>
  <c r="P63" i="1"/>
  <c r="P64" i="1"/>
  <c r="P65" i="1"/>
  <c r="P66" i="1"/>
  <c r="P62" i="1"/>
  <c r="P43" i="1" l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37" i="1"/>
  <c r="P38" i="1"/>
  <c r="P39" i="1"/>
  <c r="P40" i="1"/>
  <c r="P41" i="1"/>
  <c r="P42" i="1"/>
</calcChain>
</file>

<file path=xl/sharedStrings.xml><?xml version="1.0" encoding="utf-8"?>
<sst xmlns="http://schemas.openxmlformats.org/spreadsheetml/2006/main" count="11109" uniqueCount="978">
  <si>
    <t>Sample #</t>
  </si>
  <si>
    <t>Sample Site</t>
  </si>
  <si>
    <t>Total Depth</t>
  </si>
  <si>
    <t>Start Time</t>
  </si>
  <si>
    <t>Secchi</t>
  </si>
  <si>
    <t>Temp</t>
  </si>
  <si>
    <t>Comment</t>
  </si>
  <si>
    <t>Turb 1</t>
  </si>
  <si>
    <t>Turb 2</t>
  </si>
  <si>
    <t>Turb 3</t>
  </si>
  <si>
    <t>Breezy for secchi</t>
  </si>
  <si>
    <t>Silcott</t>
  </si>
  <si>
    <t>Centennial</t>
  </si>
  <si>
    <t>Offield</t>
  </si>
  <si>
    <t>No secchi or turbs</t>
  </si>
  <si>
    <t>Avg. Turb</t>
  </si>
  <si>
    <t>Date</t>
  </si>
  <si>
    <t>Depth</t>
  </si>
  <si>
    <t>End Time</t>
  </si>
  <si>
    <t>Boat wake</t>
  </si>
  <si>
    <t>Towed downstream</t>
  </si>
  <si>
    <t>Changed number from 257088 read through top instead of window</t>
  </si>
  <si>
    <t>Length</t>
  </si>
  <si>
    <t>Weight</t>
  </si>
  <si>
    <t>Marks</t>
  </si>
  <si>
    <t># Rods</t>
  </si>
  <si>
    <t>Location Description</t>
  </si>
  <si>
    <t>Gear/Lure Notes</t>
  </si>
  <si>
    <t>Upper</t>
  </si>
  <si>
    <t>Above carp flats to above Steptoe Canyon</t>
  </si>
  <si>
    <t>-</t>
  </si>
  <si>
    <t>Comments</t>
  </si>
  <si>
    <t>Fish</t>
  </si>
  <si>
    <t>Middle</t>
  </si>
  <si>
    <t>Cenntennial Island to above Knoxway Bay</t>
  </si>
  <si>
    <t>AD</t>
  </si>
  <si>
    <t>1 Wedding ring, 2 flashers with #0 dick nights, maggots</t>
  </si>
  <si>
    <t>2 Dick night with flies, 1 wedding ring with maggots</t>
  </si>
  <si>
    <t>Lower</t>
  </si>
  <si>
    <t>Bone ramp to offield ramp</t>
  </si>
  <si>
    <t>2 flashers with dick nights and fly droppers, 1 wedding ring, maggots on all lines</t>
  </si>
  <si>
    <t>Species</t>
  </si>
  <si>
    <t>FACH</t>
  </si>
  <si>
    <t>AI</t>
  </si>
  <si>
    <t>Port of Wilma to Roosters</t>
  </si>
  <si>
    <t>A</t>
  </si>
  <si>
    <t>First bend downstream Blyton to ~1 mile above Centennial Island</t>
  </si>
  <si>
    <t>3 flashers with dick nights #0, trailing fly nymph, maggots on all rods, one rod only had dick night</t>
  </si>
  <si>
    <t>Slightly downstream of Offield Point to Granite Point</t>
  </si>
  <si>
    <t>Hr Fished</t>
  </si>
  <si>
    <t>Upstream of Centennial Island</t>
  </si>
  <si>
    <t>River mile 109-113, Offield point to downstream of Granite Point</t>
  </si>
  <si>
    <t>Offield Point</t>
  </si>
  <si>
    <t>Blyton to Centennial</t>
  </si>
  <si>
    <t>Offield Ramp to Offield Point</t>
  </si>
  <si>
    <t>Lower Granite Forebay to Knoxway Bay</t>
  </si>
  <si>
    <t>Lower Granite Dam forebay</t>
  </si>
  <si>
    <t>3-4 oz. weights, dodgers, 14inch leaders, dick nights with real maggots</t>
  </si>
  <si>
    <t>Forebay to Wawawii Landing</t>
  </si>
  <si>
    <t>Weather</t>
  </si>
  <si>
    <t>3 flashers, all dick nights, two with tandem flies, fished from 25 to 50 feet</t>
  </si>
  <si>
    <t>3 flashers with dick nights,1-3oz weight, 2-2oz weights, all dick nights and two with fly droppers</t>
  </si>
  <si>
    <t>cloudy, choppy, ~70s degrees</t>
  </si>
  <si>
    <t>hot, calm, 90-100 degrees</t>
  </si>
  <si>
    <t>2 dick nights with flashers, 1 rod with a fly trailer, 1 mylar popper, 2 rods maggots, one unbaited</t>
  </si>
  <si>
    <t>breezy, sunny, 80s degrees</t>
  </si>
  <si>
    <t>dick nights all rods with one fly trailer, mylar pop gear 1 rod, 2 baited with maggots and 1 unbaited</t>
  </si>
  <si>
    <t>light breeze, sunny, 80-90 degrees</t>
  </si>
  <si>
    <t>1 mylar pop gear, 2 dick nights, one w/ nd one without snubber, maggots on all</t>
  </si>
  <si>
    <t>hazey, warm, 80-90 degrees</t>
  </si>
  <si>
    <t>2 flashers with dick nights, one with a fly, 1 small mylar wings, 1 with maggot, 2 with gulp</t>
  </si>
  <si>
    <t>sunny, hazey, 80s degrees</t>
  </si>
  <si>
    <t>sunny, 90s</t>
  </si>
  <si>
    <t>dodgers, dick night (pink and green)</t>
  </si>
  <si>
    <t>sunny, slight chop</t>
  </si>
  <si>
    <t>July</t>
  </si>
  <si>
    <t>August</t>
  </si>
  <si>
    <t>October</t>
  </si>
  <si>
    <t>Sample ID</t>
  </si>
  <si>
    <t>Dilution ml</t>
  </si>
  <si>
    <t>Boma</t>
  </si>
  <si>
    <t>Dap</t>
  </si>
  <si>
    <t>Rotr</t>
  </si>
  <si>
    <t>Lept</t>
  </si>
  <si>
    <t>Unid Clad</t>
  </si>
  <si>
    <t>Cy Cop</t>
  </si>
  <si>
    <t>Ca Cop</t>
  </si>
  <si>
    <t>Cop Naup</t>
  </si>
  <si>
    <t>Unid</t>
  </si>
  <si>
    <t>Year</t>
  </si>
  <si>
    <t>Subsample #</t>
  </si>
  <si>
    <t>Subsample Size ml</t>
  </si>
  <si>
    <t>Army Corps Land to Port of Wilma</t>
  </si>
  <si>
    <t>Blyton</t>
  </si>
  <si>
    <t>choppy</t>
  </si>
  <si>
    <t>calm</t>
  </si>
  <si>
    <t>windy</t>
  </si>
  <si>
    <t>3 dick nights/dodger, 14-10" leaders, 1 dodger with wedding rings, 2-3oz weights, 20-60' line</t>
  </si>
  <si>
    <t>clear, smokey, 80-90s</t>
  </si>
  <si>
    <t>3 dick nights/dodger, 14-10" leaders, 1 dodger with wedding rings, 2-3oz weights, 20-30' line</t>
  </si>
  <si>
    <t>clear, haze, 80-90s, breezy</t>
  </si>
  <si>
    <t>clear, haze, 60-70 degrees, calm</t>
  </si>
  <si>
    <t>4 dick nights, 14-10" leaders, 2w/snubbers, 3oz and 2oz weights</t>
  </si>
  <si>
    <t>clear, breeze, 60-70 degrees, gusty</t>
  </si>
  <si>
    <t>4 dick nights and dodgers, 3-3oz weights, 1-2oz weights, 2/ snubers</t>
  </si>
  <si>
    <t>clear, light wind</t>
  </si>
  <si>
    <t>Dodgers, dick nights, maggots and flies, 1-3 oz weights, 25-60ft</t>
  </si>
  <si>
    <t>90 degrees, hot</t>
  </si>
  <si>
    <t>4 dick nights, 2 and 3oz weights, no bait</t>
  </si>
  <si>
    <t>Lots of filamentous algae</t>
  </si>
  <si>
    <t>OFFIELD</t>
  </si>
  <si>
    <t>Mortality</t>
  </si>
  <si>
    <t>Taxon</t>
  </si>
  <si>
    <t>Family</t>
  </si>
  <si>
    <t>Count</t>
  </si>
  <si>
    <t>Stage</t>
  </si>
  <si>
    <t>PELAGIC19-001</t>
  </si>
  <si>
    <t>DIP</t>
  </si>
  <si>
    <t>CHIRONOMIDAE</t>
  </si>
  <si>
    <t>P</t>
  </si>
  <si>
    <t>AQUA</t>
  </si>
  <si>
    <t>L</t>
  </si>
  <si>
    <t>COR</t>
  </si>
  <si>
    <t>COROPHIDAE</t>
  </si>
  <si>
    <t>PARTS</t>
  </si>
  <si>
    <t>UII</t>
  </si>
  <si>
    <t>UNIDENTIFIABLE INVERT PARTS</t>
  </si>
  <si>
    <t>PELAGIC19-002</t>
  </si>
  <si>
    <t>EMPTY</t>
  </si>
  <si>
    <t>PELAGIC19-003</t>
  </si>
  <si>
    <t>PELAGIC19-004</t>
  </si>
  <si>
    <t>PELAGIC19-005</t>
  </si>
  <si>
    <t>PELAGIC19-006</t>
  </si>
  <si>
    <t>DAPH</t>
  </si>
  <si>
    <t>DAPHNIIDAE</t>
  </si>
  <si>
    <t>DAPHNIA</t>
  </si>
  <si>
    <t>PELAGIC19-007</t>
  </si>
  <si>
    <t>PELAGIC19-008</t>
  </si>
  <si>
    <t>AMPH</t>
  </si>
  <si>
    <t>SCUD</t>
  </si>
  <si>
    <t>PELAGIC19-009</t>
  </si>
  <si>
    <t>NEO</t>
  </si>
  <si>
    <t>MYSIDAE</t>
  </si>
  <si>
    <t>PELAGIC19-010</t>
  </si>
  <si>
    <t>TERR</t>
  </si>
  <si>
    <t>COL</t>
  </si>
  <si>
    <t>COCCINELLIDAE</t>
  </si>
  <si>
    <t>COLEOPTERA, WING</t>
  </si>
  <si>
    <t>PELAGIC19-011</t>
  </si>
  <si>
    <t>PELAGIC19-012</t>
  </si>
  <si>
    <t>UIF</t>
  </si>
  <si>
    <t>FRY</t>
  </si>
  <si>
    <t>UNIDENTIFIABLE FISH-SAVED IN VIAL</t>
  </si>
  <si>
    <t>PARTS-TERRESTRIAL</t>
  </si>
  <si>
    <t>PELAGIC19-013</t>
  </si>
  <si>
    <t>PELAGIC19-014</t>
  </si>
  <si>
    <t>PELAGIC19-015</t>
  </si>
  <si>
    <t>ONLY TAIL</t>
  </si>
  <si>
    <t>HYM</t>
  </si>
  <si>
    <t>TINY ANT</t>
  </si>
  <si>
    <t>PELAGIC19-016</t>
  </si>
  <si>
    <t>HEAD</t>
  </si>
  <si>
    <t>PELAGIC19-017</t>
  </si>
  <si>
    <t>OST</t>
  </si>
  <si>
    <t>OSTRACOD</t>
  </si>
  <si>
    <t>PELAGIC19-018</t>
  </si>
  <si>
    <t>COLOPTERA, TINY BEETLE</t>
  </si>
  <si>
    <t>ARA</t>
  </si>
  <si>
    <t>ARANEAE, TINY SPIDER</t>
  </si>
  <si>
    <t>SMALL</t>
  </si>
  <si>
    <t>PELAGIC19-019</t>
  </si>
  <si>
    <t>PELAGIC19-020</t>
  </si>
  <si>
    <t>AMPHIPOD</t>
  </si>
  <si>
    <t>PELAGIC19-021</t>
  </si>
  <si>
    <t>UNKNOWN INVERT</t>
  </si>
  <si>
    <t>PELAGIC19-022</t>
  </si>
  <si>
    <t>PARTS, COLOPTERA</t>
  </si>
  <si>
    <t>ARANEAE, SMALL SPIDER</t>
  </si>
  <si>
    <t>PELAGIC19-023</t>
  </si>
  <si>
    <t>SMALL ANT</t>
  </si>
  <si>
    <t>PELAGIC19-024</t>
  </si>
  <si>
    <t>TERR BECAUSE THEY WERE ADULTS WITH WINGS</t>
  </si>
  <si>
    <t>PELAGIC19-025</t>
  </si>
  <si>
    <t>PELAGIC19-026</t>
  </si>
  <si>
    <t>PELAGIC19-027</t>
  </si>
  <si>
    <t>PELAGIC19-028</t>
  </si>
  <si>
    <t>VEG</t>
  </si>
  <si>
    <t>VEGETATION</t>
  </si>
  <si>
    <t>PELAGIC19-029</t>
  </si>
  <si>
    <t>PELAGIC19-030</t>
  </si>
  <si>
    <t>PELAGIC19-031</t>
  </si>
  <si>
    <t>DET</t>
  </si>
  <si>
    <t>PIECE OF WOOD</t>
  </si>
  <si>
    <t>PELAGIC19-032</t>
  </si>
  <si>
    <t>PELAGIC19-033</t>
  </si>
  <si>
    <t>PELAGIC19-034</t>
  </si>
  <si>
    <t>PELAGIC19-035</t>
  </si>
  <si>
    <t>PELAGIC19-036</t>
  </si>
  <si>
    <t>PELAGIC19-037</t>
  </si>
  <si>
    <t>HIRU</t>
  </si>
  <si>
    <t>SMALL WHITE LEECH</t>
  </si>
  <si>
    <t>PELAGIC19-038</t>
  </si>
  <si>
    <t>BEETLE</t>
  </si>
  <si>
    <t>PELAGIC19-039</t>
  </si>
  <si>
    <t>PELAGIC19-040</t>
  </si>
  <si>
    <t>FORMICIIDAE</t>
  </si>
  <si>
    <t>SMALL LEECHES</t>
  </si>
  <si>
    <t>UNK</t>
  </si>
  <si>
    <t>UNKNOWN PIECES,  SAVED IN VIAL</t>
  </si>
  <si>
    <t>PELAGIC19-041</t>
  </si>
  <si>
    <t>PELAGIC19-042</t>
  </si>
  <si>
    <t>PART</t>
  </si>
  <si>
    <t>PELAGIC19-043</t>
  </si>
  <si>
    <t>FLYING MIDGES</t>
  </si>
  <si>
    <t>UNIDENTIFIABLE PARTS</t>
  </si>
  <si>
    <t>SMALL LEECH</t>
  </si>
  <si>
    <t>PELAGIC19-044</t>
  </si>
  <si>
    <t>PELAGIC19-045</t>
  </si>
  <si>
    <t>COLOPTERA</t>
  </si>
  <si>
    <t>FLYING ANT, LOTS OF PARTS, COUNTED WINGS</t>
  </si>
  <si>
    <t>PELAGIC19-046</t>
  </si>
  <si>
    <t>PELAGIC19-047</t>
  </si>
  <si>
    <t>1 PIECE OF VEGETATION</t>
  </si>
  <si>
    <t>PELAGIC19-048</t>
  </si>
  <si>
    <t>SMALL SPIDERS</t>
  </si>
  <si>
    <t>PELAGIC19-049</t>
  </si>
  <si>
    <t>COLOPTERA, LADYBUG WING</t>
  </si>
  <si>
    <t>LEECH</t>
  </si>
  <si>
    <t>PLAV20-039</t>
  </si>
  <si>
    <t>PLAV20-040</t>
  </si>
  <si>
    <t>PLAV20-041</t>
  </si>
  <si>
    <t>PLAV20-043</t>
  </si>
  <si>
    <t>PLAV20-044</t>
  </si>
  <si>
    <t>LEPT</t>
  </si>
  <si>
    <t>PLAV20-036</t>
  </si>
  <si>
    <t>PLAV20-034</t>
  </si>
  <si>
    <t>PLAV20-017</t>
  </si>
  <si>
    <t>PLAV20-010</t>
  </si>
  <si>
    <t>PLAV20-020</t>
  </si>
  <si>
    <t>PLAV20-002</t>
  </si>
  <si>
    <t>PLAV20-004</t>
  </si>
  <si>
    <t>PLAV20-006</t>
  </si>
  <si>
    <t>J</t>
  </si>
  <si>
    <t>COROPHIUM</t>
  </si>
  <si>
    <t>HEADS ONLY</t>
  </si>
  <si>
    <t>RANDOM PARTS OF TERRESTRIALS LEGS AND WINGS</t>
  </si>
  <si>
    <t>PLAV20-045</t>
  </si>
  <si>
    <t>PLAV20-047</t>
  </si>
  <si>
    <t>PLAV20-048</t>
  </si>
  <si>
    <t>PLAV20-050</t>
  </si>
  <si>
    <t>PLAV20-052</t>
  </si>
  <si>
    <t>HOM</t>
  </si>
  <si>
    <t>TINY</t>
  </si>
  <si>
    <t>1 SMALL WING</t>
  </si>
  <si>
    <t>~330 SMALL</t>
  </si>
  <si>
    <t>VERY SMALL CICADAE</t>
  </si>
  <si>
    <t>CICADIDAE</t>
  </si>
  <si>
    <t>PLAV20-053</t>
  </si>
  <si>
    <t>PLAV20-049</t>
  </si>
  <si>
    <t>PLAV20-051</t>
  </si>
  <si>
    <t>PLAV20-055</t>
  </si>
  <si>
    <t>PLAV20-054</t>
  </si>
  <si>
    <t>PLAV20-033</t>
  </si>
  <si>
    <t>PLAV20-038</t>
  </si>
  <si>
    <t>PLAV20-046</t>
  </si>
  <si>
    <t>PLAV20-035</t>
  </si>
  <si>
    <t>PLAV20-037</t>
  </si>
  <si>
    <t>PLAV20-042</t>
  </si>
  <si>
    <t>LEPTODORIDAE</t>
  </si>
  <si>
    <t>1 WING</t>
  </si>
  <si>
    <t>LOTS OF PARTS</t>
  </si>
  <si>
    <t>PLAV20-001</t>
  </si>
  <si>
    <t>PLAV20-003</t>
  </si>
  <si>
    <t>PLAV20-021</t>
  </si>
  <si>
    <t>PLAV20-022</t>
  </si>
  <si>
    <t>PLAV20-005</t>
  </si>
  <si>
    <t>PLAV20-019</t>
  </si>
  <si>
    <t>PLAV20-018</t>
  </si>
  <si>
    <t>ANT</t>
  </si>
  <si>
    <t>TWO WINGS</t>
  </si>
  <si>
    <t>PLAV20-029</t>
  </si>
  <si>
    <t>PLAV20-030</t>
  </si>
  <si>
    <t>PLAV20-025</t>
  </si>
  <si>
    <t>PLAV20-014</t>
  </si>
  <si>
    <t>PLAV20-015</t>
  </si>
  <si>
    <t>PLAV20-016</t>
  </si>
  <si>
    <t>PLAV20-009</t>
  </si>
  <si>
    <t>PLAV20-011</t>
  </si>
  <si>
    <t>PLAV20-032</t>
  </si>
  <si>
    <t>PLAV20-023</t>
  </si>
  <si>
    <t>PLAV20-024</t>
  </si>
  <si>
    <t>PLAV20-026</t>
  </si>
  <si>
    <t>PLAV20-027</t>
  </si>
  <si>
    <t>HEM</t>
  </si>
  <si>
    <t>JUVENILE AND ADULT DAPHNIA, TOO DIFFICULT TO SEPARATE</t>
  </si>
  <si>
    <t>WINGED ANT</t>
  </si>
  <si>
    <t>PLAV20-028</t>
  </si>
  <si>
    <t>PLAV20-008</t>
  </si>
  <si>
    <t>PLAV20-031</t>
  </si>
  <si>
    <t>PLAV20-013</t>
  </si>
  <si>
    <t>PLAV20-012</t>
  </si>
  <si>
    <t>UNIDENTIFED CONTENTS, PIECES</t>
  </si>
  <si>
    <t>POSSIBLY AMPHIPOD PARTS</t>
  </si>
  <si>
    <t>PLAV20-069</t>
  </si>
  <si>
    <t>PLAV20-071</t>
  </si>
  <si>
    <t>PLAV20-072</t>
  </si>
  <si>
    <t>PLAV20-087</t>
  </si>
  <si>
    <t>PLAV20-088</t>
  </si>
  <si>
    <t>PLAV20-089</t>
  </si>
  <si>
    <t>PLAV20-084</t>
  </si>
  <si>
    <t>PLAV20-086</t>
  </si>
  <si>
    <t>PLAV20-081</t>
  </si>
  <si>
    <t>PLAV20-059</t>
  </si>
  <si>
    <t>PLAV20-060</t>
  </si>
  <si>
    <t>PLAV20-064</t>
  </si>
  <si>
    <t>PLAV20-073</t>
  </si>
  <si>
    <t>PLAV20-075</t>
  </si>
  <si>
    <t>PLAV20-067</t>
  </si>
  <si>
    <t>COP</t>
  </si>
  <si>
    <t>CYCLOPIDAE</t>
  </si>
  <si>
    <t>A/J</t>
  </si>
  <si>
    <t>POSSIBLY PARTS OF NEO OR DIP</t>
  </si>
  <si>
    <t>BOTH JUVENILES AND ADULTS PRESENT</t>
  </si>
  <si>
    <t>SMALL DIPS</t>
  </si>
  <si>
    <t>1 HARD WING, POSSIBLY A BEETLE</t>
  </si>
  <si>
    <t>PLAV20-092</t>
  </si>
  <si>
    <t>PLAV20-083</t>
  </si>
  <si>
    <t>PLAV20-068</t>
  </si>
  <si>
    <t>UNIDENTIFABLE PARTS</t>
  </si>
  <si>
    <t>PARTS OF DIPTERA? (PUPAE)</t>
  </si>
  <si>
    <t>PLAV20-078</t>
  </si>
  <si>
    <t>PLAV20-080</t>
  </si>
  <si>
    <t>WOOD</t>
  </si>
  <si>
    <t>PLAV20-007</t>
  </si>
  <si>
    <t>PLAV20-056</t>
  </si>
  <si>
    <t>PLAV20-057</t>
  </si>
  <si>
    <t>PLAV20-058</t>
  </si>
  <si>
    <t>PLAV20-061</t>
  </si>
  <si>
    <t>PLAV20-062</t>
  </si>
  <si>
    <t>PLAV20-063</t>
  </si>
  <si>
    <t>PLAV20-065</t>
  </si>
  <si>
    <t>PLAV20-066</t>
  </si>
  <si>
    <t>PLAV20-070</t>
  </si>
  <si>
    <t>PLAV20-074</t>
  </si>
  <si>
    <t>PLAV20-076</t>
  </si>
  <si>
    <t>PLAV20-077</t>
  </si>
  <si>
    <t>PLAV20-079</t>
  </si>
  <si>
    <t>PLAV20-082</t>
  </si>
  <si>
    <t>PLAV20-085</t>
  </si>
  <si>
    <t>PLAV20-090</t>
  </si>
  <si>
    <t>PLAV20-091</t>
  </si>
  <si>
    <t>PLAV20-093</t>
  </si>
  <si>
    <t>PLAV20-094</t>
  </si>
  <si>
    <t>UNIDENTIFIABLE, LOTS OF PARTIALLY DIGESTED PARTS</t>
  </si>
  <si>
    <t>TWO SMALL PIECES</t>
  </si>
  <si>
    <t>MEGA</t>
  </si>
  <si>
    <t>SAVED, KEYED OUT, SEEMS REALLY SMALL FOR A MEGALOPTERA THOUGH</t>
  </si>
  <si>
    <t>HOMOPTERA</t>
  </si>
  <si>
    <t>Sample_ID</t>
  </si>
  <si>
    <t>Wet_Mass_g</t>
  </si>
  <si>
    <t>Terr_Aq</t>
  </si>
  <si>
    <t>AIR TEMPS IN MID 40S TO MID 50S</t>
  </si>
  <si>
    <t>Sample Date</t>
  </si>
  <si>
    <t>Sample location</t>
  </si>
  <si>
    <t>Life stage</t>
  </si>
  <si>
    <t>origin</t>
  </si>
  <si>
    <t>unk</t>
  </si>
  <si>
    <t>OLG</t>
  </si>
  <si>
    <t>410FT</t>
  </si>
  <si>
    <t>400FT</t>
  </si>
  <si>
    <t>Container broke in freezer, all unbroken containers were rinsed, along with the bag, and contents were seived and returned to a new container (DDL)</t>
  </si>
  <si>
    <t>350FT</t>
  </si>
  <si>
    <t>436FT</t>
  </si>
  <si>
    <t>384FT</t>
  </si>
  <si>
    <t>373FT</t>
  </si>
  <si>
    <t>381FT</t>
  </si>
  <si>
    <t>383FT</t>
  </si>
  <si>
    <t>399FT</t>
  </si>
  <si>
    <t>376FT</t>
  </si>
  <si>
    <t>Site Name</t>
  </si>
  <si>
    <t>Wet Weight</t>
  </si>
  <si>
    <t>X</t>
  </si>
  <si>
    <t>SID</t>
  </si>
  <si>
    <t>(2) diptera pupae, lots of algae and detritus</t>
  </si>
  <si>
    <t>little bit of algae</t>
  </si>
  <si>
    <t>lots of algae</t>
  </si>
  <si>
    <t>unidentified cladoceran probably "Moina", lots of algae</t>
  </si>
  <si>
    <t>Lots of algae</t>
  </si>
  <si>
    <t>Could have had Sididae that were called Daphnia</t>
  </si>
  <si>
    <t>(2) Hydradrae and (3) Chadoridae</t>
  </si>
  <si>
    <t>(2) Hydradrae and (3) unknown</t>
  </si>
  <si>
    <t>(2) Chironomidae, (1) Hydradrae, (3) Ephem</t>
  </si>
  <si>
    <t>Lots of algae, split sample in half and processed halves seperately</t>
  </si>
  <si>
    <t>(1) bivalve</t>
  </si>
  <si>
    <t>X = Full sample was processed</t>
  </si>
  <si>
    <t>Processing Date</t>
  </si>
  <si>
    <t>12/17/2020 - 12/22/2020</t>
  </si>
  <si>
    <t>Sample Year</t>
  </si>
  <si>
    <t>DAP</t>
  </si>
  <si>
    <t>CYAN</t>
  </si>
  <si>
    <t>CERIODAPHNIA</t>
  </si>
  <si>
    <t>COPEPOD</t>
  </si>
  <si>
    <t>CYANOBACTERIA</t>
  </si>
  <si>
    <t>PLEC</t>
  </si>
  <si>
    <t>TRI</t>
  </si>
  <si>
    <t>GAS</t>
  </si>
  <si>
    <t>ODO</t>
  </si>
  <si>
    <t>FEATHER</t>
  </si>
  <si>
    <t>AMP</t>
  </si>
  <si>
    <t>MIX (A/L)</t>
  </si>
  <si>
    <t>MIX</t>
  </si>
  <si>
    <t>T</t>
  </si>
  <si>
    <t xml:space="preserve"> 1 Unid Clad probably Moina</t>
  </si>
  <si>
    <t xml:space="preserve"> 5 Unid Clad probably Moina</t>
  </si>
  <si>
    <t>1 Unid Clad probably Moina</t>
  </si>
  <si>
    <t>1 bivalve (clam)</t>
  </si>
  <si>
    <t>1 Chironomid</t>
  </si>
  <si>
    <t>1 Terrestrial, adult, diptera</t>
  </si>
  <si>
    <t>4 Unid are Collembola (springtails)</t>
  </si>
  <si>
    <t>1 Unid is a Chironomid and 1 Unid is a Collembola</t>
  </si>
  <si>
    <t>1 Unid is a Chironomid</t>
  </si>
  <si>
    <t>2 Unid are Plecoptera (stone fly nymph)</t>
  </si>
  <si>
    <t>1 Unid is a Plecoptera, 2 Unid are Chironomids, 8 Uni Clad are probably Moina</t>
  </si>
  <si>
    <t>1 Unid is a Trombidiformes, 1 Unid is a Chironomid, 3 Unid are Plecoptera, 2 Uni Clad are probably Moina</t>
  </si>
  <si>
    <t>3 Uni Clad probably "Moina"</t>
  </si>
  <si>
    <t>1 Unid is Diptera, 3 Unid are Plecoptera, 1 Unid is Chironomid, 2 Uni Clad are probably Moina</t>
  </si>
  <si>
    <t>1 Uni Clad is Moina</t>
  </si>
  <si>
    <t>1 Unid is Chionomidae</t>
  </si>
  <si>
    <t>1 Unid is Trombidiformes, 1 Unid is Plecoptera, 2 Unid are Chaoboridae, 1 Unid is Chironomid; Lots of algae</t>
  </si>
  <si>
    <t>4 Unid are Trombidiformes, 1 Unid is Collembola, 1 Unid is Plecoptera, 2 Unid are Chaoboridae, 1 Unid is Chironomid; Lots of algae</t>
  </si>
  <si>
    <t>1 Unid is Chaoboridae, 1 Unid is Plecoptera, 3 Unid are Trombidiformes, 2 Unid are Chironomid; Lots of detritus</t>
  </si>
  <si>
    <t>1 Unid is Collembola, 1 Plecoptera, 3 Unid are Chironmoid, 1 Unid is Chaoboridae; Lots of detritus</t>
  </si>
  <si>
    <t>PIECES</t>
  </si>
  <si>
    <t>Unkown piece, lots of algae</t>
  </si>
  <si>
    <t>1 Chironomid, 1 Ostracod, 1 Diptera pupae</t>
  </si>
  <si>
    <t>3 Plecoptera, 2 Chironomid, 1 Trombidiformes</t>
  </si>
  <si>
    <t>1 Chironomidae</t>
  </si>
  <si>
    <t>2 Chironomidae</t>
  </si>
  <si>
    <t>Huge sample, lots of algae</t>
  </si>
  <si>
    <t>1 Ostrocod</t>
  </si>
  <si>
    <t>Month</t>
  </si>
  <si>
    <t>Ha Cop</t>
  </si>
  <si>
    <t>1 Unid is Trombidiformes, 4 Unid are Diptera (adult terrestrial), 1 Unid is Chironomid</t>
  </si>
  <si>
    <t>2 Chironomidae, 1 Caddisfly Larvae, 1 Plecoptera, 1 Trombidiformes</t>
  </si>
  <si>
    <t>3 Chironomidae, 1 Plecoptera</t>
  </si>
  <si>
    <t>1 Chironomid, 1 Trombidiformes, 1 Trichoptera in casing</t>
  </si>
  <si>
    <t>1 Trombidiformes</t>
  </si>
  <si>
    <t>1Unid is Trombidiformes, 1 Unid is Plecoptera, 1 Unid is unknown, 3 Uni clad are likely moina</t>
  </si>
  <si>
    <t>1 Unid is Diptera, 1 Unid is Arachnid, 1 Unid is Collembola, 1 Unid is Chironmoid</t>
  </si>
  <si>
    <t>1 Unid is Trombidiformes,  2 Unid are Collembola; Lots of algae</t>
  </si>
  <si>
    <t>1 Unid is Plecoptera, 2 Unid are Diptera (adults terrestrial), 1 Unid is Bivalve; Lots of algae</t>
  </si>
  <si>
    <t>2 Unid are Chollembola, 1 Unid is Chironomid, Lots of algae</t>
  </si>
  <si>
    <t>6 Uni Clad are likely Moina</t>
  </si>
  <si>
    <t>1 Uni Clad is probably Moina</t>
  </si>
  <si>
    <t>1 Unid is bivalve, 1 Unid is plecoptera</t>
  </si>
  <si>
    <t>7 Unid Clad probably Moina</t>
  </si>
  <si>
    <t>Sampled  Date</t>
  </si>
  <si>
    <t>Reach</t>
  </si>
  <si>
    <t>MOL changed to GAS (DDL)</t>
  </si>
  <si>
    <t>Net Depth (m)</t>
  </si>
  <si>
    <t>Volume Sampled (L)</t>
  </si>
  <si>
    <t>Volume (m3)</t>
  </si>
  <si>
    <t>Column</t>
  </si>
  <si>
    <t>Definition</t>
  </si>
  <si>
    <t>"Lavage Field" Sheet</t>
  </si>
  <si>
    <t>"1" if a fish was caught, otherwise "0"</t>
  </si>
  <si>
    <t>Sample date</t>
  </si>
  <si>
    <t>Sample year</t>
  </si>
  <si>
    <t>Sample start time</t>
  </si>
  <si>
    <t>Upper, Middle, or Lower portion of Lower Granite Reservoir</t>
  </si>
  <si>
    <t>Description of where fish were sampled</t>
  </si>
  <si>
    <t>Temperature (degrees Celcius)</t>
  </si>
  <si>
    <t>Time fishing was started</t>
  </si>
  <si>
    <t>Time fishing ended</t>
  </si>
  <si>
    <t>Hours fished</t>
  </si>
  <si>
    <t>Number of fishing rods used</t>
  </si>
  <si>
    <t>Description of fishing gear used</t>
  </si>
  <si>
    <t>Weather conditions</t>
  </si>
  <si>
    <t>Fork length (mm)</t>
  </si>
  <si>
    <t>Fach0=subyearling fall Chinook</t>
  </si>
  <si>
    <t>Weight (g)</t>
  </si>
  <si>
    <t>Sample number</t>
  </si>
  <si>
    <t>AD=adipose clipped; AI=adipose intact</t>
  </si>
  <si>
    <t>1=mortality, 0 otherwise</t>
  </si>
  <si>
    <t>"Lavage Lab" Sheet</t>
  </si>
  <si>
    <t>Upper, Middle, Lower</t>
  </si>
  <si>
    <t>Taxon abbreviation (see below)</t>
  </si>
  <si>
    <t>Number of individuals</t>
  </si>
  <si>
    <t>Weight of taxon</t>
  </si>
  <si>
    <t>A=adult; P=pupa; L=larva; J=juvenile</t>
  </si>
  <si>
    <t>Aqua=aquatic; terr=terrestrial</t>
  </si>
  <si>
    <t>comments</t>
  </si>
  <si>
    <t>Aranea</t>
  </si>
  <si>
    <t>Coleoptera</t>
  </si>
  <si>
    <t>Americorophium spp.</t>
  </si>
  <si>
    <t>Daphnia</t>
  </si>
  <si>
    <t>Detritus</t>
  </si>
  <si>
    <t>Diptera</t>
  </si>
  <si>
    <t>Hemiptera</t>
  </si>
  <si>
    <t>Hirudinae</t>
  </si>
  <si>
    <t>Homoptera</t>
  </si>
  <si>
    <t>Hymenoptera</t>
  </si>
  <si>
    <t>Lepidoptera</t>
  </si>
  <si>
    <t>Megaloptera</t>
  </si>
  <si>
    <t>Neomysis mercedis</t>
  </si>
  <si>
    <t>Ostracoda</t>
  </si>
  <si>
    <t>Unidentified fish</t>
  </si>
  <si>
    <t>Unidentified insect</t>
  </si>
  <si>
    <t>Unknown</t>
  </si>
  <si>
    <t>Vegetation</t>
  </si>
  <si>
    <t>Amphipoda</t>
  </si>
  <si>
    <t>Copepoda</t>
  </si>
  <si>
    <t>"Zoo Field" Sheet</t>
  </si>
  <si>
    <t>Date of sample</t>
  </si>
  <si>
    <t>Month of sample</t>
  </si>
  <si>
    <t>Sample site number</t>
  </si>
  <si>
    <t>Water column depth (m)</t>
  </si>
  <si>
    <t>Depth to which net was deployed (m)</t>
  </si>
  <si>
    <t>Secchi depth (ft)</t>
  </si>
  <si>
    <t>Temperature (C)</t>
  </si>
  <si>
    <t>Turbidity reading 1 (NTU)</t>
  </si>
  <si>
    <t>Turbidity reading 2 (NTU)</t>
  </si>
  <si>
    <t>Turbidity reading 3 (NTU)</t>
  </si>
  <si>
    <t>Avg. Turbidity reading Turb (NTU)</t>
  </si>
  <si>
    <t>"Zoo Lab" Sheet</t>
  </si>
  <si>
    <t>Date sample was processed</t>
  </si>
  <si>
    <t>Date sample collected</t>
  </si>
  <si>
    <t>Subsample number</t>
  </si>
  <si>
    <t>Size of subsample (ml)</t>
  </si>
  <si>
    <t>Dilution (ml)</t>
  </si>
  <si>
    <t>Bosmina</t>
  </si>
  <si>
    <t>Rotifera</t>
  </si>
  <si>
    <t>Leptidora</t>
  </si>
  <si>
    <t>Unidentified Cladoceran</t>
  </si>
  <si>
    <t>Cyclopoid copepod</t>
  </si>
  <si>
    <t>Calanoid copepod</t>
  </si>
  <si>
    <t>Copepod naupili</t>
  </si>
  <si>
    <t>Harpatacoid copepod</t>
  </si>
  <si>
    <t>Unidentified</t>
  </si>
  <si>
    <t>"Drift Field" Sheet</t>
  </si>
  <si>
    <t>Sample site name</t>
  </si>
  <si>
    <t xml:space="preserve">Depth of water (m) </t>
  </si>
  <si>
    <t>Start time of drift sample</t>
  </si>
  <si>
    <t>End time of drift sample</t>
  </si>
  <si>
    <t>Volume of water sampled</t>
  </si>
  <si>
    <t>"Drfit Lab" Sheet</t>
  </si>
  <si>
    <t>Sample Date number</t>
  </si>
  <si>
    <t>A=adult, L=larva, P=pupa, Mix=mix of stages</t>
  </si>
  <si>
    <t>A=aquatic; T=terrestrial; Unk=unknown</t>
  </si>
  <si>
    <t>Wet weight of taxon (g)</t>
  </si>
  <si>
    <t>Sididae</t>
  </si>
  <si>
    <t>Wawaii to Forebay</t>
  </si>
  <si>
    <t>Dodgers, dick night spoons, and GULP maggots</t>
  </si>
  <si>
    <t>Offield Point to Offield</t>
  </si>
  <si>
    <t>Four lamapara seine sets</t>
  </si>
  <si>
    <t>Dodgers, 3 dick night spoons and 1 small spinner, GULP maggots</t>
  </si>
  <si>
    <t>Dodgers, 4 dick night spoons with GULP maggots</t>
  </si>
  <si>
    <t>~1km downstream of Blyton</t>
  </si>
  <si>
    <t>Dodgers, 4 dick night spoons, 1 with GULP maggot</t>
  </si>
  <si>
    <t>4 Dodgers, 2 dick night spoons, 2 with GULP maggots, 1 mini spinner, 1 mini Rapala</t>
  </si>
  <si>
    <t>Dodgers, 4 dick night spoons</t>
  </si>
  <si>
    <t>Wawaii</t>
  </si>
  <si>
    <t>Dodgers, 2 rubber snubbers, 3 dick night spoons,1 swedish pimples</t>
  </si>
  <si>
    <t>LGO Forebay</t>
  </si>
  <si>
    <t>Dodgers, 2 rubber snubbers, 4 dick night spoons</t>
  </si>
  <si>
    <t xml:space="preserve">Wawaii to Forebay </t>
  </si>
  <si>
    <t>Dick nites, 2-3oz weights, dodgers, rubber snubber (1)</t>
  </si>
  <si>
    <t>Dodgers (various colors orange/silver), dick nights, 2 and 3oz weights</t>
  </si>
  <si>
    <t>8:15:00 AM, 12:00 PM</t>
  </si>
  <si>
    <t>10:15:00 AM, 13:00</t>
  </si>
  <si>
    <t>RESLS21-105</t>
  </si>
  <si>
    <t>RESLS21-106</t>
  </si>
  <si>
    <t>RESLS21-107</t>
  </si>
  <si>
    <t>RESLS21-108</t>
  </si>
  <si>
    <t>RESLS21-109</t>
  </si>
  <si>
    <t>RESLS21-110</t>
  </si>
  <si>
    <t>RESLS21-111</t>
  </si>
  <si>
    <t>RESLS21-112</t>
  </si>
  <si>
    <t>RESLS21-113</t>
  </si>
  <si>
    <t>RESLS21-114</t>
  </si>
  <si>
    <t>RESLS21-115</t>
  </si>
  <si>
    <t>RESLS21-116</t>
  </si>
  <si>
    <t>RESLS21-117</t>
  </si>
  <si>
    <t>RESLS21-118</t>
  </si>
  <si>
    <t>RESLS21-119</t>
  </si>
  <si>
    <t>RESLS21-120</t>
  </si>
  <si>
    <t>RESLS21-121</t>
  </si>
  <si>
    <t>RESLS21-122</t>
  </si>
  <si>
    <t>RESLS21-123</t>
  </si>
  <si>
    <t>RESLS21-124</t>
  </si>
  <si>
    <t>RESLS21-125</t>
  </si>
  <si>
    <t>RESLS21-126</t>
  </si>
  <si>
    <t>RESLS21-127</t>
  </si>
  <si>
    <t>RESLS21-128</t>
  </si>
  <si>
    <t>RESLS21-129</t>
  </si>
  <si>
    <t>RESLS21-130</t>
  </si>
  <si>
    <t>RESLS21-131</t>
  </si>
  <si>
    <t>RESLS21-132</t>
  </si>
  <si>
    <t>RESLS21-133</t>
  </si>
  <si>
    <t>April</t>
  </si>
  <si>
    <t>May</t>
  </si>
  <si>
    <t>June</t>
  </si>
  <si>
    <t>September</t>
  </si>
  <si>
    <t>November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</si>
  <si>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</si>
  <si>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</si>
  <si>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</si>
  <si>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</si>
  <si>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</si>
  <si>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</si>
  <si>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</si>
  <si>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</si>
  <si>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</si>
  <si>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</si>
  <si>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</si>
  <si>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</si>
  <si>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</si>
  <si>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</si>
  <si>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</si>
  <si>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</si>
  <si>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</si>
  <si>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</si>
  <si>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</si>
  <si>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</si>
  <si>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</si>
  <si>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</si>
  <si>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</si>
  <si>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</si>
  <si>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</si>
  <si>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</si>
  <si>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</si>
  <si>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</si>
  <si>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</si>
  <si>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</si>
  <si>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</si>
  <si>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</si>
  <si>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</si>
  <si>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</si>
  <si>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</si>
  <si>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</si>
  <si>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</si>
  <si>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</si>
  <si>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</si>
  <si>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</si>
  <si>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</si>
  <si>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</si>
  <si>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</si>
  <si>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</si>
  <si>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</si>
  <si>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</si>
  <si>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</si>
  <si>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</si>
  <si>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</si>
  <si>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</si>
  <si>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</si>
  <si>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</si>
  <si>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</si>
  <si>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</si>
  <si>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</si>
  <si>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</si>
  <si>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</si>
  <si>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</si>
  <si>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</si>
  <si>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061</t>
  </si>
  <si>
    <t>062</t>
  </si>
  <si>
    <t>064</t>
  </si>
  <si>
    <t>065</t>
  </si>
  <si>
    <t>066</t>
  </si>
  <si>
    <t>067</t>
  </si>
  <si>
    <t>068</t>
  </si>
  <si>
    <t>057</t>
  </si>
  <si>
    <t>063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</si>
  <si>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</si>
  <si>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</si>
  <si>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</si>
  <si>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</si>
  <si>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</si>
  <si>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</si>
  <si>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</si>
  <si>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</si>
  <si>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</si>
  <si>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</si>
  <si>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</si>
  <si>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082</t>
  </si>
  <si>
    <t>083</t>
  </si>
  <si>
    <t>084</t>
  </si>
  <si>
    <t>085</t>
  </si>
  <si>
    <t>074</t>
  </si>
  <si>
    <t>080</t>
  </si>
  <si>
    <t>086</t>
  </si>
  <si>
    <t>087</t>
  </si>
  <si>
    <t>088</t>
  </si>
  <si>
    <t>089</t>
  </si>
  <si>
    <t>090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</si>
  <si>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</si>
  <si>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</si>
  <si>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</si>
  <si>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</si>
  <si>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</si>
  <si>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</si>
  <si>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</si>
  <si>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</si>
  <si>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</si>
  <si>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</si>
  <si>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091</t>
  </si>
  <si>
    <t>097</t>
  </si>
  <si>
    <t>103</t>
  </si>
  <si>
    <t>104</t>
  </si>
  <si>
    <t>105</t>
  </si>
  <si>
    <t>106</t>
  </si>
  <si>
    <t>107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</si>
  <si>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</si>
  <si>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</si>
  <si>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</si>
  <si>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</si>
  <si>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</si>
  <si>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</si>
  <si>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</si>
  <si>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</si>
  <si>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</si>
  <si>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</si>
  <si>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108</t>
  </si>
  <si>
    <t>114</t>
  </si>
  <si>
    <t>120</t>
  </si>
  <si>
    <t>121</t>
  </si>
  <si>
    <t>122</t>
  </si>
  <si>
    <t>123</t>
  </si>
  <si>
    <t>124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</si>
  <si>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</si>
  <si>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</si>
  <si>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</si>
  <si>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</si>
  <si>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</si>
  <si>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</si>
  <si>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</si>
  <si>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</si>
  <si>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</si>
  <si>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</si>
  <si>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</si>
  <si>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</si>
  <si>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140</t>
  </si>
  <si>
    <t>141</t>
  </si>
  <si>
    <t>142</t>
  </si>
  <si>
    <t>143</t>
  </si>
  <si>
    <t>144</t>
  </si>
  <si>
    <t>138</t>
  </si>
  <si>
    <t>139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</si>
  <si>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</si>
  <si>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</si>
  <si>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</si>
  <si>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</si>
  <si>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</si>
  <si>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</si>
  <si>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</si>
  <si>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</si>
  <si>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</si>
  <si>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</si>
  <si>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158</t>
  </si>
  <si>
    <t>157</t>
  </si>
  <si>
    <t>159</t>
  </si>
  <si>
    <t>160</t>
  </si>
  <si>
    <t>161</t>
  </si>
  <si>
    <t>150</t>
  </si>
  <si>
    <t>156</t>
  </si>
  <si>
    <t>162</t>
  </si>
  <si>
    <t>163</t>
  </si>
  <si>
    <t>164</t>
  </si>
  <si>
    <t>165</t>
  </si>
  <si>
    <t>166</t>
  </si>
  <si>
    <t>168</t>
  </si>
  <si>
    <t>169</t>
  </si>
  <si>
    <t>170</t>
  </si>
  <si>
    <t>171</t>
  </si>
  <si>
    <t>172</t>
  </si>
  <si>
    <t>174</t>
  </si>
  <si>
    <t>175</t>
  </si>
  <si>
    <t>176</t>
  </si>
  <si>
    <t>177</t>
  </si>
  <si>
    <t>178</t>
  </si>
  <si>
    <t>167</t>
  </si>
  <si>
    <t>173</t>
  </si>
  <si>
    <t>HZOO1</t>
  </si>
  <si>
    <t>HZOO2</t>
  </si>
  <si>
    <t>?</t>
  </si>
  <si>
    <t>1, 5, 10</t>
  </si>
  <si>
    <t>HZOO1 is the horizontal zooplankton tow site at Silcott Island</t>
  </si>
  <si>
    <t>HZOO2 is the horizontal zooplankton tow site at Centennial Island</t>
  </si>
  <si>
    <t>Chlorophyll-A sample taken</t>
  </si>
  <si>
    <t>GO METER FIN FELL OFF, BOAT ON TRANSECT FOR 100M</t>
  </si>
  <si>
    <t>AT BOTTOM OF ISLAND, NOT IN THE SIDE CHANNEL</t>
  </si>
  <si>
    <t>People recreating at site, sample collected ~100m upstream of site</t>
  </si>
  <si>
    <t>Lots of algae, big samples</t>
  </si>
  <si>
    <t>Lots of algae, huge sample</t>
  </si>
  <si>
    <t>Skipped HZOO2 because of blue-green algae bloom</t>
  </si>
  <si>
    <t>Kemmerer Sampler, 1 sample @ 1, 5, 10 meters</t>
  </si>
  <si>
    <t>Wisconsin net, did not complete other sites because of how bad the blue-green algae bloom was</t>
  </si>
  <si>
    <t>Note: Analysis of 2021 data is in progress</t>
  </si>
  <si>
    <t>Note: Drift samples not collected in 2021</t>
  </si>
  <si>
    <t>72..2</t>
  </si>
  <si>
    <t>lavlgr22-1</t>
  </si>
  <si>
    <t>lavlgr22-2</t>
  </si>
  <si>
    <t>lavlgr22-3</t>
  </si>
  <si>
    <t>lavlgr22-4</t>
  </si>
  <si>
    <t>lavlgr22-5</t>
  </si>
  <si>
    <t>lavlgr22-6</t>
  </si>
  <si>
    <t>lavlgr22-7</t>
  </si>
  <si>
    <t>lavlgr22-8</t>
  </si>
  <si>
    <t>lavlgr22-9</t>
  </si>
  <si>
    <t>lavlgr22-10</t>
  </si>
  <si>
    <t>lavlgr22-11</t>
  </si>
  <si>
    <t>lavlgr22-12</t>
  </si>
  <si>
    <t>lavlgr22-13</t>
  </si>
  <si>
    <t>lavlgr22-14</t>
  </si>
  <si>
    <t>lavlgr22-15</t>
  </si>
  <si>
    <t>lavlgr22-16</t>
  </si>
  <si>
    <t>lavlgr22-17</t>
  </si>
  <si>
    <t>lavlgr22-18</t>
  </si>
  <si>
    <t>lavlgr22-19</t>
  </si>
  <si>
    <t>lavlgr22-20</t>
  </si>
  <si>
    <t>lavlgr22-21</t>
  </si>
  <si>
    <t>lavlgr22-22</t>
  </si>
  <si>
    <t>lavlgr22-23</t>
  </si>
  <si>
    <t>lavlgr22-24</t>
  </si>
  <si>
    <t>lavlgr22-25</t>
  </si>
  <si>
    <t>lavlgr22-26</t>
  </si>
  <si>
    <t>lavlgr22-27</t>
  </si>
  <si>
    <t>lavlgr22-28</t>
  </si>
  <si>
    <t>lavlgr22-29</t>
  </si>
  <si>
    <t>lavlgr22-30</t>
  </si>
  <si>
    <t>lavlgr22-31</t>
  </si>
  <si>
    <t>lavlgr22-32</t>
  </si>
  <si>
    <t>lavlgr22-33</t>
  </si>
  <si>
    <t>lavlgr22-34</t>
  </si>
  <si>
    <t>lavlgr22-35</t>
  </si>
  <si>
    <t>lavlgr22-36</t>
  </si>
  <si>
    <t>lavlgr22-37</t>
  </si>
  <si>
    <t>lavlgr22-38</t>
  </si>
  <si>
    <t>lavlgr22-39</t>
  </si>
  <si>
    <t>lavlgr22-40</t>
  </si>
  <si>
    <t>lavlgr22-41</t>
  </si>
  <si>
    <t>lavlgr22-42</t>
  </si>
  <si>
    <t>lavlgr22-43</t>
  </si>
  <si>
    <t>lavlgr22-44</t>
  </si>
  <si>
    <t>lavlgr22-45</t>
  </si>
  <si>
    <t>lavlgr22-46</t>
  </si>
  <si>
    <t>lavlgo22-1</t>
  </si>
  <si>
    <t>lavlgr22-47</t>
  </si>
  <si>
    <t>lavlgr22-48</t>
  </si>
  <si>
    <t>lavlgr22-49</t>
  </si>
  <si>
    <t>lavlgr22-50</t>
  </si>
  <si>
    <t>lavlgr22-51</t>
  </si>
  <si>
    <t>lavlgr22-52</t>
  </si>
  <si>
    <t>lavlgr22-53</t>
  </si>
  <si>
    <t>lavlgr22-54</t>
  </si>
  <si>
    <t>lavlgr22-55</t>
  </si>
  <si>
    <t>lavlgr22-56</t>
  </si>
  <si>
    <t>lavlgr22-57</t>
  </si>
  <si>
    <t>lavlgr22-58</t>
  </si>
  <si>
    <t>lavlgr22-59</t>
  </si>
  <si>
    <t>lavlgr22-60</t>
  </si>
  <si>
    <t>lavlgr22-61</t>
  </si>
  <si>
    <t>lavlgr22-62</t>
  </si>
  <si>
    <t>lavlgr22-63</t>
  </si>
  <si>
    <t>lavlgr22-64</t>
  </si>
  <si>
    <t>lavlgr22-65</t>
  </si>
  <si>
    <t>lavlgr22-66</t>
  </si>
  <si>
    <t>lavlgr22-67</t>
  </si>
  <si>
    <t>lavlgr22-68</t>
  </si>
  <si>
    <t>lavlgr22-69</t>
  </si>
  <si>
    <t>Offield point</t>
  </si>
  <si>
    <t>Dodgers, various colors od dick nights</t>
  </si>
  <si>
    <t>partly cloudy, 5-15mph wind</t>
  </si>
  <si>
    <t>sunny, 5-15 mph wind</t>
  </si>
  <si>
    <t>Donwstream of offield point to wawawi launch</t>
  </si>
  <si>
    <t>cloudy, 5mph wind</t>
  </si>
  <si>
    <t>Wawawi launch to below Offield Point</t>
  </si>
  <si>
    <t>sunny, 3-5mph wind</t>
  </si>
  <si>
    <t>Blyton launch</t>
  </si>
  <si>
    <t>2 dick nights, 1 flatfish, 1 grub; all with dodgers</t>
  </si>
  <si>
    <t>partly cloudy, 2-5mph wind</t>
  </si>
  <si>
    <t>Above the 1st large bend upstream of Centennial Island</t>
  </si>
  <si>
    <t>sunny, 10mph wind</t>
  </si>
  <si>
    <t>Offield point to below Wawawi launch</t>
  </si>
  <si>
    <t>Mini flatfish and dick nights, dodgers</t>
  </si>
  <si>
    <t>partly cloudy, 10-15mph wind</t>
  </si>
  <si>
    <t>Lower Granite forebay to below Wawawi launch</t>
  </si>
  <si>
    <t>Little Goose forebay to Flagpole Gulch</t>
  </si>
  <si>
    <t>partly cloudy</t>
  </si>
  <si>
    <t>Lower Granite forebay to wawawi launch</t>
  </si>
  <si>
    <t>cloudy, 10-20mph wind</t>
  </si>
  <si>
    <t>LGO</t>
  </si>
  <si>
    <t>Little goose landing to flagpole gulch</t>
  </si>
  <si>
    <t>Lower granite forebay to wawawi launch</t>
  </si>
  <si>
    <t>bend upstream of New York Island to Hwy 129 bridge</t>
  </si>
  <si>
    <t>1st bend in reservoir downstream from Blyton launch to above bend upstream of centennial island</t>
  </si>
  <si>
    <t>Downstream of offield point to between offield point and wawawi launch</t>
  </si>
  <si>
    <t>Between New York Island and Phalen Gulch to upstream end of New York Island</t>
  </si>
  <si>
    <t>1st bend downstream of Blyton Launch to Blyton Launch</t>
  </si>
  <si>
    <t>Koxway Bay to 1st ranch upstream of Knoxway Bay</t>
  </si>
  <si>
    <t>Offield point to wawawi</t>
  </si>
  <si>
    <t>Wawawi launch to just below Granite Point</t>
  </si>
  <si>
    <t>Confluence of Snake and Clearwater Rivers</t>
  </si>
  <si>
    <t>Wawawi launch to Offield point</t>
  </si>
  <si>
    <t>Below Offield point to wawawi launch</t>
  </si>
  <si>
    <t>sunny, 5mph wind</t>
  </si>
  <si>
    <t>sunny, 0-10mph wind</t>
  </si>
  <si>
    <t>sunny</t>
  </si>
  <si>
    <t>sunny, 6-14mph wind</t>
  </si>
  <si>
    <t>partly cloudy, 4-10mph wind</t>
  </si>
  <si>
    <t>2 dick nights, 1 spinner, 1 grub; all with dodgers</t>
  </si>
  <si>
    <t>partly cloudy, 1-3 mph wind</t>
  </si>
  <si>
    <t>cloudy and rainy, 3-7mph wind with 20mph gusts</t>
  </si>
  <si>
    <t>Reservoir</t>
  </si>
  <si>
    <t>LGR=Lower Granite, LGO=Little Goose</t>
  </si>
  <si>
    <t>LGR</t>
  </si>
  <si>
    <t>Towed in a boat, estimated time</t>
  </si>
  <si>
    <t>Collected CHL-A</t>
  </si>
  <si>
    <t>CHLOROS</t>
  </si>
  <si>
    <t>SEC/TEMP, CHLOROS</t>
  </si>
  <si>
    <t>SEC/TEMP</t>
  </si>
  <si>
    <t>SECCHI, TEMP</t>
  </si>
  <si>
    <t>SECCHI, TEMP, CHLOROS</t>
  </si>
  <si>
    <t>Chloros</t>
  </si>
  <si>
    <t>temp</t>
  </si>
  <si>
    <t>secchi</t>
  </si>
  <si>
    <t>secchi, chloros</t>
  </si>
  <si>
    <t>Bad blue-green algae bloom, thick scum layer</t>
  </si>
  <si>
    <t>Windy</t>
  </si>
  <si>
    <t>Extra sample</t>
  </si>
  <si>
    <t>THY</t>
  </si>
  <si>
    <t>LEP</t>
  </si>
  <si>
    <t>CLA</t>
  </si>
  <si>
    <t>RCK</t>
  </si>
  <si>
    <t>Chironomidae</t>
  </si>
  <si>
    <t>Corophiidae</t>
  </si>
  <si>
    <t>Mysidae</t>
  </si>
  <si>
    <t>Aphididae</t>
  </si>
  <si>
    <t>Cicadellidae</t>
  </si>
  <si>
    <t>Formicidae</t>
  </si>
  <si>
    <t>Leptodoridae</t>
  </si>
  <si>
    <t>Daphniidae</t>
  </si>
  <si>
    <t>Cyclopoida</t>
  </si>
  <si>
    <t>Gammaridae</t>
  </si>
  <si>
    <t>Apocorophium</t>
  </si>
  <si>
    <t>Calanoida</t>
  </si>
  <si>
    <t>Leaf hopper</t>
  </si>
  <si>
    <t>Parts</t>
  </si>
  <si>
    <t>Scud</t>
  </si>
  <si>
    <t>Miscellaneous scraps</t>
  </si>
  <si>
    <t>Unidentifiable parts</t>
  </si>
  <si>
    <t>Leaf hoppers</t>
  </si>
  <si>
    <t>Water penny, Isopod? Photos</t>
  </si>
  <si>
    <t>Mostly heads</t>
  </si>
  <si>
    <t>Corophium</t>
  </si>
  <si>
    <t>Missing halters, maybe broken off</t>
  </si>
  <si>
    <t>Aphids</t>
  </si>
  <si>
    <t>Spiders</t>
  </si>
  <si>
    <t>Flying ants</t>
  </si>
  <si>
    <t>Adults and juveniles</t>
  </si>
  <si>
    <t>Peices and parts of inverts and debris</t>
  </si>
  <si>
    <t>922 big + 688 tiny</t>
  </si>
  <si>
    <t>Thrips</t>
  </si>
  <si>
    <t>Tail only</t>
  </si>
  <si>
    <t>Only  heads</t>
  </si>
  <si>
    <t>Highly digested</t>
  </si>
  <si>
    <t>Rock</t>
  </si>
  <si>
    <t>Arachnida</t>
  </si>
  <si>
    <t>Random parts</t>
  </si>
  <si>
    <t>1 Small piece of vegetation</t>
  </si>
  <si>
    <t>Beetle, couldn't determine if aquatic or terrestrial</t>
  </si>
  <si>
    <t>Heads and bodies</t>
  </si>
  <si>
    <t>Piece of invert</t>
  </si>
  <si>
    <t>Wood</t>
  </si>
  <si>
    <t>Parts of cladocera (DAP, LEPT) and some other random parts</t>
  </si>
  <si>
    <t>Bodies and no heads</t>
  </si>
  <si>
    <t>Highly digested slime</t>
  </si>
  <si>
    <t>Heads only</t>
  </si>
  <si>
    <t>Very little. Highly digested slime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</si>
</sst>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h:mm:ss;@"/>
    <numFmt numFmtId="166" formatCode="h:mm;@"/>
    <numFmt numFmtId="167" formatCode="0.000"/>
    <numFmt numFmtId="168" formatCode="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65" fontId="0" fillId="0" borderId="0" xfId="0" applyNumberFormat="1"/>
    <xf numFmtId="14" fontId="0" fillId="0" borderId="0" xfId="0" applyNumberFormat="1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NumberFormat="1"/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7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68" fontId="1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0" xfId="0" applyAlignment="1"/>
    <xf numFmtId="0" fontId="0" fillId="0" borderId="10" xfId="0" applyBorder="1" applyAlignment="1"/>
    <xf numFmtId="0" fontId="1" fillId="0" borderId="0" xfId="0" applyFont="1" applyAlignment="1"/>
    <xf numFmtId="168" fontId="1" fillId="0" borderId="0" xfId="0" applyNumberFormat="1" applyFont="1" applyAlignment="1"/>
    <xf numFmtId="14" fontId="1" fillId="0" borderId="0" xfId="0" applyNumberFormat="1" applyFont="1" applyAlignment="1"/>
    <xf numFmtId="0" fontId="1" fillId="0" borderId="0" xfId="0" applyNumberFormat="1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2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49" fontId="0" fillId="0" borderId="0" xfId="0" applyNumberFormat="1" applyFill="1" applyAlignment="1">
      <alignment horizontal="center"/>
    </xf>
    <xf numFmtId="14" fontId="0" fillId="0" borderId="0" xfId="0" applyNumberFormat="1" applyFill="1"/>
    <xf numFmtId="2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ower%20Granite%20Reservoir\Pelagic%20Sampling%20Lower%20Granite%20Reservoir\2019%20Data\PelagicData_16May2020_DD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FT"/>
      <sheetName val="VERTICAL TOWS"/>
      <sheetName val="LAVAGE FIELD"/>
      <sheetName val="LAVAGE LAB"/>
      <sheetName val="LAVAGE PIVOT"/>
      <sheetName val="BYCATCH"/>
      <sheetName val="VALIDATION"/>
      <sheetName val="INFORMATION"/>
      <sheetName val="NOTES"/>
    </sheetNames>
    <sheetDataSet>
      <sheetData sheetId="0" refreshError="1"/>
      <sheetData sheetId="1" refreshError="1">
        <row r="2">
          <cell r="A2">
            <v>43669</v>
          </cell>
          <cell r="D2">
            <v>12.4</v>
          </cell>
          <cell r="E2">
            <v>10</v>
          </cell>
          <cell r="F2">
            <v>0.3833333333333333</v>
          </cell>
          <cell r="I2">
            <v>3.83</v>
          </cell>
          <cell r="J2">
            <v>19.600000000000001</v>
          </cell>
          <cell r="K2">
            <v>2</v>
          </cell>
          <cell r="L2">
            <v>2.6</v>
          </cell>
          <cell r="M2">
            <v>2.2000000000000002</v>
          </cell>
          <cell r="N2">
            <v>2.2666666666666666</v>
          </cell>
        </row>
        <row r="3">
          <cell r="A3">
            <v>43669</v>
          </cell>
          <cell r="D3">
            <v>14.2</v>
          </cell>
          <cell r="E3">
            <v>10</v>
          </cell>
          <cell r="F3">
            <v>0.39305555555555555</v>
          </cell>
          <cell r="I3">
            <v>3.83</v>
          </cell>
          <cell r="J3">
            <v>19.600000000000001</v>
          </cell>
          <cell r="K3">
            <v>2</v>
          </cell>
          <cell r="L3">
            <v>2.6</v>
          </cell>
          <cell r="M3">
            <v>2.2000000000000002</v>
          </cell>
          <cell r="N3">
            <v>2.2666666666666666</v>
          </cell>
        </row>
        <row r="4">
          <cell r="A4">
            <v>43669</v>
          </cell>
          <cell r="D4">
            <v>14.4</v>
          </cell>
          <cell r="E4">
            <v>10</v>
          </cell>
          <cell r="F4">
            <v>0.39930555555555558</v>
          </cell>
          <cell r="I4">
            <v>3.83</v>
          </cell>
          <cell r="J4">
            <v>19.600000000000001</v>
          </cell>
          <cell r="K4">
            <v>2</v>
          </cell>
          <cell r="L4">
            <v>2.6</v>
          </cell>
          <cell r="M4">
            <v>2.2000000000000002</v>
          </cell>
          <cell r="N4">
            <v>2.2666666666666666</v>
          </cell>
        </row>
        <row r="5">
          <cell r="A5">
            <v>43669</v>
          </cell>
          <cell r="D5">
            <v>12</v>
          </cell>
          <cell r="E5">
            <v>10</v>
          </cell>
          <cell r="F5">
            <v>0.40277777777777773</v>
          </cell>
          <cell r="I5">
            <v>3.83</v>
          </cell>
          <cell r="J5">
            <v>19.600000000000001</v>
          </cell>
          <cell r="K5">
            <v>2</v>
          </cell>
          <cell r="L5">
            <v>2.6</v>
          </cell>
          <cell r="M5">
            <v>2.2000000000000002</v>
          </cell>
          <cell r="N5">
            <v>2.2666666666666666</v>
          </cell>
        </row>
        <row r="6">
          <cell r="A6">
            <v>43669</v>
          </cell>
          <cell r="D6">
            <v>16</v>
          </cell>
          <cell r="E6">
            <v>10</v>
          </cell>
          <cell r="F6">
            <v>0.41111111111111115</v>
          </cell>
          <cell r="I6">
            <v>3.83</v>
          </cell>
          <cell r="J6">
            <v>19.600000000000001</v>
          </cell>
          <cell r="K6">
            <v>2</v>
          </cell>
          <cell r="L6">
            <v>2.6</v>
          </cell>
          <cell r="M6">
            <v>2.2000000000000002</v>
          </cell>
          <cell r="N6">
            <v>2.2666666666666666</v>
          </cell>
        </row>
        <row r="7">
          <cell r="A7">
            <v>43669</v>
          </cell>
          <cell r="D7">
            <v>11.6</v>
          </cell>
          <cell r="E7">
            <v>10</v>
          </cell>
          <cell r="F7">
            <v>0.50624999999999998</v>
          </cell>
          <cell r="I7">
            <v>3.82</v>
          </cell>
          <cell r="J7">
            <v>19.8</v>
          </cell>
          <cell r="K7">
            <v>2.7</v>
          </cell>
          <cell r="L7">
            <v>3.2</v>
          </cell>
          <cell r="M7">
            <v>2.8</v>
          </cell>
          <cell r="N7">
            <v>2.9</v>
          </cell>
        </row>
        <row r="8">
          <cell r="A8">
            <v>43669</v>
          </cell>
          <cell r="D8">
            <v>16.3</v>
          </cell>
          <cell r="E8">
            <v>10</v>
          </cell>
          <cell r="F8">
            <v>0.51041666666666663</v>
          </cell>
          <cell r="I8">
            <v>3.82</v>
          </cell>
          <cell r="J8">
            <v>19.8</v>
          </cell>
          <cell r="K8">
            <v>2.7</v>
          </cell>
          <cell r="L8">
            <v>3.2</v>
          </cell>
          <cell r="M8">
            <v>2.8</v>
          </cell>
          <cell r="N8">
            <v>2.9</v>
          </cell>
        </row>
        <row r="9">
          <cell r="A9">
            <v>43669</v>
          </cell>
          <cell r="D9">
            <v>22</v>
          </cell>
          <cell r="E9">
            <v>10</v>
          </cell>
          <cell r="F9">
            <v>0.51458333333333328</v>
          </cell>
          <cell r="I9">
            <v>3.82</v>
          </cell>
          <cell r="J9">
            <v>19.8</v>
          </cell>
          <cell r="K9">
            <v>2.7</v>
          </cell>
          <cell r="L9">
            <v>3.2</v>
          </cell>
          <cell r="M9">
            <v>2.8</v>
          </cell>
          <cell r="N9">
            <v>2.9</v>
          </cell>
        </row>
        <row r="10">
          <cell r="A10">
            <v>43669</v>
          </cell>
          <cell r="D10">
            <v>27.1</v>
          </cell>
          <cell r="E10">
            <v>10</v>
          </cell>
          <cell r="F10">
            <v>0.51597222222222217</v>
          </cell>
          <cell r="I10">
            <v>3.82</v>
          </cell>
          <cell r="J10">
            <v>19.8</v>
          </cell>
          <cell r="K10">
            <v>2.7</v>
          </cell>
          <cell r="L10">
            <v>3.2</v>
          </cell>
          <cell r="M10">
            <v>2.8</v>
          </cell>
          <cell r="N10">
            <v>2.9</v>
          </cell>
        </row>
        <row r="11">
          <cell r="A11">
            <v>43669</v>
          </cell>
          <cell r="D11">
            <v>11.8</v>
          </cell>
          <cell r="E11">
            <v>10</v>
          </cell>
          <cell r="F11">
            <v>0.52083333333333337</v>
          </cell>
          <cell r="I11">
            <v>3.82</v>
          </cell>
          <cell r="J11">
            <v>19.8</v>
          </cell>
          <cell r="K11">
            <v>2.7</v>
          </cell>
          <cell r="L11">
            <v>3.2</v>
          </cell>
          <cell r="M11">
            <v>2.8</v>
          </cell>
          <cell r="N11">
            <v>2.9</v>
          </cell>
        </row>
        <row r="12">
          <cell r="A12">
            <v>43669</v>
          </cell>
          <cell r="D12">
            <v>25.5</v>
          </cell>
          <cell r="E12">
            <v>10</v>
          </cell>
          <cell r="F12">
            <v>0.59513888888888888</v>
          </cell>
          <cell r="I12">
            <v>2.2200000000000002</v>
          </cell>
          <cell r="J12">
            <v>23.4</v>
          </cell>
          <cell r="K12">
            <v>2.8</v>
          </cell>
          <cell r="L12">
            <v>2.8</v>
          </cell>
          <cell r="M12">
            <v>3.8</v>
          </cell>
          <cell r="N12">
            <v>3.1333333333333329</v>
          </cell>
        </row>
        <row r="13">
          <cell r="A13">
            <v>43669</v>
          </cell>
          <cell r="D13">
            <v>34.4</v>
          </cell>
          <cell r="E13">
            <v>10</v>
          </cell>
          <cell r="F13">
            <v>0.60138888888888886</v>
          </cell>
          <cell r="I13">
            <v>2.2200000000000002</v>
          </cell>
          <cell r="J13">
            <v>23.4</v>
          </cell>
          <cell r="K13">
            <v>2.8</v>
          </cell>
          <cell r="L13">
            <v>2.8</v>
          </cell>
          <cell r="M13">
            <v>3.8</v>
          </cell>
          <cell r="N13">
            <v>3.1333333333333329</v>
          </cell>
        </row>
        <row r="14">
          <cell r="A14">
            <v>43669</v>
          </cell>
          <cell r="D14">
            <v>14.5</v>
          </cell>
          <cell r="E14">
            <v>10</v>
          </cell>
          <cell r="F14">
            <v>0.60625000000000007</v>
          </cell>
          <cell r="I14">
            <v>2.2200000000000002</v>
          </cell>
          <cell r="J14">
            <v>23.4</v>
          </cell>
          <cell r="K14">
            <v>2.8</v>
          </cell>
          <cell r="L14">
            <v>2.8</v>
          </cell>
          <cell r="M14">
            <v>3.8</v>
          </cell>
          <cell r="N14">
            <v>3.1333333333333329</v>
          </cell>
        </row>
        <row r="15">
          <cell r="A15">
            <v>43669</v>
          </cell>
          <cell r="D15">
            <v>14.4</v>
          </cell>
          <cell r="E15">
            <v>10</v>
          </cell>
          <cell r="F15">
            <v>0.61111111111111105</v>
          </cell>
          <cell r="I15">
            <v>2.2200000000000002</v>
          </cell>
          <cell r="J15">
            <v>23.4</v>
          </cell>
          <cell r="K15">
            <v>2.8</v>
          </cell>
          <cell r="L15">
            <v>2.8</v>
          </cell>
          <cell r="M15">
            <v>3.8</v>
          </cell>
          <cell r="N15">
            <v>3.1333333333333329</v>
          </cell>
        </row>
        <row r="16">
          <cell r="A16">
            <v>43669</v>
          </cell>
          <cell r="D16">
            <v>14</v>
          </cell>
          <cell r="E16">
            <v>10</v>
          </cell>
          <cell r="F16">
            <v>0.61527777777777781</v>
          </cell>
          <cell r="I16">
            <v>2.2200000000000002</v>
          </cell>
          <cell r="J16">
            <v>23.4</v>
          </cell>
          <cell r="K16">
            <v>2.8</v>
          </cell>
          <cell r="L16">
            <v>2.8</v>
          </cell>
          <cell r="M16">
            <v>3.8</v>
          </cell>
          <cell r="N16">
            <v>3.1333333333333329</v>
          </cell>
        </row>
        <row r="17">
          <cell r="A17">
            <v>43753</v>
          </cell>
          <cell r="D17">
            <v>12</v>
          </cell>
          <cell r="E17">
            <v>10</v>
          </cell>
          <cell r="F17">
            <v>0.40972222222222227</v>
          </cell>
          <cell r="I17">
            <v>3.5</v>
          </cell>
          <cell r="J17">
            <v>13.4</v>
          </cell>
          <cell r="K17">
            <v>3.4</v>
          </cell>
          <cell r="L17">
            <v>2.8</v>
          </cell>
          <cell r="M17">
            <v>2.6</v>
          </cell>
          <cell r="N17">
            <v>2.9333333333333331</v>
          </cell>
        </row>
        <row r="18">
          <cell r="A18">
            <v>43753</v>
          </cell>
          <cell r="D18">
            <v>15.7</v>
          </cell>
          <cell r="E18">
            <v>10</v>
          </cell>
          <cell r="F18">
            <v>0.4145833333333333</v>
          </cell>
          <cell r="I18">
            <v>3.5</v>
          </cell>
          <cell r="J18">
            <v>13.4</v>
          </cell>
          <cell r="K18">
            <v>3.4</v>
          </cell>
          <cell r="L18">
            <v>2.8</v>
          </cell>
          <cell r="M18">
            <v>2.6</v>
          </cell>
          <cell r="N18">
            <v>2.9333333333333331</v>
          </cell>
        </row>
        <row r="19">
          <cell r="A19">
            <v>43753</v>
          </cell>
          <cell r="D19">
            <v>16</v>
          </cell>
          <cell r="E19">
            <v>10</v>
          </cell>
          <cell r="F19">
            <v>0.42222222222222222</v>
          </cell>
          <cell r="I19">
            <v>3.5</v>
          </cell>
          <cell r="J19">
            <v>13.4</v>
          </cell>
          <cell r="K19">
            <v>3.4</v>
          </cell>
          <cell r="L19">
            <v>2.8</v>
          </cell>
          <cell r="M19">
            <v>2.6</v>
          </cell>
          <cell r="N19">
            <v>2.9333333333333331</v>
          </cell>
        </row>
        <row r="20">
          <cell r="A20">
            <v>43753</v>
          </cell>
          <cell r="D20">
            <v>14.4</v>
          </cell>
          <cell r="E20">
            <v>10</v>
          </cell>
          <cell r="F20">
            <v>0.43124999999999997</v>
          </cell>
          <cell r="I20">
            <v>3.5</v>
          </cell>
          <cell r="J20">
            <v>13.4</v>
          </cell>
          <cell r="K20">
            <v>3.4</v>
          </cell>
          <cell r="L20">
            <v>2.8</v>
          </cell>
          <cell r="M20">
            <v>2.6</v>
          </cell>
          <cell r="N20">
            <v>2.9333333333333331</v>
          </cell>
        </row>
        <row r="21">
          <cell r="A21">
            <v>43753</v>
          </cell>
          <cell r="D21">
            <v>12.2</v>
          </cell>
          <cell r="E21">
            <v>10</v>
          </cell>
          <cell r="F21">
            <v>0.43958333333333338</v>
          </cell>
          <cell r="I21">
            <v>3.5</v>
          </cell>
          <cell r="J21">
            <v>13.4</v>
          </cell>
          <cell r="K21">
            <v>3.4</v>
          </cell>
          <cell r="L21">
            <v>2.8</v>
          </cell>
          <cell r="M21">
            <v>2.6</v>
          </cell>
          <cell r="N21">
            <v>2.9333333333333331</v>
          </cell>
        </row>
        <row r="22">
          <cell r="A22">
            <v>43753</v>
          </cell>
          <cell r="D22">
            <v>13.3</v>
          </cell>
          <cell r="E22">
            <v>10</v>
          </cell>
          <cell r="F22">
            <v>0.54999999999999993</v>
          </cell>
          <cell r="I22">
            <v>2.1</v>
          </cell>
          <cell r="J22">
            <v>13.3</v>
          </cell>
          <cell r="K22">
            <v>3.6</v>
          </cell>
          <cell r="L22">
            <v>3.1</v>
          </cell>
          <cell r="M22">
            <v>3.3</v>
          </cell>
          <cell r="N22">
            <v>3.3333333333333335</v>
          </cell>
        </row>
        <row r="23">
          <cell r="A23">
            <v>43753</v>
          </cell>
          <cell r="D23">
            <v>13.3</v>
          </cell>
          <cell r="E23">
            <v>10</v>
          </cell>
          <cell r="F23">
            <v>0.55555555555555558</v>
          </cell>
          <cell r="I23">
            <v>2.1</v>
          </cell>
          <cell r="J23">
            <v>13.3</v>
          </cell>
          <cell r="K23">
            <v>3.6</v>
          </cell>
          <cell r="L23">
            <v>3.1</v>
          </cell>
          <cell r="M23">
            <v>3.3</v>
          </cell>
          <cell r="N23">
            <v>3.3333333333333335</v>
          </cell>
        </row>
        <row r="24">
          <cell r="A24">
            <v>43753</v>
          </cell>
          <cell r="D24">
            <v>13.3</v>
          </cell>
          <cell r="E24">
            <v>10</v>
          </cell>
          <cell r="F24">
            <v>0.55902777777777779</v>
          </cell>
          <cell r="I24">
            <v>2.1</v>
          </cell>
          <cell r="J24">
            <v>13.3</v>
          </cell>
          <cell r="K24">
            <v>3.6</v>
          </cell>
          <cell r="L24">
            <v>3.1</v>
          </cell>
          <cell r="M24">
            <v>3.3</v>
          </cell>
          <cell r="N24">
            <v>3.3333333333333335</v>
          </cell>
        </row>
        <row r="25">
          <cell r="A25">
            <v>43753</v>
          </cell>
          <cell r="D25">
            <v>13.3</v>
          </cell>
          <cell r="E25">
            <v>10</v>
          </cell>
          <cell r="F25">
            <v>0.5625</v>
          </cell>
          <cell r="I25">
            <v>2.1</v>
          </cell>
          <cell r="J25">
            <v>13.3</v>
          </cell>
          <cell r="K25">
            <v>3.6</v>
          </cell>
          <cell r="L25">
            <v>3.1</v>
          </cell>
          <cell r="M25">
            <v>3.3</v>
          </cell>
          <cell r="N25">
            <v>3.3333333333333335</v>
          </cell>
        </row>
        <row r="26">
          <cell r="A26">
            <v>43753</v>
          </cell>
          <cell r="D26">
            <v>13.3</v>
          </cell>
          <cell r="E26">
            <v>10</v>
          </cell>
          <cell r="F26">
            <v>0.56597222222222221</v>
          </cell>
          <cell r="I26">
            <v>2.1</v>
          </cell>
          <cell r="J26">
            <v>13.3</v>
          </cell>
          <cell r="K26">
            <v>3.6</v>
          </cell>
          <cell r="L26">
            <v>3.1</v>
          </cell>
          <cell r="M26">
            <v>3.3</v>
          </cell>
          <cell r="N26">
            <v>3.3333333333333335</v>
          </cell>
        </row>
        <row r="27">
          <cell r="A27">
            <v>43753</v>
          </cell>
          <cell r="D27">
            <v>14.4</v>
          </cell>
          <cell r="E27">
            <v>10</v>
          </cell>
          <cell r="F27">
            <v>0.61875000000000002</v>
          </cell>
          <cell r="I27">
            <v>2.5</v>
          </cell>
          <cell r="J27">
            <v>14.4</v>
          </cell>
          <cell r="K27">
            <v>3.3</v>
          </cell>
          <cell r="L27">
            <v>3</v>
          </cell>
          <cell r="M27">
            <v>3</v>
          </cell>
          <cell r="N27">
            <v>3.1</v>
          </cell>
        </row>
        <row r="28">
          <cell r="A28">
            <v>43753</v>
          </cell>
          <cell r="D28">
            <v>14.4</v>
          </cell>
          <cell r="E28">
            <v>10</v>
          </cell>
          <cell r="F28">
            <v>0.62222222222222223</v>
          </cell>
          <cell r="I28">
            <v>2.5</v>
          </cell>
          <cell r="J28">
            <v>14.4</v>
          </cell>
          <cell r="K28">
            <v>3.3</v>
          </cell>
          <cell r="L28">
            <v>3</v>
          </cell>
          <cell r="M28">
            <v>3</v>
          </cell>
          <cell r="N28">
            <v>3.1</v>
          </cell>
        </row>
        <row r="29">
          <cell r="A29">
            <v>43753</v>
          </cell>
          <cell r="D29">
            <v>14.4</v>
          </cell>
          <cell r="E29">
            <v>10</v>
          </cell>
          <cell r="F29">
            <v>0.625</v>
          </cell>
          <cell r="I29">
            <v>2.5</v>
          </cell>
          <cell r="J29">
            <v>14.4</v>
          </cell>
          <cell r="K29">
            <v>3.3</v>
          </cell>
          <cell r="L29">
            <v>3</v>
          </cell>
          <cell r="M29">
            <v>3</v>
          </cell>
          <cell r="N29">
            <v>3.1</v>
          </cell>
        </row>
        <row r="30">
          <cell r="A30">
            <v>43753</v>
          </cell>
          <cell r="D30">
            <v>14.4</v>
          </cell>
          <cell r="E30">
            <v>10</v>
          </cell>
          <cell r="F30">
            <v>0.62777777777777777</v>
          </cell>
          <cell r="I30">
            <v>2.5</v>
          </cell>
          <cell r="J30">
            <v>14.4</v>
          </cell>
          <cell r="K30">
            <v>3.3</v>
          </cell>
          <cell r="L30">
            <v>3</v>
          </cell>
          <cell r="M30">
            <v>3</v>
          </cell>
          <cell r="N30">
            <v>3.1</v>
          </cell>
        </row>
        <row r="31">
          <cell r="A31">
            <v>43753</v>
          </cell>
          <cell r="D31">
            <v>14.4</v>
          </cell>
          <cell r="E31">
            <v>10</v>
          </cell>
          <cell r="F31">
            <v>0.62986111111111109</v>
          </cell>
          <cell r="I31">
            <v>2.5</v>
          </cell>
          <cell r="J31">
            <v>14.4</v>
          </cell>
          <cell r="K31">
            <v>3.3</v>
          </cell>
          <cell r="L31">
            <v>3</v>
          </cell>
          <cell r="M31">
            <v>3</v>
          </cell>
          <cell r="N31">
            <v>3.1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beda, Dalton Dirk" refreshedDate="44238.534515277781" createdVersion="6" refreshedVersion="6" minRefreshableVersion="3" recordCount="280" xr:uid="{DA9C324D-77CD-42AF-B0D5-E7A7B92B4213}">
  <cacheSource type="worksheet">
    <worksheetSource ref="A1:K281" sheet="Drift Lab"/>
  </cacheSource>
  <cacheFields count="14">
    <cacheField name="Sample" numFmtId="0">
      <sharedItems count="1">
        <s v="LGR Drift"/>
      </sharedItems>
    </cacheField>
    <cacheField name="Helper" numFmtId="0">
      <sharedItems count="72">
        <s v="2019-2"/>
        <s v="2019-9"/>
        <s v="2019-3"/>
        <s v="2019-5"/>
        <s v="2019-4"/>
        <s v="2019-6"/>
        <s v="2019-7"/>
        <s v="2019-8"/>
        <s v="2019-1"/>
        <s v="2019-17"/>
        <s v="2019-13"/>
        <s v="2019-15"/>
        <s v="2019-16"/>
        <s v="2019-10"/>
        <s v="2019-14"/>
        <s v="2019-18"/>
        <s v="2019-12"/>
        <s v="2019-11"/>
        <s v="2020-1"/>
        <s v="2020-2"/>
        <s v="2020-3"/>
        <s v="2020-4"/>
        <s v="2020-5"/>
        <s v="2020-6"/>
        <s v="2020-7"/>
        <s v="2020-8"/>
        <s v="2020-9"/>
        <s v="2020-10"/>
        <s v="2020-11"/>
        <s v="2020-12"/>
        <s v="2020-13"/>
        <s v="2020-14"/>
        <s v="2020-15"/>
        <s v="2020-16"/>
        <s v="2020-17"/>
        <s v="2020-18"/>
        <s v="2020-19"/>
        <s v="2020-20"/>
        <s v="2020-21"/>
        <s v="2020-22"/>
        <s v="2020-23"/>
        <s v="2020-24"/>
        <s v="2020-25"/>
        <s v="2020-26"/>
        <s v="2020-27"/>
        <s v="2020-28"/>
        <s v="2020-29"/>
        <s v="2020-30"/>
        <s v="2020-31"/>
        <s v="2020-32"/>
        <s v="2020-33"/>
        <s v="2020-34"/>
        <s v="2020-35"/>
        <s v="2020-36"/>
        <s v="2020-37"/>
        <s v="2020-38"/>
        <s v="2020-39"/>
        <s v="2020-40"/>
        <s v="2020-41"/>
        <s v="2020-42"/>
        <s v="2020-43"/>
        <s v="2020-44"/>
        <s v="2020-45"/>
        <s v="2020-46"/>
        <s v="2020-47"/>
        <s v="2020-48"/>
        <s v="2020-49"/>
        <s v="2020-50"/>
        <s v="2020-51"/>
        <s v="2020-52"/>
        <s v="2020-53"/>
        <s v="2020-54"/>
      </sharedItems>
    </cacheField>
    <cacheField name="Sample Site" numFmtId="0">
      <sharedItems containsSemiMixedTypes="0" containsString="0" containsNumber="1" containsInteger="1" minValue="1" maxValue="54"/>
    </cacheField>
    <cacheField name="Sample Date" numFmtId="14">
      <sharedItems containsSemiMixedTypes="0" containsNonDate="0" containsDate="1" containsString="0" minDate="2019-07-23T00:00:00" maxDate="2020-10-28T00:00:00"/>
    </cacheField>
    <cacheField name="Sample Year" numFmtId="0">
      <sharedItems containsSemiMixedTypes="0" containsString="0" containsNumber="1" containsInteger="1" minValue="2019" maxValue="2020" count="2">
        <n v="2019"/>
        <n v="2020"/>
      </sharedItems>
    </cacheField>
    <cacheField name="Sample location" numFmtId="0">
      <sharedItems/>
    </cacheField>
    <cacheField name="Reach" numFmtId="14">
      <sharedItems/>
    </cacheField>
    <cacheField name="Taxon" numFmtId="0">
      <sharedItems/>
    </cacheField>
    <cacheField name="Life stage" numFmtId="0">
      <sharedItems/>
    </cacheField>
    <cacheField name="origin" numFmtId="0">
      <sharedItems/>
    </cacheField>
    <cacheField name="Count" numFmtId="0">
      <sharedItems containsMixedTypes="1" containsNumber="1" containsInteger="1" minValue="1" maxValue="1423"/>
    </cacheField>
    <cacheField name="Wet Weight" numFmtId="0">
      <sharedItems containsSemiMixedTypes="0" containsString="0" containsNumber="1" minValue="0" maxValue="3.6539999999999999"/>
    </cacheField>
    <cacheField name="Initials" numFmtId="0">
      <sharedItems/>
    </cacheField>
    <cacheField name="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0">
  <r>
    <x v="0"/>
    <x v="0"/>
    <n v="2"/>
    <d v="2019-07-23T00:00:00"/>
    <x v="0"/>
    <s v="Silcott"/>
    <s v="Upper"/>
    <s v="HEM"/>
    <s v="A"/>
    <s v="unk"/>
    <n v="12"/>
    <n v="8.0000000000000002E-3"/>
    <s v="KK"/>
    <m/>
  </r>
  <r>
    <x v="0"/>
    <x v="0"/>
    <n v="2"/>
    <d v="2019-07-23T00:00:00"/>
    <x v="0"/>
    <s v="Silcott"/>
    <s v="Upper"/>
    <s v="HEM"/>
    <s v="A"/>
    <s v="T"/>
    <n v="1"/>
    <n v="2E-3"/>
    <s v="KK"/>
    <m/>
  </r>
  <r>
    <x v="0"/>
    <x v="0"/>
    <n v="2"/>
    <d v="2019-07-23T00:00:00"/>
    <x v="0"/>
    <s v="Silcott"/>
    <s v="Upper"/>
    <s v="HYM"/>
    <s v="A"/>
    <s v="T"/>
    <n v="1"/>
    <n v="0"/>
    <s v="KK"/>
    <m/>
  </r>
  <r>
    <x v="0"/>
    <x v="0"/>
    <n v="2"/>
    <d v="2019-07-23T00:00:00"/>
    <x v="0"/>
    <s v="Silcott"/>
    <s v="Upper"/>
    <s v="DIP"/>
    <s v="A"/>
    <s v="A"/>
    <n v="18"/>
    <n v="8.9999999999999993E-3"/>
    <s v="KK"/>
    <m/>
  </r>
  <r>
    <x v="0"/>
    <x v="0"/>
    <n v="2"/>
    <d v="2019-07-23T00:00:00"/>
    <x v="0"/>
    <s v="Silcott"/>
    <s v="Upper"/>
    <s v="DIP"/>
    <s v="P"/>
    <s v="A"/>
    <n v="3"/>
    <n v="0"/>
    <s v="KK"/>
    <m/>
  </r>
  <r>
    <x v="0"/>
    <x v="1"/>
    <n v="9"/>
    <d v="2019-07-23T00:00:00"/>
    <x v="0"/>
    <s v="Offield"/>
    <s v="Lower"/>
    <s v="ARA"/>
    <s v="A"/>
    <s v="T"/>
    <n v="5"/>
    <n v="5.0000000000000001E-3"/>
    <s v="KK"/>
    <m/>
  </r>
  <r>
    <x v="0"/>
    <x v="1"/>
    <n v="9"/>
    <d v="2019-07-23T00:00:00"/>
    <x v="0"/>
    <s v="Offield"/>
    <s v="Lower"/>
    <s v="COL"/>
    <s v="A"/>
    <s v="A"/>
    <n v="1"/>
    <n v="1E-3"/>
    <s v="KK"/>
    <m/>
  </r>
  <r>
    <x v="0"/>
    <x v="1"/>
    <n v="9"/>
    <d v="2019-07-23T00:00:00"/>
    <x v="0"/>
    <s v="Offield"/>
    <s v="Lower"/>
    <s v="COL"/>
    <s v="A"/>
    <s v="T"/>
    <n v="1"/>
    <n v="1.2E-2"/>
    <s v="KK"/>
    <m/>
  </r>
  <r>
    <x v="0"/>
    <x v="1"/>
    <n v="9"/>
    <d v="2019-07-23T00:00:00"/>
    <x v="0"/>
    <s v="Offield"/>
    <s v="Lower"/>
    <s v="DIP"/>
    <s v="A"/>
    <s v="A"/>
    <n v="22"/>
    <n v="7.0000000000000001E-3"/>
    <s v="KK"/>
    <m/>
  </r>
  <r>
    <x v="0"/>
    <x v="1"/>
    <n v="9"/>
    <d v="2019-07-23T00:00:00"/>
    <x v="0"/>
    <s v="Offield"/>
    <s v="Lower"/>
    <s v="HYM"/>
    <s v="A"/>
    <s v="T"/>
    <n v="52"/>
    <n v="3.3000000000000002E-2"/>
    <s v="KK"/>
    <m/>
  </r>
  <r>
    <x v="0"/>
    <x v="1"/>
    <n v="9"/>
    <d v="2019-07-23T00:00:00"/>
    <x v="0"/>
    <s v="Offield"/>
    <s v="Lower"/>
    <s v="HEM"/>
    <s v="A"/>
    <s v="unk"/>
    <n v="62"/>
    <n v="3.4000000000000002E-2"/>
    <s v="KK"/>
    <m/>
  </r>
  <r>
    <x v="0"/>
    <x v="1"/>
    <n v="9"/>
    <d v="2019-07-23T00:00:00"/>
    <x v="0"/>
    <s v="Offield"/>
    <s v="Lower"/>
    <s v="HYM"/>
    <s v="A"/>
    <s v="unk"/>
    <n v="87"/>
    <n v="3.0000000000000001E-3"/>
    <s v="KK"/>
    <m/>
  </r>
  <r>
    <x v="0"/>
    <x v="2"/>
    <n v="3"/>
    <d v="2019-07-23T00:00:00"/>
    <x v="0"/>
    <s v="Silcott"/>
    <s v="Upper"/>
    <s v="HEM"/>
    <s v="A"/>
    <s v="unk"/>
    <n v="2"/>
    <n v="0"/>
    <s v="KK"/>
    <m/>
  </r>
  <r>
    <x v="0"/>
    <x v="2"/>
    <n v="3"/>
    <d v="2019-07-23T00:00:00"/>
    <x v="0"/>
    <s v="Silcott"/>
    <s v="Upper"/>
    <s v="HEM"/>
    <s v="A"/>
    <s v="T"/>
    <n v="1"/>
    <n v="0"/>
    <s v="KK"/>
    <m/>
  </r>
  <r>
    <x v="0"/>
    <x v="2"/>
    <n v="3"/>
    <d v="2019-07-23T00:00:00"/>
    <x v="0"/>
    <s v="Silcott"/>
    <s v="Upper"/>
    <s v="DIP"/>
    <s v="L"/>
    <s v="A"/>
    <n v="1"/>
    <n v="0"/>
    <s v="KK"/>
    <m/>
  </r>
  <r>
    <x v="0"/>
    <x v="2"/>
    <n v="3"/>
    <d v="2019-07-23T00:00:00"/>
    <x v="0"/>
    <s v="Silcott"/>
    <s v="Upper"/>
    <s v="ARA"/>
    <s v="A"/>
    <s v="T"/>
    <n v="2"/>
    <n v="0"/>
    <s v="KK"/>
    <m/>
  </r>
  <r>
    <x v="0"/>
    <x v="2"/>
    <n v="3"/>
    <d v="2019-07-23T00:00:00"/>
    <x v="0"/>
    <s v="Silcott"/>
    <s v="Upper"/>
    <s v="DIP"/>
    <s v="A"/>
    <s v="A"/>
    <n v="3"/>
    <n v="0"/>
    <s v="KK"/>
    <m/>
  </r>
  <r>
    <x v="0"/>
    <x v="2"/>
    <n v="3"/>
    <d v="2019-07-23T00:00:00"/>
    <x v="0"/>
    <s v="Silcott"/>
    <s v="Upper"/>
    <s v="DIP"/>
    <s v="A"/>
    <s v="T"/>
    <n v="1"/>
    <n v="0"/>
    <s v="KK"/>
    <m/>
  </r>
  <r>
    <x v="0"/>
    <x v="2"/>
    <n v="3"/>
    <d v="2019-07-23T00:00:00"/>
    <x v="0"/>
    <s v="Silcott"/>
    <s v="Upper"/>
    <s v="HYM"/>
    <s v="A"/>
    <s v="A"/>
    <n v="1"/>
    <n v="0"/>
    <s v="KK"/>
    <m/>
  </r>
  <r>
    <x v="0"/>
    <x v="3"/>
    <n v="5"/>
    <d v="2019-07-23T00:00:00"/>
    <x v="0"/>
    <s v="Centenial"/>
    <s v="Middle"/>
    <s v="COL"/>
    <s v="A"/>
    <s v="T"/>
    <n v="1"/>
    <n v="2.5999999999999999E-2"/>
    <s v="KK"/>
    <m/>
  </r>
  <r>
    <x v="0"/>
    <x v="3"/>
    <n v="5"/>
    <d v="2019-07-23T00:00:00"/>
    <x v="0"/>
    <s v="Centenial"/>
    <s v="Middle"/>
    <s v="ARA"/>
    <s v="A"/>
    <s v="T"/>
    <n v="6"/>
    <n v="1E-3"/>
    <s v="KK"/>
    <m/>
  </r>
  <r>
    <x v="0"/>
    <x v="3"/>
    <n v="5"/>
    <d v="2019-07-23T00:00:00"/>
    <x v="0"/>
    <s v="Centenial"/>
    <s v="Middle"/>
    <s v="DIP"/>
    <s v="P"/>
    <s v="A"/>
    <n v="2"/>
    <n v="3.0000000000000001E-3"/>
    <s v="KK"/>
    <m/>
  </r>
  <r>
    <x v="0"/>
    <x v="3"/>
    <n v="5"/>
    <d v="2019-07-23T00:00:00"/>
    <x v="0"/>
    <s v="Centenial"/>
    <s v="Middle"/>
    <s v="DIP"/>
    <s v="A"/>
    <s v="A"/>
    <n v="27"/>
    <n v="8.9999999999999993E-3"/>
    <s v="KK"/>
    <m/>
  </r>
  <r>
    <x v="0"/>
    <x v="3"/>
    <n v="5"/>
    <d v="2019-07-23T00:00:00"/>
    <x v="0"/>
    <s v="Centenial"/>
    <s v="Middle"/>
    <s v="HEM"/>
    <s v="A"/>
    <s v="T"/>
    <n v="17"/>
    <n v="6.0000000000000001E-3"/>
    <s v="KK"/>
    <m/>
  </r>
  <r>
    <x v="0"/>
    <x v="3"/>
    <n v="5"/>
    <d v="2019-07-23T00:00:00"/>
    <x v="0"/>
    <s v="Centenial"/>
    <s v="Middle"/>
    <s v="HEM"/>
    <s v="A"/>
    <s v="unk"/>
    <n v="38"/>
    <n v="2.3E-2"/>
    <s v="KK"/>
    <m/>
  </r>
  <r>
    <x v="0"/>
    <x v="3"/>
    <n v="5"/>
    <d v="2019-07-23T00:00:00"/>
    <x v="0"/>
    <s v="Centenial"/>
    <s v="Middle"/>
    <s v="HYM"/>
    <s v="A"/>
    <s v="T"/>
    <n v="10"/>
    <n v="2.9000000000000001E-2"/>
    <s v="KK"/>
    <m/>
  </r>
  <r>
    <x v="0"/>
    <x v="3"/>
    <n v="5"/>
    <d v="2019-07-23T00:00:00"/>
    <x v="0"/>
    <s v="Centenial"/>
    <s v="Middle"/>
    <s v="COL"/>
    <s v="A"/>
    <s v="A"/>
    <n v="2"/>
    <n v="0"/>
    <s v="KK"/>
    <m/>
  </r>
  <r>
    <x v="0"/>
    <x v="3"/>
    <n v="5"/>
    <d v="2019-07-23T00:00:00"/>
    <x v="0"/>
    <s v="Centenial"/>
    <s v="Middle"/>
    <s v="COL"/>
    <s v="L"/>
    <s v="A"/>
    <n v="16"/>
    <n v="2E-3"/>
    <s v="KK"/>
    <m/>
  </r>
  <r>
    <x v="0"/>
    <x v="4"/>
    <n v="4"/>
    <d v="2019-07-23T00:00:00"/>
    <x v="0"/>
    <s v="Centenial"/>
    <s v="Middle"/>
    <s v="DIP"/>
    <s v="P"/>
    <s v="A"/>
    <n v="4"/>
    <n v="3.0000000000000001E-3"/>
    <s v="KK"/>
    <m/>
  </r>
  <r>
    <x v="0"/>
    <x v="4"/>
    <n v="4"/>
    <d v="2019-07-23T00:00:00"/>
    <x v="0"/>
    <s v="Centenial"/>
    <s v="Middle"/>
    <s v="DIP"/>
    <s v="L"/>
    <s v="A"/>
    <n v="1"/>
    <n v="0"/>
    <s v="KK"/>
    <m/>
  </r>
  <r>
    <x v="0"/>
    <x v="4"/>
    <n v="4"/>
    <d v="2019-07-23T00:00:00"/>
    <x v="0"/>
    <s v="Centenial"/>
    <s v="Middle"/>
    <s v="DIP"/>
    <s v="A"/>
    <s v="A"/>
    <n v="85"/>
    <n v="2.5000000000000001E-2"/>
    <s v="KK"/>
    <m/>
  </r>
  <r>
    <x v="0"/>
    <x v="4"/>
    <n v="4"/>
    <d v="2019-07-23T00:00:00"/>
    <x v="0"/>
    <s v="Centenial"/>
    <s v="Middle"/>
    <s v="COL"/>
    <s v="A"/>
    <s v="T"/>
    <n v="4"/>
    <n v="0.06"/>
    <s v="KK"/>
    <m/>
  </r>
  <r>
    <x v="0"/>
    <x v="4"/>
    <n v="4"/>
    <d v="2019-07-23T00:00:00"/>
    <x v="0"/>
    <s v="Centenial"/>
    <s v="Middle"/>
    <s v="HEM"/>
    <s v="A"/>
    <s v="T"/>
    <n v="2"/>
    <n v="1.9E-2"/>
    <s v="KK"/>
    <m/>
  </r>
  <r>
    <x v="0"/>
    <x v="4"/>
    <n v="4"/>
    <d v="2019-07-23T00:00:00"/>
    <x v="0"/>
    <s v="Centenial"/>
    <s v="Middle"/>
    <s v="COL"/>
    <s v="A"/>
    <s v="unk"/>
    <n v="8"/>
    <n v="0"/>
    <s v="KK"/>
    <m/>
  </r>
  <r>
    <x v="0"/>
    <x v="4"/>
    <n v="4"/>
    <d v="2019-07-23T00:00:00"/>
    <x v="0"/>
    <s v="Centenial"/>
    <s v="Middle"/>
    <s v="COL"/>
    <s v="L"/>
    <s v="unk"/>
    <n v="3"/>
    <n v="0"/>
    <s v="KK"/>
    <m/>
  </r>
  <r>
    <x v="0"/>
    <x v="4"/>
    <n v="4"/>
    <d v="2019-07-23T00:00:00"/>
    <x v="0"/>
    <s v="Centenial"/>
    <s v="Middle"/>
    <s v="HYM"/>
    <s v="A"/>
    <s v="T"/>
    <n v="21"/>
    <n v="3.2000000000000001E-2"/>
    <s v="KK"/>
    <m/>
  </r>
  <r>
    <x v="0"/>
    <x v="4"/>
    <n v="4"/>
    <d v="2019-07-23T00:00:00"/>
    <x v="0"/>
    <s v="Centenial"/>
    <s v="Middle"/>
    <s v="HOM"/>
    <s v="A"/>
    <s v="T"/>
    <n v="72"/>
    <n v="3.6999999999999998E-2"/>
    <s v="KK"/>
    <m/>
  </r>
  <r>
    <x v="0"/>
    <x v="4"/>
    <n v="4"/>
    <d v="2019-07-23T00:00:00"/>
    <x v="0"/>
    <s v="Centenial"/>
    <s v="Middle"/>
    <s v="ARA"/>
    <s v="A"/>
    <s v="T"/>
    <n v="9"/>
    <n v="1E-3"/>
    <s v="KK"/>
    <m/>
  </r>
  <r>
    <x v="0"/>
    <x v="4"/>
    <n v="4"/>
    <d v="2019-07-23T00:00:00"/>
    <x v="0"/>
    <s v="Centenial"/>
    <s v="Middle"/>
    <s v="HEM"/>
    <s v="A"/>
    <s v="unk"/>
    <n v="58"/>
    <n v="3.4000000000000002E-2"/>
    <s v="KK"/>
    <m/>
  </r>
  <r>
    <x v="0"/>
    <x v="5"/>
    <n v="6"/>
    <d v="2019-07-23T00:00:00"/>
    <x v="0"/>
    <s v="Centenial"/>
    <s v="Middle"/>
    <s v="ARA"/>
    <s v="A"/>
    <s v="T"/>
    <n v="2"/>
    <n v="1E-3"/>
    <s v="KK"/>
    <m/>
  </r>
  <r>
    <x v="0"/>
    <x v="5"/>
    <n v="6"/>
    <d v="2019-07-23T00:00:00"/>
    <x v="0"/>
    <s v="Centenial"/>
    <s v="Middle"/>
    <s v="COL"/>
    <s v="A"/>
    <s v="T"/>
    <n v="1"/>
    <n v="4.2000000000000003E-2"/>
    <s v="KK"/>
    <m/>
  </r>
  <r>
    <x v="0"/>
    <x v="5"/>
    <n v="6"/>
    <d v="2019-07-23T00:00:00"/>
    <x v="0"/>
    <s v="Centenial"/>
    <s v="Middle"/>
    <s v="DIP"/>
    <s v="A"/>
    <s v="A"/>
    <n v="7"/>
    <n v="5.0000000000000001E-3"/>
    <s v="KK"/>
    <m/>
  </r>
  <r>
    <x v="0"/>
    <x v="5"/>
    <n v="6"/>
    <d v="2019-07-23T00:00:00"/>
    <x v="0"/>
    <s v="Centenial"/>
    <s v="Middle"/>
    <s v="DIP"/>
    <s v="P"/>
    <s v="A"/>
    <n v="2"/>
    <n v="2E-3"/>
    <s v="KK"/>
    <m/>
  </r>
  <r>
    <x v="0"/>
    <x v="5"/>
    <n v="6"/>
    <d v="2019-07-23T00:00:00"/>
    <x v="0"/>
    <s v="Centenial"/>
    <s v="Middle"/>
    <s v="DIP"/>
    <s v="L"/>
    <s v="A"/>
    <n v="2"/>
    <n v="0"/>
    <s v="KK"/>
    <m/>
  </r>
  <r>
    <x v="0"/>
    <x v="5"/>
    <n v="6"/>
    <d v="2019-07-23T00:00:00"/>
    <x v="0"/>
    <s v="Centenial"/>
    <s v="Middle"/>
    <s v="HYM"/>
    <s v="A"/>
    <s v="T"/>
    <n v="3"/>
    <n v="0"/>
    <s v="KK"/>
    <m/>
  </r>
  <r>
    <x v="0"/>
    <x v="5"/>
    <n v="6"/>
    <d v="2019-07-23T00:00:00"/>
    <x v="0"/>
    <s v="Centenial"/>
    <s v="Middle"/>
    <s v="HEM"/>
    <s v="A"/>
    <s v="unk"/>
    <n v="10"/>
    <n v="6.0000000000000001E-3"/>
    <s v="KK"/>
    <m/>
  </r>
  <r>
    <x v="0"/>
    <x v="5"/>
    <n v="6"/>
    <d v="2019-07-23T00:00:00"/>
    <x v="0"/>
    <s v="Centenial"/>
    <s v="Middle"/>
    <s v="HOM"/>
    <s v="A"/>
    <s v="T"/>
    <n v="4"/>
    <n v="0"/>
    <s v="KK"/>
    <m/>
  </r>
  <r>
    <x v="0"/>
    <x v="6"/>
    <n v="7"/>
    <d v="2019-07-23T00:00:00"/>
    <x v="0"/>
    <s v="Offield"/>
    <s v="Lower"/>
    <s v="COL"/>
    <s v="A"/>
    <s v="T"/>
    <n v="1"/>
    <n v="1.7999999999999999E-2"/>
    <s v="KK"/>
    <m/>
  </r>
  <r>
    <x v="0"/>
    <x v="6"/>
    <n v="7"/>
    <d v="2019-07-23T00:00:00"/>
    <x v="0"/>
    <s v="Offield"/>
    <s v="Lower"/>
    <s v="COL"/>
    <s v="A"/>
    <s v="A"/>
    <n v="1"/>
    <n v="0"/>
    <s v="KK"/>
    <m/>
  </r>
  <r>
    <x v="0"/>
    <x v="6"/>
    <n v="7"/>
    <d v="2019-07-23T00:00:00"/>
    <x v="0"/>
    <s v="Offield"/>
    <s v="Lower"/>
    <s v="DIP"/>
    <s v="A"/>
    <s v="A"/>
    <n v="4"/>
    <n v="0"/>
    <s v="KK"/>
    <m/>
  </r>
  <r>
    <x v="0"/>
    <x v="6"/>
    <n v="7"/>
    <d v="2019-07-23T00:00:00"/>
    <x v="0"/>
    <s v="Offield"/>
    <s v="Lower"/>
    <s v="DIP"/>
    <s v="P"/>
    <s v="A"/>
    <n v="1"/>
    <n v="0"/>
    <s v="KK"/>
    <m/>
  </r>
  <r>
    <x v="0"/>
    <x v="6"/>
    <n v="7"/>
    <d v="2019-07-23T00:00:00"/>
    <x v="0"/>
    <s v="Offield"/>
    <s v="Lower"/>
    <s v="HOM"/>
    <s v="A"/>
    <s v="T"/>
    <n v="3"/>
    <n v="0"/>
    <s v="KK"/>
    <m/>
  </r>
  <r>
    <x v="0"/>
    <x v="6"/>
    <n v="7"/>
    <d v="2019-07-23T00:00:00"/>
    <x v="0"/>
    <s v="Offield"/>
    <s v="Lower"/>
    <s v="HEM"/>
    <s v="A"/>
    <s v="T"/>
    <n v="9"/>
    <n v="1.4999999999999999E-2"/>
    <s v="KK"/>
    <m/>
  </r>
  <r>
    <x v="0"/>
    <x v="6"/>
    <n v="7"/>
    <d v="2019-07-23T00:00:00"/>
    <x v="0"/>
    <s v="Offield"/>
    <s v="Lower"/>
    <s v="HEM"/>
    <s v="A"/>
    <s v="T"/>
    <n v="3"/>
    <n v="0"/>
    <s v="KK"/>
    <m/>
  </r>
  <r>
    <x v="0"/>
    <x v="6"/>
    <n v="7"/>
    <d v="2019-07-23T00:00:00"/>
    <x v="0"/>
    <s v="Offield"/>
    <s v="Lower"/>
    <s v="HEM"/>
    <s v="A"/>
    <s v="unk"/>
    <n v="1"/>
    <n v="0"/>
    <s v="KK"/>
    <m/>
  </r>
  <r>
    <x v="0"/>
    <x v="7"/>
    <n v="8"/>
    <d v="2019-07-23T00:00:00"/>
    <x v="0"/>
    <s v="Offield"/>
    <s v="Lower"/>
    <s v="DIP"/>
    <s v="P"/>
    <s v="A"/>
    <n v="2"/>
    <n v="1.9E-2"/>
    <s v="KK"/>
    <m/>
  </r>
  <r>
    <x v="0"/>
    <x v="7"/>
    <n v="8"/>
    <d v="2019-07-23T00:00:00"/>
    <x v="0"/>
    <s v="Offield"/>
    <s v="Lower"/>
    <s v="DIP"/>
    <s v="A"/>
    <s v="A"/>
    <n v="5"/>
    <n v="0.02"/>
    <s v="KK"/>
    <m/>
  </r>
  <r>
    <x v="0"/>
    <x v="7"/>
    <n v="8"/>
    <d v="2019-07-23T00:00:00"/>
    <x v="0"/>
    <s v="Offield"/>
    <s v="Lower"/>
    <s v="HYM"/>
    <s v="A"/>
    <s v="T"/>
    <n v="14"/>
    <n v="0.02"/>
    <s v="KK"/>
    <m/>
  </r>
  <r>
    <x v="0"/>
    <x v="7"/>
    <n v="8"/>
    <d v="2019-07-23T00:00:00"/>
    <x v="0"/>
    <s v="Offield"/>
    <s v="Lower"/>
    <s v="HEM"/>
    <s v="A"/>
    <s v="unk"/>
    <n v="4"/>
    <n v="1E-3"/>
    <s v="KK"/>
    <m/>
  </r>
  <r>
    <x v="0"/>
    <x v="7"/>
    <n v="8"/>
    <d v="2019-07-23T00:00:00"/>
    <x v="0"/>
    <s v="Offield"/>
    <s v="Lower"/>
    <s v="HOM"/>
    <s v="A"/>
    <s v="T"/>
    <n v="3"/>
    <n v="0"/>
    <s v="KK"/>
    <m/>
  </r>
  <r>
    <x v="0"/>
    <x v="8"/>
    <n v="1"/>
    <d v="2019-07-23T00:00:00"/>
    <x v="0"/>
    <s v="Silcott"/>
    <s v="Upper"/>
    <s v="NEO"/>
    <s v="A"/>
    <s v="A"/>
    <n v="2"/>
    <n v="1.4E-2"/>
    <s v="KK"/>
    <m/>
  </r>
  <r>
    <x v="0"/>
    <x v="8"/>
    <n v="1"/>
    <d v="2019-07-23T00:00:00"/>
    <x v="0"/>
    <s v="Silcott"/>
    <s v="Upper"/>
    <s v="COL"/>
    <s v="A"/>
    <s v="T"/>
    <n v="13"/>
    <n v="1.2E-2"/>
    <s v="KK"/>
    <m/>
  </r>
  <r>
    <x v="0"/>
    <x v="8"/>
    <n v="1"/>
    <d v="2019-07-23T00:00:00"/>
    <x v="0"/>
    <s v="Silcott"/>
    <s v="Upper"/>
    <s v="COL"/>
    <s v="L"/>
    <s v="T"/>
    <n v="3"/>
    <n v="4.0000000000000001E-3"/>
    <s v="KK"/>
    <m/>
  </r>
  <r>
    <x v="0"/>
    <x v="8"/>
    <n v="1"/>
    <d v="2019-07-23T00:00:00"/>
    <x v="0"/>
    <s v="Silcott"/>
    <s v="Upper"/>
    <s v="HEM"/>
    <s v="A"/>
    <s v="T"/>
    <n v="4"/>
    <n v="0"/>
    <s v="KK"/>
    <m/>
  </r>
  <r>
    <x v="0"/>
    <x v="8"/>
    <n v="1"/>
    <d v="2019-07-23T00:00:00"/>
    <x v="0"/>
    <s v="Silcott"/>
    <s v="Upper"/>
    <s v="ARA"/>
    <s v="A"/>
    <s v="T"/>
    <n v="7"/>
    <n v="1E-3"/>
    <s v="KK"/>
    <m/>
  </r>
  <r>
    <x v="0"/>
    <x v="8"/>
    <n v="1"/>
    <d v="2019-07-23T00:00:00"/>
    <x v="0"/>
    <s v="Silcott"/>
    <s v="Upper"/>
    <s v="HYM"/>
    <s v="A"/>
    <s v="T"/>
    <n v="17"/>
    <n v="2.9000000000000001E-2"/>
    <s v="KK"/>
    <m/>
  </r>
  <r>
    <x v="0"/>
    <x v="8"/>
    <n v="1"/>
    <d v="2019-07-23T00:00:00"/>
    <x v="0"/>
    <s v="Silcott"/>
    <s v="Upper"/>
    <s v="HOM"/>
    <s v="A"/>
    <s v="T"/>
    <n v="59"/>
    <n v="4.4999999999999998E-2"/>
    <s v="KK"/>
    <m/>
  </r>
  <r>
    <x v="0"/>
    <x v="8"/>
    <n v="1"/>
    <d v="2019-07-23T00:00:00"/>
    <x v="0"/>
    <s v="Silcott"/>
    <s v="Upper"/>
    <s v="HEM"/>
    <s v="A"/>
    <s v="unk"/>
    <n v="60"/>
    <n v="4.2999999999999997E-2"/>
    <s v="KK"/>
    <m/>
  </r>
  <r>
    <x v="0"/>
    <x v="8"/>
    <n v="1"/>
    <d v="2019-07-23T00:00:00"/>
    <x v="0"/>
    <s v="Silcott"/>
    <s v="Upper"/>
    <s v="DIP"/>
    <s v="A"/>
    <s v="A"/>
    <n v="287"/>
    <n v="0.32300000000000001"/>
    <s v="KK"/>
    <m/>
  </r>
  <r>
    <x v="0"/>
    <x v="8"/>
    <n v="1"/>
    <d v="2019-07-23T00:00:00"/>
    <x v="0"/>
    <s v="Silcott"/>
    <s v="Upper"/>
    <s v="DIP"/>
    <s v="P"/>
    <s v="A"/>
    <n v="8"/>
    <n v="7.0000000000000001E-3"/>
    <s v="KK"/>
    <m/>
  </r>
  <r>
    <x v="0"/>
    <x v="8"/>
    <n v="1"/>
    <d v="2019-07-23T00:00:00"/>
    <x v="0"/>
    <s v="Silcott"/>
    <s v="Upper"/>
    <s v="DIP"/>
    <s v="L"/>
    <s v="A"/>
    <n v="9"/>
    <n v="0"/>
    <s v="KK"/>
    <m/>
  </r>
  <r>
    <x v="0"/>
    <x v="8"/>
    <n v="1"/>
    <d v="2019-07-23T00:00:00"/>
    <x v="0"/>
    <s v="Silcott"/>
    <s v="Upper"/>
    <s v="DIP"/>
    <s v="A"/>
    <s v="T"/>
    <n v="4"/>
    <n v="1.6E-2"/>
    <s v="KK"/>
    <m/>
  </r>
  <r>
    <x v="0"/>
    <x v="9"/>
    <n v="17"/>
    <d v="2019-10-15T00:00:00"/>
    <x v="0"/>
    <s v="Offield"/>
    <s v="Lower"/>
    <s v="HOM"/>
    <s v="A"/>
    <s v="T"/>
    <n v="11"/>
    <n v="0.01"/>
    <s v="KK"/>
    <m/>
  </r>
  <r>
    <x v="0"/>
    <x v="9"/>
    <n v="17"/>
    <d v="2019-10-15T00:00:00"/>
    <x v="0"/>
    <s v="Offield"/>
    <s v="Lower"/>
    <s v="HEM"/>
    <s v="A"/>
    <s v="T"/>
    <n v="4"/>
    <n v="5.0000000000000001E-3"/>
    <s v="KK"/>
    <m/>
  </r>
  <r>
    <x v="0"/>
    <x v="9"/>
    <n v="17"/>
    <d v="2019-10-15T00:00:00"/>
    <x v="0"/>
    <s v="Offield"/>
    <s v="Lower"/>
    <s v="HYM"/>
    <s v="A"/>
    <s v="T"/>
    <n v="3"/>
    <n v="0"/>
    <s v="KK"/>
    <m/>
  </r>
  <r>
    <x v="0"/>
    <x v="9"/>
    <n v="17"/>
    <d v="2019-10-15T00:00:00"/>
    <x v="0"/>
    <s v="Offield"/>
    <s v="Lower"/>
    <s v="DIP"/>
    <s v="A"/>
    <s v="A"/>
    <n v="1"/>
    <n v="0"/>
    <s v="KK"/>
    <m/>
  </r>
  <r>
    <x v="0"/>
    <x v="9"/>
    <n v="17"/>
    <d v="2019-10-15T00:00:00"/>
    <x v="0"/>
    <s v="Offield"/>
    <s v="Lower"/>
    <s v="COL"/>
    <s v="A"/>
    <s v="T"/>
    <n v="4"/>
    <n v="0"/>
    <s v="KK"/>
    <m/>
  </r>
  <r>
    <x v="0"/>
    <x v="10"/>
    <n v="13"/>
    <d v="2019-10-15T00:00:00"/>
    <x v="0"/>
    <s v="Centenial"/>
    <s v="Middle"/>
    <s v="GAS"/>
    <s v="A"/>
    <s v="A"/>
    <n v="1"/>
    <n v="1E-3"/>
    <s v="KK"/>
    <s v="MOL changed to GAS (DDL)"/>
  </r>
  <r>
    <x v="0"/>
    <x v="10"/>
    <n v="13"/>
    <d v="2019-10-15T00:00:00"/>
    <x v="0"/>
    <s v="Centenial"/>
    <s v="Middle"/>
    <s v="ARA"/>
    <s v="A"/>
    <s v="T"/>
    <n v="2"/>
    <n v="1E-3"/>
    <s v="KK"/>
    <m/>
  </r>
  <r>
    <x v="0"/>
    <x v="10"/>
    <n v="13"/>
    <d v="2019-10-15T00:00:00"/>
    <x v="0"/>
    <s v="Centenial"/>
    <s v="Middle"/>
    <s v="HEM"/>
    <s v="A"/>
    <s v="T"/>
    <n v="3"/>
    <n v="2E-3"/>
    <s v="KK"/>
    <m/>
  </r>
  <r>
    <x v="0"/>
    <x v="10"/>
    <n v="13"/>
    <d v="2019-10-15T00:00:00"/>
    <x v="0"/>
    <s v="Centenial"/>
    <s v="Middle"/>
    <s v="HOM"/>
    <s v="A"/>
    <s v="T"/>
    <n v="5"/>
    <n v="1E-3"/>
    <s v="KK"/>
    <m/>
  </r>
  <r>
    <x v="0"/>
    <x v="10"/>
    <n v="13"/>
    <d v="2019-10-15T00:00:00"/>
    <x v="0"/>
    <s v="Centenial"/>
    <s v="Middle"/>
    <s v="HYM"/>
    <s v="A"/>
    <s v="T"/>
    <n v="2"/>
    <n v="0"/>
    <s v="KK"/>
    <m/>
  </r>
  <r>
    <x v="0"/>
    <x v="11"/>
    <n v="15"/>
    <d v="2019-10-15T00:00:00"/>
    <x v="0"/>
    <s v="Centenial"/>
    <s v="Middle"/>
    <s v="ARA"/>
    <s v="A"/>
    <s v="T"/>
    <n v="1"/>
    <n v="0"/>
    <s v="KK"/>
    <m/>
  </r>
  <r>
    <x v="0"/>
    <x v="11"/>
    <n v="15"/>
    <d v="2019-10-15T00:00:00"/>
    <x v="0"/>
    <s v="Centenial"/>
    <s v="Middle"/>
    <s v="DIP"/>
    <s v="A"/>
    <s v="A"/>
    <n v="4"/>
    <n v="2E-3"/>
    <s v="KK"/>
    <m/>
  </r>
  <r>
    <x v="0"/>
    <x v="11"/>
    <n v="15"/>
    <d v="2019-10-15T00:00:00"/>
    <x v="0"/>
    <s v="Centenial"/>
    <s v="Middle"/>
    <s v="DIP"/>
    <s v="A"/>
    <s v="T"/>
    <n v="1"/>
    <n v="1E-3"/>
    <s v="KK"/>
    <m/>
  </r>
  <r>
    <x v="0"/>
    <x v="11"/>
    <n v="15"/>
    <d v="2019-10-15T00:00:00"/>
    <x v="0"/>
    <s v="Centenial"/>
    <s v="Middle"/>
    <s v="COL"/>
    <s v="A"/>
    <s v="T"/>
    <n v="2"/>
    <n v="1E-3"/>
    <s v="KK"/>
    <m/>
  </r>
  <r>
    <x v="0"/>
    <x v="11"/>
    <n v="15"/>
    <d v="2019-10-15T00:00:00"/>
    <x v="0"/>
    <s v="Centenial"/>
    <s v="Middle"/>
    <s v="HYM"/>
    <s v="A"/>
    <s v="T"/>
    <n v="5"/>
    <n v="0"/>
    <s v="KK"/>
    <m/>
  </r>
  <r>
    <x v="0"/>
    <x v="11"/>
    <n v="15"/>
    <d v="2019-10-15T00:00:00"/>
    <x v="0"/>
    <s v="Centenial"/>
    <s v="Middle"/>
    <s v="HEM"/>
    <s v="A"/>
    <s v="T"/>
    <n v="4"/>
    <n v="6.0000000000000001E-3"/>
    <s v="KK"/>
    <m/>
  </r>
  <r>
    <x v="0"/>
    <x v="11"/>
    <n v="15"/>
    <d v="2019-10-15T00:00:00"/>
    <x v="0"/>
    <s v="Centenial"/>
    <s v="Middle"/>
    <s v="HOM"/>
    <s v="A"/>
    <s v="T"/>
    <n v="5"/>
    <n v="4.0000000000000001E-3"/>
    <s v="KK"/>
    <m/>
  </r>
  <r>
    <x v="0"/>
    <x v="12"/>
    <n v="16"/>
    <d v="2019-10-15T00:00:00"/>
    <x v="0"/>
    <s v="Offield"/>
    <s v="Lower"/>
    <s v="ARA"/>
    <s v="A"/>
    <s v="T"/>
    <n v="1"/>
    <n v="0"/>
    <s v="KK"/>
    <m/>
  </r>
  <r>
    <x v="0"/>
    <x v="12"/>
    <n v="16"/>
    <d v="2019-10-15T00:00:00"/>
    <x v="0"/>
    <s v="Offield"/>
    <s v="Lower"/>
    <s v="HOM"/>
    <s v="A"/>
    <s v="T"/>
    <n v="5"/>
    <n v="2E-3"/>
    <s v="KK"/>
    <m/>
  </r>
  <r>
    <x v="0"/>
    <x v="12"/>
    <n v="16"/>
    <d v="2019-10-15T00:00:00"/>
    <x v="0"/>
    <s v="Offield"/>
    <s v="Lower"/>
    <s v="DIP"/>
    <s v="A"/>
    <s v="T"/>
    <n v="4"/>
    <n v="0"/>
    <s v="KK"/>
    <m/>
  </r>
  <r>
    <x v="0"/>
    <x v="12"/>
    <n v="16"/>
    <d v="2019-10-15T00:00:00"/>
    <x v="0"/>
    <s v="Offield"/>
    <s v="Lower"/>
    <s v="HYM"/>
    <s v="A"/>
    <s v="T"/>
    <n v="2"/>
    <n v="0"/>
    <s v="KK"/>
    <m/>
  </r>
  <r>
    <x v="0"/>
    <x v="13"/>
    <n v="10"/>
    <d v="2019-10-15T00:00:00"/>
    <x v="0"/>
    <s v="Silcott"/>
    <s v="Upper"/>
    <s v="NEO"/>
    <s v="A"/>
    <s v="A"/>
    <n v="1"/>
    <n v="5.0000000000000001E-3"/>
    <s v="KK"/>
    <m/>
  </r>
  <r>
    <x v="0"/>
    <x v="13"/>
    <n v="10"/>
    <d v="2019-10-15T00:00:00"/>
    <x v="0"/>
    <s v="Silcott"/>
    <s v="Upper"/>
    <s v="GAS"/>
    <s v="A"/>
    <s v="A"/>
    <n v="2"/>
    <n v="2E-3"/>
    <s v="KK"/>
    <s v="MOL changed to GAS (DDL)"/>
  </r>
  <r>
    <x v="0"/>
    <x v="13"/>
    <n v="10"/>
    <d v="2019-10-15T00:00:00"/>
    <x v="0"/>
    <s v="Silcott"/>
    <s v="Upper"/>
    <s v="OLG"/>
    <s v="A"/>
    <s v="A"/>
    <n v="1"/>
    <n v="0"/>
    <s v="KK"/>
    <m/>
  </r>
  <r>
    <x v="0"/>
    <x v="13"/>
    <n v="10"/>
    <d v="2019-10-15T00:00:00"/>
    <x v="0"/>
    <s v="Silcott"/>
    <s v="Upper"/>
    <s v="DIP"/>
    <s v="A"/>
    <s v="A"/>
    <n v="10"/>
    <n v="2E-3"/>
    <s v="KK"/>
    <m/>
  </r>
  <r>
    <x v="0"/>
    <x v="13"/>
    <n v="10"/>
    <d v="2019-10-15T00:00:00"/>
    <x v="0"/>
    <s v="Silcott"/>
    <s v="Upper"/>
    <s v="DIP"/>
    <s v="P"/>
    <s v="A"/>
    <n v="2"/>
    <n v="0"/>
    <s v="KK"/>
    <m/>
  </r>
  <r>
    <x v="0"/>
    <x v="13"/>
    <n v="10"/>
    <d v="2019-10-15T00:00:00"/>
    <x v="0"/>
    <s v="Silcott"/>
    <s v="Upper"/>
    <s v="HOM"/>
    <s v="A"/>
    <s v="T"/>
    <n v="18"/>
    <n v="2E-3"/>
    <s v="KK"/>
    <m/>
  </r>
  <r>
    <x v="0"/>
    <x v="14"/>
    <n v="14"/>
    <d v="2019-10-15T00:00:00"/>
    <x v="0"/>
    <s v="Centenial"/>
    <s v="Middle"/>
    <s v="DIP"/>
    <s v="A"/>
    <s v="A"/>
    <n v="4"/>
    <n v="0"/>
    <s v="KK"/>
    <m/>
  </r>
  <r>
    <x v="0"/>
    <x v="14"/>
    <n v="14"/>
    <d v="2019-10-15T00:00:00"/>
    <x v="0"/>
    <s v="Centenial"/>
    <s v="Middle"/>
    <s v="HEM"/>
    <s v="A"/>
    <s v="A"/>
    <n v="2"/>
    <n v="0"/>
    <s v="KK"/>
    <m/>
  </r>
  <r>
    <x v="0"/>
    <x v="14"/>
    <n v="14"/>
    <d v="2019-10-15T00:00:00"/>
    <x v="0"/>
    <s v="Centenial"/>
    <s v="Middle"/>
    <s v="ARA"/>
    <s v="A"/>
    <s v="T"/>
    <n v="3"/>
    <n v="1E-3"/>
    <s v="KK"/>
    <m/>
  </r>
  <r>
    <x v="0"/>
    <x v="14"/>
    <n v="14"/>
    <d v="2019-10-15T00:00:00"/>
    <x v="0"/>
    <s v="Centenial"/>
    <s v="Middle"/>
    <s v="HOM"/>
    <s v="A"/>
    <s v="T"/>
    <n v="7"/>
    <n v="3.0000000000000001E-3"/>
    <s v="KK"/>
    <m/>
  </r>
  <r>
    <x v="0"/>
    <x v="15"/>
    <n v="18"/>
    <d v="2019-10-15T00:00:00"/>
    <x v="0"/>
    <s v="Offield"/>
    <s v="Lower"/>
    <s v="ARA"/>
    <s v="A"/>
    <s v="T"/>
    <n v="2"/>
    <n v="4.0000000000000001E-3"/>
    <s v="KK"/>
    <m/>
  </r>
  <r>
    <x v="0"/>
    <x v="15"/>
    <n v="18"/>
    <d v="2019-10-15T00:00:00"/>
    <x v="0"/>
    <s v="Offield"/>
    <s v="Lower"/>
    <s v="HYM"/>
    <s v="A"/>
    <s v="T"/>
    <n v="2"/>
    <n v="0"/>
    <s v="KK"/>
    <m/>
  </r>
  <r>
    <x v="0"/>
    <x v="15"/>
    <n v="18"/>
    <d v="2019-10-15T00:00:00"/>
    <x v="0"/>
    <s v="Offield"/>
    <s v="Lower"/>
    <s v="COL"/>
    <s v="A"/>
    <s v="T"/>
    <n v="2"/>
    <n v="0"/>
    <s v="KK"/>
    <m/>
  </r>
  <r>
    <x v="0"/>
    <x v="15"/>
    <n v="18"/>
    <d v="2019-10-15T00:00:00"/>
    <x v="0"/>
    <s v="Offield"/>
    <s v="Lower"/>
    <s v="DIP"/>
    <s v="P"/>
    <s v="A"/>
    <n v="2"/>
    <n v="3.0000000000000001E-3"/>
    <s v="KK"/>
    <m/>
  </r>
  <r>
    <x v="0"/>
    <x v="15"/>
    <n v="18"/>
    <d v="2019-10-15T00:00:00"/>
    <x v="0"/>
    <s v="Offield"/>
    <s v="Lower"/>
    <s v="HOM"/>
    <s v="A"/>
    <s v="T"/>
    <n v="5"/>
    <n v="4.0000000000000001E-3"/>
    <s v="KK"/>
    <m/>
  </r>
  <r>
    <x v="0"/>
    <x v="16"/>
    <n v="12"/>
    <d v="2019-10-15T00:00:00"/>
    <x v="0"/>
    <s v="Silcott"/>
    <s v="Upper"/>
    <s v="HOM"/>
    <s v="A"/>
    <s v="T"/>
    <n v="1"/>
    <n v="0"/>
    <s v="KK"/>
    <m/>
  </r>
  <r>
    <x v="0"/>
    <x v="16"/>
    <n v="12"/>
    <d v="2019-10-15T00:00:00"/>
    <x v="0"/>
    <s v="Silcott"/>
    <s v="Upper"/>
    <s v="HYM"/>
    <s v="A"/>
    <s v="T"/>
    <n v="1"/>
    <n v="0"/>
    <s v="KK"/>
    <m/>
  </r>
  <r>
    <x v="0"/>
    <x v="17"/>
    <n v="11"/>
    <d v="2019-10-15T00:00:00"/>
    <x v="0"/>
    <s v="Silcott"/>
    <s v="Upper"/>
    <s v="NEO"/>
    <s v="A"/>
    <s v="T"/>
    <n v="1"/>
    <n v="0.12"/>
    <s v="KK"/>
    <m/>
  </r>
  <r>
    <x v="0"/>
    <x v="17"/>
    <n v="11"/>
    <d v="2019-10-15T00:00:00"/>
    <x v="0"/>
    <s v="Silcott"/>
    <s v="Upper"/>
    <s v="DIP"/>
    <s v="A"/>
    <s v="A"/>
    <n v="1"/>
    <n v="0"/>
    <s v="KK"/>
    <m/>
  </r>
  <r>
    <x v="0"/>
    <x v="17"/>
    <n v="11"/>
    <d v="2019-10-15T00:00:00"/>
    <x v="0"/>
    <s v="Silcott"/>
    <s v="Upper"/>
    <s v="HOM"/>
    <s v="A"/>
    <s v="T"/>
    <n v="1"/>
    <n v="0"/>
    <s v="KK"/>
    <m/>
  </r>
  <r>
    <x v="0"/>
    <x v="17"/>
    <n v="11"/>
    <d v="2019-10-15T00:00:00"/>
    <x v="0"/>
    <s v="Silcott"/>
    <s v="Upper"/>
    <s v="COL"/>
    <s v="A"/>
    <s v="T"/>
    <n v="1"/>
    <n v="0"/>
    <s v="KK"/>
    <m/>
  </r>
  <r>
    <x v="0"/>
    <x v="17"/>
    <n v="11"/>
    <d v="2019-10-15T00:00:00"/>
    <x v="0"/>
    <s v="Silcott"/>
    <s v="Upper"/>
    <s v="HYM"/>
    <s v="A"/>
    <s v="T"/>
    <n v="1"/>
    <n v="0"/>
    <s v="KK"/>
    <m/>
  </r>
  <r>
    <x v="0"/>
    <x v="18"/>
    <n v="1"/>
    <d v="2020-07-21T00:00:00"/>
    <x v="1"/>
    <s v="Silcott"/>
    <s v="Upper"/>
    <s v="PLEC"/>
    <s v="A"/>
    <s v="A"/>
    <n v="2"/>
    <n v="5.6000000000000001E-2"/>
    <s v="RJ"/>
    <m/>
  </r>
  <r>
    <x v="0"/>
    <x v="18"/>
    <n v="1"/>
    <d v="2020-07-21T00:00:00"/>
    <x v="1"/>
    <s v="Silcott"/>
    <s v="Upper"/>
    <s v="COL"/>
    <s v="A"/>
    <s v="A"/>
    <n v="1"/>
    <n v="1.7999999999999999E-2"/>
    <s v="RJ"/>
    <m/>
  </r>
  <r>
    <x v="0"/>
    <x v="18"/>
    <n v="1"/>
    <d v="2020-07-21T00:00:00"/>
    <x v="1"/>
    <s v="Silcott"/>
    <s v="Upper"/>
    <s v="DIP"/>
    <s v="A"/>
    <s v="A"/>
    <n v="31"/>
    <n v="4.9000000000000002E-2"/>
    <s v="RJ"/>
    <m/>
  </r>
  <r>
    <x v="0"/>
    <x v="18"/>
    <n v="1"/>
    <d v="2020-07-21T00:00:00"/>
    <x v="1"/>
    <s v="Silcott"/>
    <s v="Upper"/>
    <s v="HYM"/>
    <s v="A"/>
    <s v="T"/>
    <n v="27"/>
    <n v="1.6E-2"/>
    <s v="RJ"/>
    <m/>
  </r>
  <r>
    <x v="0"/>
    <x v="18"/>
    <n v="1"/>
    <d v="2020-07-21T00:00:00"/>
    <x v="1"/>
    <s v="Silcott"/>
    <s v="Upper"/>
    <s v="HEM"/>
    <s v="A"/>
    <s v="T"/>
    <n v="1"/>
    <n v="1E-3"/>
    <s v="RJ"/>
    <m/>
  </r>
  <r>
    <x v="0"/>
    <x v="19"/>
    <n v="2"/>
    <d v="2020-07-21T00:00:00"/>
    <x v="1"/>
    <s v="Silcott"/>
    <s v="Upper"/>
    <s v="OLG"/>
    <s v="A"/>
    <s v="A"/>
    <n v="2"/>
    <n v="1E-3"/>
    <s v="RJ"/>
    <m/>
  </r>
  <r>
    <x v="0"/>
    <x v="19"/>
    <n v="2"/>
    <d v="2020-07-21T00:00:00"/>
    <x v="1"/>
    <s v="Silcott"/>
    <s v="Upper"/>
    <s v="DIP"/>
    <s v="A"/>
    <s v="A"/>
    <n v="9"/>
    <n v="2E-3"/>
    <s v="RJ"/>
    <m/>
  </r>
  <r>
    <x v="0"/>
    <x v="19"/>
    <n v="2"/>
    <d v="2020-07-21T00:00:00"/>
    <x v="1"/>
    <s v="Silcott"/>
    <s v="Upper"/>
    <s v="FRY"/>
    <s v="L"/>
    <s v="A"/>
    <n v="1"/>
    <n v="2E-3"/>
    <s v="RJ"/>
    <m/>
  </r>
  <r>
    <x v="0"/>
    <x v="19"/>
    <n v="2"/>
    <d v="2020-07-21T00:00:00"/>
    <x v="1"/>
    <s v="Silcott"/>
    <s v="Upper"/>
    <s v="COL"/>
    <s v="A"/>
    <s v="T"/>
    <n v="4"/>
    <n v="0.08"/>
    <s v="RJ"/>
    <m/>
  </r>
  <r>
    <x v="0"/>
    <x v="19"/>
    <n v="2"/>
    <d v="2020-07-21T00:00:00"/>
    <x v="1"/>
    <s v="Silcott"/>
    <s v="Upper"/>
    <s v="HYM"/>
    <s v="A"/>
    <s v="T"/>
    <n v="3"/>
    <n v="5.0000000000000001E-3"/>
    <s v="RJ"/>
    <m/>
  </r>
  <r>
    <x v="0"/>
    <x v="19"/>
    <n v="2"/>
    <d v="2020-07-21T00:00:00"/>
    <x v="1"/>
    <s v="Silcott"/>
    <s v="Upper"/>
    <s v="HEM"/>
    <s v="A"/>
    <s v="A"/>
    <n v="2"/>
    <n v="2E-3"/>
    <s v="RJ"/>
    <m/>
  </r>
  <r>
    <x v="0"/>
    <x v="20"/>
    <n v="3"/>
    <d v="2020-07-21T00:00:00"/>
    <x v="1"/>
    <s v="Silcott"/>
    <s v="Upper"/>
    <s v="DIP"/>
    <s v="A"/>
    <s v="A"/>
    <n v="8"/>
    <n v="7.0000000000000001E-3"/>
    <s v="RJ"/>
    <m/>
  </r>
  <r>
    <x v="0"/>
    <x v="21"/>
    <n v="4"/>
    <d v="2020-07-22T00:00:00"/>
    <x v="1"/>
    <s v="Centennial"/>
    <s v="Middle"/>
    <s v="TRI"/>
    <s v="A"/>
    <s v="A"/>
    <n v="2"/>
    <n v="2E-3"/>
    <s v="RJ"/>
    <m/>
  </r>
  <r>
    <x v="0"/>
    <x v="21"/>
    <n v="4"/>
    <d v="2020-07-22T00:00:00"/>
    <x v="1"/>
    <s v="Centennial"/>
    <s v="Middle"/>
    <s v="HYM"/>
    <s v="A"/>
    <s v="T"/>
    <n v="3"/>
    <n v="1.4E-2"/>
    <s v="RJ"/>
    <m/>
  </r>
  <r>
    <x v="0"/>
    <x v="21"/>
    <n v="4"/>
    <d v="2020-07-22T00:00:00"/>
    <x v="1"/>
    <s v="Centennial"/>
    <s v="Middle"/>
    <s v="DIP"/>
    <s v="A"/>
    <s v="A"/>
    <n v="6"/>
    <n v="2E-3"/>
    <s v="RJ"/>
    <m/>
  </r>
  <r>
    <x v="0"/>
    <x v="22"/>
    <n v="5"/>
    <d v="2020-07-22T00:00:00"/>
    <x v="1"/>
    <s v="Centennial"/>
    <s v="Middle"/>
    <s v="HYM"/>
    <s v="A"/>
    <s v="T"/>
    <n v="183"/>
    <n v="1.61"/>
    <s v="RJ"/>
    <m/>
  </r>
  <r>
    <x v="0"/>
    <x v="22"/>
    <n v="5"/>
    <d v="2020-07-22T00:00:00"/>
    <x v="1"/>
    <s v="Centennial"/>
    <s v="Middle"/>
    <s v="ARA"/>
    <s v="A"/>
    <s v="A"/>
    <n v="57"/>
    <n v="0.10100000000000001"/>
    <s v="RJ"/>
    <m/>
  </r>
  <r>
    <x v="0"/>
    <x v="22"/>
    <n v="5"/>
    <d v="2020-07-22T00:00:00"/>
    <x v="1"/>
    <s v="Centennial"/>
    <s v="Middle"/>
    <s v="DIP"/>
    <s v="A"/>
    <s v="A"/>
    <n v="31"/>
    <n v="1.9E-2"/>
    <s v="RJ"/>
    <m/>
  </r>
  <r>
    <x v="0"/>
    <x v="23"/>
    <n v="6"/>
    <d v="2020-07-22T00:00:00"/>
    <x v="1"/>
    <s v="Centennial"/>
    <s v="Middle"/>
    <s v="HYM"/>
    <s v="A"/>
    <s v="T"/>
    <n v="43"/>
    <n v="0.376"/>
    <s v="RJ"/>
    <m/>
  </r>
  <r>
    <x v="0"/>
    <x v="23"/>
    <n v="6"/>
    <d v="2020-07-22T00:00:00"/>
    <x v="1"/>
    <s v="Centennial"/>
    <s v="Middle"/>
    <s v="DIP"/>
    <s v="A"/>
    <s v="A"/>
    <n v="16"/>
    <n v="6.7000000000000004E-2"/>
    <s v="RJ"/>
    <m/>
  </r>
  <r>
    <x v="0"/>
    <x v="24"/>
    <n v="7"/>
    <d v="2020-07-23T00:00:00"/>
    <x v="1"/>
    <s v="Offield"/>
    <s v="Lower"/>
    <s v="COL"/>
    <s v="A"/>
    <s v="A"/>
    <n v="1"/>
    <n v="1.4E-2"/>
    <s v="RJ"/>
    <m/>
  </r>
  <r>
    <x v="0"/>
    <x v="24"/>
    <n v="7"/>
    <d v="2020-07-23T00:00:00"/>
    <x v="1"/>
    <s v="Offield"/>
    <s v="Lower"/>
    <s v="DIP"/>
    <s v="A"/>
    <s v="A"/>
    <n v="5"/>
    <n v="7.0000000000000001E-3"/>
    <s v="RJ"/>
    <m/>
  </r>
  <r>
    <x v="0"/>
    <x v="24"/>
    <n v="7"/>
    <d v="2020-07-23T00:00:00"/>
    <x v="1"/>
    <s v="Offield"/>
    <s v="Lower"/>
    <s v="ARA"/>
    <s v="A"/>
    <s v="A"/>
    <n v="2"/>
    <n v="1E-3"/>
    <s v="RJ"/>
    <m/>
  </r>
  <r>
    <x v="0"/>
    <x v="25"/>
    <n v="8"/>
    <d v="2020-07-23T00:00:00"/>
    <x v="1"/>
    <s v="Offield"/>
    <s v="Lower"/>
    <s v="DIP"/>
    <s v="A"/>
    <s v="A"/>
    <n v="23"/>
    <n v="1.0999999999999999E-2"/>
    <s v="RJ"/>
    <m/>
  </r>
  <r>
    <x v="0"/>
    <x v="25"/>
    <n v="8"/>
    <d v="2020-07-23T00:00:00"/>
    <x v="1"/>
    <s v="Offield"/>
    <s v="Lower"/>
    <s v="HYM"/>
    <s v="A"/>
    <s v="T"/>
    <n v="2"/>
    <n v="3.0000000000000001E-3"/>
    <s v="RJ"/>
    <m/>
  </r>
  <r>
    <x v="0"/>
    <x v="25"/>
    <n v="8"/>
    <d v="2020-07-23T00:00:00"/>
    <x v="1"/>
    <s v="Offield"/>
    <s v="Lower"/>
    <s v="ARA"/>
    <s v="A"/>
    <s v="A"/>
    <n v="1"/>
    <n v="1E-3"/>
    <s v="RJ"/>
    <m/>
  </r>
  <r>
    <x v="0"/>
    <x v="26"/>
    <n v="9"/>
    <d v="2020-07-23T00:00:00"/>
    <x v="1"/>
    <s v="Offield"/>
    <s v="Lower"/>
    <s v="HEM"/>
    <s v="A"/>
    <s v="A"/>
    <n v="1"/>
    <n v="0.05"/>
    <s v="RJ"/>
    <m/>
  </r>
  <r>
    <x v="0"/>
    <x v="26"/>
    <n v="9"/>
    <d v="2020-07-23T00:00:00"/>
    <x v="1"/>
    <s v="Offield"/>
    <s v="Lower"/>
    <s v="DIP"/>
    <s v="A"/>
    <s v="A"/>
    <n v="4"/>
    <n v="1.4999999999999999E-2"/>
    <s v="RJ"/>
    <m/>
  </r>
  <r>
    <x v="0"/>
    <x v="27"/>
    <n v="10"/>
    <d v="2020-08-04T00:00:00"/>
    <x v="1"/>
    <s v="Offield"/>
    <s v="Lower"/>
    <s v="TRI"/>
    <s v="A"/>
    <s v="A"/>
    <n v="1"/>
    <n v="2E-3"/>
    <s v="RJ"/>
    <m/>
  </r>
  <r>
    <x v="0"/>
    <x v="27"/>
    <n v="10"/>
    <d v="2020-08-04T00:00:00"/>
    <x v="1"/>
    <s v="Offield"/>
    <s v="Lower"/>
    <s v="DIP"/>
    <s v="A"/>
    <s v="A"/>
    <n v="7"/>
    <n v="3.0000000000000001E-3"/>
    <s v="RJ"/>
    <m/>
  </r>
  <r>
    <x v="0"/>
    <x v="27"/>
    <n v="10"/>
    <d v="2020-08-04T00:00:00"/>
    <x v="1"/>
    <s v="Offield"/>
    <s v="Lower"/>
    <s v="COL"/>
    <s v="A"/>
    <s v="A"/>
    <n v="1"/>
    <n v="2E-3"/>
    <s v="RJ"/>
    <m/>
  </r>
  <r>
    <x v="0"/>
    <x v="28"/>
    <n v="11"/>
    <d v="2020-08-04T00:00:00"/>
    <x v="1"/>
    <s v="Offield"/>
    <s v="Lower"/>
    <s v="DIP"/>
    <s v="A"/>
    <s v="A"/>
    <n v="9"/>
    <n v="3.0000000000000001E-3"/>
    <s v="RJ"/>
    <m/>
  </r>
  <r>
    <x v="0"/>
    <x v="28"/>
    <n v="11"/>
    <d v="2020-08-04T00:00:00"/>
    <x v="1"/>
    <s v="Offield"/>
    <s v="Lower"/>
    <s v="COL"/>
    <s v="A"/>
    <s v="A"/>
    <n v="1"/>
    <n v="1E-3"/>
    <s v="RJ"/>
    <m/>
  </r>
  <r>
    <x v="0"/>
    <x v="29"/>
    <n v="12"/>
    <d v="2020-08-04T00:00:00"/>
    <x v="1"/>
    <s v="Offield"/>
    <s v="Lower"/>
    <s v="DIP"/>
    <s v="A"/>
    <s v="A"/>
    <n v="16"/>
    <n v="3.0000000000000001E-3"/>
    <s v="RJ"/>
    <m/>
  </r>
  <r>
    <x v="0"/>
    <x v="29"/>
    <n v="12"/>
    <d v="2020-08-04T00:00:00"/>
    <x v="1"/>
    <s v="Offield"/>
    <s v="Lower"/>
    <s v="ARA"/>
    <s v="A"/>
    <s v="A"/>
    <n v="4"/>
    <n v="1E-3"/>
    <s v="RJ"/>
    <m/>
  </r>
  <r>
    <x v="0"/>
    <x v="29"/>
    <n v="12"/>
    <d v="2020-08-04T00:00:00"/>
    <x v="1"/>
    <s v="Offield"/>
    <s v="Lower"/>
    <s v="NEO"/>
    <s v="A"/>
    <s v="A"/>
    <n v="1"/>
    <n v="2E-3"/>
    <s v="RJ"/>
    <m/>
  </r>
  <r>
    <x v="0"/>
    <x v="29"/>
    <n v="12"/>
    <d v="2020-08-04T00:00:00"/>
    <x v="1"/>
    <s v="Offield"/>
    <s v="Lower"/>
    <s v="HYM"/>
    <s v="A"/>
    <s v="T"/>
    <n v="5"/>
    <n v="1E-3"/>
    <s v="RJ"/>
    <m/>
  </r>
  <r>
    <x v="0"/>
    <x v="30"/>
    <n v="13"/>
    <d v="2020-08-04T00:00:00"/>
    <x v="1"/>
    <s v="Cenn"/>
    <s v="Middle"/>
    <s v="DIP"/>
    <s v="A"/>
    <s v="A"/>
    <n v="7"/>
    <n v="1.0999999999999999E-2"/>
    <s v="RJ"/>
    <m/>
  </r>
  <r>
    <x v="0"/>
    <x v="30"/>
    <n v="13"/>
    <d v="2020-08-04T00:00:00"/>
    <x v="1"/>
    <s v="Cenn"/>
    <s v="Middle"/>
    <s v="HYM"/>
    <s v="A"/>
    <s v="T"/>
    <n v="6"/>
    <n v="8.0000000000000002E-3"/>
    <s v="RJ"/>
    <m/>
  </r>
  <r>
    <x v="0"/>
    <x v="30"/>
    <n v="13"/>
    <d v="2020-08-04T00:00:00"/>
    <x v="1"/>
    <s v="Cenn"/>
    <s v="Middle"/>
    <s v="ARA"/>
    <s v="A"/>
    <s v="A"/>
    <n v="2"/>
    <n v="1E-3"/>
    <s v="RJ"/>
    <m/>
  </r>
  <r>
    <x v="0"/>
    <x v="31"/>
    <n v="14"/>
    <d v="2020-08-04T00:00:00"/>
    <x v="1"/>
    <s v="Cenn"/>
    <s v="Middle"/>
    <s v="OLG"/>
    <s v="A"/>
    <s v="A"/>
    <n v="2"/>
    <n v="1E-3"/>
    <s v="RJ"/>
    <m/>
  </r>
  <r>
    <x v="0"/>
    <x v="31"/>
    <n v="14"/>
    <d v="2020-08-04T00:00:00"/>
    <x v="1"/>
    <s v="Cenn"/>
    <s v="Middle"/>
    <s v="GAS"/>
    <s v="A"/>
    <s v="A"/>
    <n v="1"/>
    <n v="2E-3"/>
    <s v="RJ"/>
    <m/>
  </r>
  <r>
    <x v="0"/>
    <x v="31"/>
    <n v="14"/>
    <d v="2020-08-04T00:00:00"/>
    <x v="1"/>
    <s v="Cenn"/>
    <s v="Middle"/>
    <s v="PLEC"/>
    <s v="A"/>
    <s v="A"/>
    <n v="2"/>
    <n v="2E-3"/>
    <s v="RJ"/>
    <m/>
  </r>
  <r>
    <x v="0"/>
    <x v="31"/>
    <n v="14"/>
    <d v="2020-08-04T00:00:00"/>
    <x v="1"/>
    <s v="Cenn"/>
    <s v="Middle"/>
    <s v="DIP"/>
    <s v="A"/>
    <s v="A"/>
    <n v="8"/>
    <n v="5.0000000000000001E-3"/>
    <s v="RJ"/>
    <m/>
  </r>
  <r>
    <x v="0"/>
    <x v="31"/>
    <n v="14"/>
    <d v="2020-08-04T00:00:00"/>
    <x v="1"/>
    <s v="Cenn"/>
    <s v="Middle"/>
    <s v="COL"/>
    <s v="A"/>
    <s v="A"/>
    <n v="1"/>
    <n v="1E-3"/>
    <s v="RJ"/>
    <m/>
  </r>
  <r>
    <x v="0"/>
    <x v="32"/>
    <n v="15"/>
    <d v="2020-08-04T00:00:00"/>
    <x v="1"/>
    <s v="Cenn"/>
    <s v="Middle"/>
    <s v="ARA"/>
    <s v="A"/>
    <s v="A"/>
    <n v="5"/>
    <n v="1.0999999999999999E-2"/>
    <s v="RJ"/>
    <m/>
  </r>
  <r>
    <x v="0"/>
    <x v="32"/>
    <n v="15"/>
    <d v="2020-08-04T00:00:00"/>
    <x v="1"/>
    <s v="Cenn"/>
    <s v="Middle"/>
    <s v="DAP"/>
    <s v="A"/>
    <s v="A"/>
    <n v="2"/>
    <n v="1E-3"/>
    <s v="RJ"/>
    <m/>
  </r>
  <r>
    <x v="0"/>
    <x v="32"/>
    <n v="15"/>
    <d v="2020-08-04T00:00:00"/>
    <x v="1"/>
    <s v="Cenn"/>
    <s v="Middle"/>
    <s v="DIP"/>
    <s v="A"/>
    <s v="A"/>
    <n v="14"/>
    <n v="3.0000000000000001E-3"/>
    <s v="RJ"/>
    <m/>
  </r>
  <r>
    <x v="0"/>
    <x v="32"/>
    <n v="15"/>
    <d v="2020-08-04T00:00:00"/>
    <x v="1"/>
    <s v="Cenn"/>
    <s v="Middle"/>
    <s v="GAS"/>
    <s v="A"/>
    <s v="A"/>
    <n v="3"/>
    <n v="1.0999999999999999E-2"/>
    <s v="RJ"/>
    <m/>
  </r>
  <r>
    <x v="0"/>
    <x v="33"/>
    <n v="16"/>
    <d v="2020-08-04T00:00:00"/>
    <x v="1"/>
    <s v="Silcott"/>
    <s v="Upper"/>
    <s v="HYM"/>
    <s v="A"/>
    <s v="T"/>
    <n v="36"/>
    <n v="1.2999999999999999E-2"/>
    <s v="RJ"/>
    <m/>
  </r>
  <r>
    <x v="0"/>
    <x v="33"/>
    <n v="16"/>
    <d v="2020-08-04T00:00:00"/>
    <x v="1"/>
    <s v="Silcott"/>
    <s v="Upper"/>
    <s v="NEO"/>
    <s v="A"/>
    <s v="A"/>
    <n v="1"/>
    <n v="1.7999999999999999E-2"/>
    <s v="RJ"/>
    <m/>
  </r>
  <r>
    <x v="0"/>
    <x v="33"/>
    <n v="16"/>
    <d v="2020-08-04T00:00:00"/>
    <x v="1"/>
    <s v="Silcott"/>
    <s v="Upper"/>
    <s v="GAS"/>
    <s v="A"/>
    <s v="A"/>
    <n v="3"/>
    <n v="2.4E-2"/>
    <s v="RJ"/>
    <m/>
  </r>
  <r>
    <x v="0"/>
    <x v="33"/>
    <n v="16"/>
    <d v="2020-08-04T00:00:00"/>
    <x v="1"/>
    <s v="Silcott"/>
    <s v="Upper"/>
    <s v="ODO"/>
    <s v="A"/>
    <s v="A"/>
    <n v="1"/>
    <n v="0.01"/>
    <s v="RJ"/>
    <m/>
  </r>
  <r>
    <x v="0"/>
    <x v="34"/>
    <n v="17"/>
    <d v="2020-08-04T00:00:00"/>
    <x v="1"/>
    <s v="Silcott"/>
    <s v="Upper"/>
    <s v="DIP"/>
    <s v="A"/>
    <s v="A"/>
    <n v="46"/>
    <n v="1.4999999999999999E-2"/>
    <s v="RJ"/>
    <m/>
  </r>
  <r>
    <x v="0"/>
    <x v="34"/>
    <n v="17"/>
    <d v="2020-08-04T00:00:00"/>
    <x v="1"/>
    <s v="Silcott"/>
    <s v="Upper"/>
    <s v="COL"/>
    <s v="A"/>
    <s v="A"/>
    <n v="3"/>
    <n v="4.0000000000000001E-3"/>
    <s v="RJ"/>
    <m/>
  </r>
  <r>
    <x v="0"/>
    <x v="34"/>
    <n v="17"/>
    <d v="2020-08-04T00:00:00"/>
    <x v="1"/>
    <s v="Silcott"/>
    <s v="Upper"/>
    <s v="HYM"/>
    <s v="A"/>
    <s v="T"/>
    <n v="3"/>
    <n v="2E-3"/>
    <s v="RJ"/>
    <m/>
  </r>
  <r>
    <x v="0"/>
    <x v="34"/>
    <n v="17"/>
    <d v="2020-08-04T00:00:00"/>
    <x v="1"/>
    <s v="Silcott"/>
    <s v="Upper"/>
    <s v="DAP"/>
    <s v="A"/>
    <s v="A"/>
    <n v="3"/>
    <n v="1E-3"/>
    <s v="RJ"/>
    <m/>
  </r>
  <r>
    <x v="0"/>
    <x v="35"/>
    <n v="18"/>
    <d v="2020-08-04T00:00:00"/>
    <x v="1"/>
    <s v="Silcott"/>
    <s v="Upper"/>
    <s v="COL"/>
    <s v="A"/>
    <s v="A"/>
    <n v="1"/>
    <n v="6.0000000000000001E-3"/>
    <s v="RJ"/>
    <m/>
  </r>
  <r>
    <x v="0"/>
    <x v="35"/>
    <n v="18"/>
    <d v="2020-08-04T00:00:00"/>
    <x v="1"/>
    <s v="Silcott"/>
    <s v="Upper"/>
    <s v="ARA"/>
    <s v="A"/>
    <s v="A"/>
    <n v="2"/>
    <n v="4.0000000000000001E-3"/>
    <s v="RJ"/>
    <m/>
  </r>
  <r>
    <x v="0"/>
    <x v="35"/>
    <n v="18"/>
    <d v="2020-08-04T00:00:00"/>
    <x v="1"/>
    <s v="Silcott"/>
    <s v="Upper"/>
    <s v="DIP"/>
    <s v="A"/>
    <s v="A"/>
    <n v="3"/>
    <n v="1E-3"/>
    <s v="RJ"/>
    <m/>
  </r>
  <r>
    <x v="0"/>
    <x v="35"/>
    <n v="18"/>
    <d v="2020-08-04T00:00:00"/>
    <x v="1"/>
    <s v="Silcott"/>
    <s v="Upper"/>
    <s v="DAP"/>
    <s v="A"/>
    <s v="A"/>
    <n v="1"/>
    <n v="0"/>
    <s v="RJ"/>
    <m/>
  </r>
  <r>
    <x v="0"/>
    <x v="36"/>
    <n v="19"/>
    <d v="2020-08-17T00:00:00"/>
    <x v="1"/>
    <s v="Offield"/>
    <s v="Lower"/>
    <s v="HYM"/>
    <s v="A"/>
    <s v="T"/>
    <n v="4"/>
    <n v="3.0000000000000001E-3"/>
    <s v="RJ"/>
    <m/>
  </r>
  <r>
    <x v="0"/>
    <x v="36"/>
    <n v="19"/>
    <d v="2020-08-17T00:00:00"/>
    <x v="1"/>
    <s v="Offield"/>
    <s v="Lower"/>
    <s v="DIP"/>
    <s v="A"/>
    <s v="A"/>
    <n v="7"/>
    <n v="7.0000000000000001E-3"/>
    <s v="RJ"/>
    <m/>
  </r>
  <r>
    <x v="0"/>
    <x v="37"/>
    <n v="20"/>
    <d v="2020-08-17T00:00:00"/>
    <x v="1"/>
    <s v="Offield"/>
    <s v="Lower"/>
    <s v="GAS"/>
    <s v="A"/>
    <s v="A"/>
    <n v="1"/>
    <n v="3.0000000000000001E-3"/>
    <s v="RJ"/>
    <m/>
  </r>
  <r>
    <x v="0"/>
    <x v="37"/>
    <n v="20"/>
    <d v="2020-08-17T00:00:00"/>
    <x v="1"/>
    <s v="Offield"/>
    <s v="Lower"/>
    <s v="DIP"/>
    <s v="A"/>
    <s v="A"/>
    <n v="15"/>
    <n v="2.7E-2"/>
    <s v="RJ"/>
    <m/>
  </r>
  <r>
    <x v="0"/>
    <x v="37"/>
    <n v="20"/>
    <d v="2020-08-17T00:00:00"/>
    <x v="1"/>
    <s v="Offield"/>
    <s v="Lower"/>
    <s v="HYM"/>
    <s v="A"/>
    <s v="T"/>
    <n v="3"/>
    <n v="1.7999999999999999E-2"/>
    <s v="RJ"/>
    <m/>
  </r>
  <r>
    <x v="0"/>
    <x v="37"/>
    <n v="20"/>
    <d v="2020-08-17T00:00:00"/>
    <x v="1"/>
    <s v="Offield"/>
    <s v="Lower"/>
    <s v="COL"/>
    <s v="A"/>
    <s v="A"/>
    <n v="2"/>
    <n v="2E-3"/>
    <s v="RJ"/>
    <m/>
  </r>
  <r>
    <x v="0"/>
    <x v="38"/>
    <n v="21"/>
    <d v="2020-08-17T00:00:00"/>
    <x v="1"/>
    <s v="Offield"/>
    <s v="Lower"/>
    <s v="COL"/>
    <s v="A"/>
    <s v="T"/>
    <n v="4"/>
    <n v="8.4000000000000005E-2"/>
    <s v="RJ"/>
    <m/>
  </r>
  <r>
    <x v="0"/>
    <x v="38"/>
    <n v="21"/>
    <d v="2020-08-17T00:00:00"/>
    <x v="1"/>
    <s v="Offield"/>
    <s v="Lower"/>
    <s v="NEO"/>
    <s v="A"/>
    <s v="A"/>
    <n v="1"/>
    <n v="1.4E-2"/>
    <s v="RJ"/>
    <m/>
  </r>
  <r>
    <x v="0"/>
    <x v="38"/>
    <n v="21"/>
    <d v="2020-08-17T00:00:00"/>
    <x v="1"/>
    <s v="Offield"/>
    <s v="Lower"/>
    <s v="DIP"/>
    <s v="A"/>
    <s v="A"/>
    <n v="1"/>
    <n v="0.01"/>
    <s v="RJ"/>
    <m/>
  </r>
  <r>
    <x v="0"/>
    <x v="38"/>
    <n v="21"/>
    <d v="2020-08-17T00:00:00"/>
    <x v="1"/>
    <s v="Offield"/>
    <s v="Lower"/>
    <s v="HYM"/>
    <s v="A"/>
    <s v="T"/>
    <n v="19"/>
    <n v="1.0999999999999999E-2"/>
    <s v="RJ"/>
    <m/>
  </r>
  <r>
    <x v="0"/>
    <x v="39"/>
    <n v="22"/>
    <d v="2020-08-17T00:00:00"/>
    <x v="1"/>
    <s v="Silcott"/>
    <s v="Upper"/>
    <s v="NEO"/>
    <s v="A"/>
    <s v="A"/>
    <n v="6"/>
    <n v="1.7000000000000001E-2"/>
    <s v="RJ"/>
    <m/>
  </r>
  <r>
    <x v="0"/>
    <x v="39"/>
    <n v="22"/>
    <d v="2020-08-17T00:00:00"/>
    <x v="1"/>
    <s v="Silcott"/>
    <s v="Upper"/>
    <s v="DIP"/>
    <s v="MIX (A/L)"/>
    <s v="A"/>
    <n v="8"/>
    <n v="5.0000000000000001E-3"/>
    <s v="RJ"/>
    <m/>
  </r>
  <r>
    <x v="0"/>
    <x v="39"/>
    <n v="22"/>
    <d v="2020-08-17T00:00:00"/>
    <x v="1"/>
    <s v="Silcott"/>
    <s v="Upper"/>
    <s v="HYM"/>
    <s v="A"/>
    <s v="T"/>
    <n v="2"/>
    <n v="1E-3"/>
    <s v="RJ"/>
    <m/>
  </r>
  <r>
    <x v="0"/>
    <x v="40"/>
    <n v="23"/>
    <d v="2020-08-17T00:00:00"/>
    <x v="1"/>
    <s v="Silcott"/>
    <s v="Upper"/>
    <s v="DIP"/>
    <s v="L"/>
    <s v="A"/>
    <n v="6"/>
    <n v="3.2000000000000001E-2"/>
    <s v="RJ"/>
    <m/>
  </r>
  <r>
    <x v="0"/>
    <x v="40"/>
    <n v="23"/>
    <d v="2020-08-17T00:00:00"/>
    <x v="1"/>
    <s v="Silcott"/>
    <s v="Upper"/>
    <s v="HYM"/>
    <s v="A"/>
    <s v="T"/>
    <n v="4"/>
    <n v="6.0000000000000001E-3"/>
    <s v="RJ"/>
    <m/>
  </r>
  <r>
    <x v="0"/>
    <x v="40"/>
    <n v="23"/>
    <d v="2020-08-17T00:00:00"/>
    <x v="1"/>
    <s v="Silcott"/>
    <s v="Upper"/>
    <s v="COL"/>
    <s v="A"/>
    <s v="A"/>
    <n v="1"/>
    <n v="1.7999999999999999E-2"/>
    <s v="RJ"/>
    <m/>
  </r>
  <r>
    <x v="0"/>
    <x v="41"/>
    <n v="24"/>
    <d v="2020-08-17T00:00:00"/>
    <x v="1"/>
    <s v="Silcott"/>
    <s v="Upper"/>
    <s v="DAP"/>
    <s v="A"/>
    <s v="A"/>
    <n v="5"/>
    <n v="1E-3"/>
    <s v="RJ"/>
    <m/>
  </r>
  <r>
    <x v="0"/>
    <x v="41"/>
    <n v="24"/>
    <d v="2020-08-17T00:00:00"/>
    <x v="1"/>
    <s v="Silcott"/>
    <s v="Upper"/>
    <s v="HYM"/>
    <s v="A"/>
    <s v="T"/>
    <n v="2"/>
    <n v="4.0000000000000001E-3"/>
    <s v="RJ"/>
    <m/>
  </r>
  <r>
    <x v="0"/>
    <x v="42"/>
    <n v="25"/>
    <d v="2020-08-19T00:00:00"/>
    <x v="1"/>
    <s v="Centennial"/>
    <s v="Middle"/>
    <s v="COL"/>
    <s v="A"/>
    <s v="A"/>
    <n v="1"/>
    <n v="1E-3"/>
    <s v="RJ"/>
    <m/>
  </r>
  <r>
    <x v="0"/>
    <x v="42"/>
    <n v="25"/>
    <d v="2020-08-19T00:00:00"/>
    <x v="1"/>
    <s v="Centennial"/>
    <s v="Middle"/>
    <s v="DIP"/>
    <s v="A"/>
    <s v="A"/>
    <n v="4"/>
    <n v="2E-3"/>
    <s v="RJ"/>
    <m/>
  </r>
  <r>
    <x v="0"/>
    <x v="43"/>
    <n v="26"/>
    <d v="2020-08-19T00:00:00"/>
    <x v="1"/>
    <s v="Centennial"/>
    <s v="Middle"/>
    <s v="DIP"/>
    <s v="A"/>
    <s v="A"/>
    <n v="4"/>
    <n v="5.0000000000000001E-3"/>
    <s v="RJ"/>
    <m/>
  </r>
  <r>
    <x v="0"/>
    <x v="43"/>
    <n v="26"/>
    <d v="2020-08-19T00:00:00"/>
    <x v="1"/>
    <s v="Centennial"/>
    <s v="Middle"/>
    <s v="HYM"/>
    <s v="A"/>
    <s v="T"/>
    <n v="2"/>
    <n v="1E-3"/>
    <s v="RJ"/>
    <m/>
  </r>
  <r>
    <x v="0"/>
    <x v="44"/>
    <n v="27"/>
    <d v="2020-08-19T00:00:00"/>
    <x v="1"/>
    <s v="Centennial"/>
    <s v="Middle"/>
    <s v="DIP"/>
    <s v="A"/>
    <s v="A"/>
    <n v="4"/>
    <n v="6.0000000000000001E-3"/>
    <s v="RJ"/>
    <m/>
  </r>
  <r>
    <x v="0"/>
    <x v="45"/>
    <n v="28"/>
    <d v="2020-08-31T00:00:00"/>
    <x v="1"/>
    <s v="Offield"/>
    <s v="Lower"/>
    <s v="HYM"/>
    <s v="A"/>
    <s v="T"/>
    <n v="1"/>
    <n v="1E-3"/>
    <s v="RJ"/>
    <m/>
  </r>
  <r>
    <x v="0"/>
    <x v="46"/>
    <n v="29"/>
    <d v="2020-08-31T00:00:00"/>
    <x v="1"/>
    <s v="Offield"/>
    <s v="Lower"/>
    <s v="HYM"/>
    <s v="A"/>
    <s v="T"/>
    <n v="1"/>
    <n v="2E-3"/>
    <s v="RJ"/>
    <m/>
  </r>
  <r>
    <x v="0"/>
    <x v="46"/>
    <n v="29"/>
    <d v="2020-08-31T00:00:00"/>
    <x v="1"/>
    <s v="Offield"/>
    <s v="Lower"/>
    <s v="DIP"/>
    <s v="L"/>
    <s v="A"/>
    <n v="1"/>
    <n v="4.0000000000000001E-3"/>
    <s v="RJ"/>
    <m/>
  </r>
  <r>
    <x v="0"/>
    <x v="46"/>
    <n v="29"/>
    <d v="2020-08-31T00:00:00"/>
    <x v="1"/>
    <s v="Offield"/>
    <s v="Lower"/>
    <s v="COL"/>
    <s v="A"/>
    <s v="A"/>
    <n v="1"/>
    <n v="1E-3"/>
    <s v="RJ"/>
    <m/>
  </r>
  <r>
    <x v="0"/>
    <x v="47"/>
    <n v="30"/>
    <d v="2020-08-31T00:00:00"/>
    <x v="1"/>
    <s v="Offield"/>
    <s v="Lower"/>
    <s v="DIP"/>
    <s v="L"/>
    <s v="A"/>
    <n v="3"/>
    <n v="2E-3"/>
    <s v="RJ"/>
    <m/>
  </r>
  <r>
    <x v="0"/>
    <x v="48"/>
    <n v="31"/>
    <d v="2020-08-31T00:00:00"/>
    <x v="1"/>
    <s v="Centennial"/>
    <s v="Middle"/>
    <s v="HYM"/>
    <s v="A"/>
    <s v="T"/>
    <n v="1"/>
    <n v="1E-3"/>
    <s v="RJ"/>
    <m/>
  </r>
  <r>
    <x v="0"/>
    <x v="48"/>
    <n v="31"/>
    <d v="2020-08-31T00:00:00"/>
    <x v="1"/>
    <s v="Centennial"/>
    <s v="Middle"/>
    <s v="VEG"/>
    <s v="A"/>
    <s v="A"/>
    <s v="-"/>
    <n v="2E-3"/>
    <s v="RJ"/>
    <m/>
  </r>
  <r>
    <x v="0"/>
    <x v="49"/>
    <n v="32"/>
    <d v="2020-08-31T00:00:00"/>
    <x v="1"/>
    <s v="Centennial"/>
    <s v="Middle"/>
    <s v="DIP"/>
    <s v="A"/>
    <s v="A"/>
    <n v="1"/>
    <n v="1E-3"/>
    <s v="RJ"/>
    <m/>
  </r>
  <r>
    <x v="0"/>
    <x v="50"/>
    <n v="33"/>
    <d v="2020-08-31T00:00:00"/>
    <x v="1"/>
    <s v="Centennial"/>
    <s v="Middle"/>
    <s v="DAP"/>
    <s v="A"/>
    <s v="A"/>
    <n v="2"/>
    <n v="1E-3"/>
    <s v="RJ"/>
    <m/>
  </r>
  <r>
    <x v="0"/>
    <x v="51"/>
    <n v="34"/>
    <d v="2020-08-31T00:00:00"/>
    <x v="1"/>
    <s v="Silcott"/>
    <s v="Upper"/>
    <s v="DAP"/>
    <s v="A"/>
    <s v="A"/>
    <n v="1423"/>
    <n v="0.379"/>
    <s v="RJ"/>
    <s v="CERIODAPHNIA"/>
  </r>
  <r>
    <x v="0"/>
    <x v="51"/>
    <n v="34"/>
    <d v="2020-08-31T00:00:00"/>
    <x v="1"/>
    <s v="Silcott"/>
    <s v="Upper"/>
    <s v="DIP"/>
    <s v="A"/>
    <s v="A"/>
    <n v="6"/>
    <n v="4.0000000000000001E-3"/>
    <s v="RJ"/>
    <m/>
  </r>
  <r>
    <x v="0"/>
    <x v="51"/>
    <n v="34"/>
    <d v="2020-08-31T00:00:00"/>
    <x v="1"/>
    <s v="Silcott"/>
    <s v="Upper"/>
    <s v="ARA"/>
    <s v="A"/>
    <s v="A"/>
    <n v="2"/>
    <n v="1E-3"/>
    <s v="RJ"/>
    <m/>
  </r>
  <r>
    <x v="0"/>
    <x v="51"/>
    <n v="34"/>
    <d v="2020-08-31T00:00:00"/>
    <x v="1"/>
    <s v="Silcott"/>
    <s v="Upper"/>
    <s v="DAP"/>
    <s v="A"/>
    <s v="A"/>
    <n v="27"/>
    <n v="1.9E-2"/>
    <s v="RJ"/>
    <m/>
  </r>
  <r>
    <x v="0"/>
    <x v="51"/>
    <n v="34"/>
    <d v="2020-08-31T00:00:00"/>
    <x v="1"/>
    <s v="Silcott"/>
    <s v="Upper"/>
    <s v="VEG"/>
    <s v="A"/>
    <s v="A"/>
    <s v="-"/>
    <n v="0.10299999999999999"/>
    <s v="RJ"/>
    <m/>
  </r>
  <r>
    <x v="0"/>
    <x v="52"/>
    <n v="35"/>
    <d v="2020-08-31T00:00:00"/>
    <x v="1"/>
    <s v="Silcott"/>
    <s v="Upper"/>
    <s v="DAP"/>
    <s v="A"/>
    <s v="A"/>
    <n v="276"/>
    <n v="9.8000000000000004E-2"/>
    <s v="RJ"/>
    <s v="CERIODAPHNIA"/>
  </r>
  <r>
    <x v="0"/>
    <x v="52"/>
    <n v="35"/>
    <d v="2020-08-31T00:00:00"/>
    <x v="1"/>
    <s v="Silcott"/>
    <s v="Upper"/>
    <s v="DAP"/>
    <s v="A"/>
    <s v="A"/>
    <n v="27"/>
    <n v="8.9999999999999993E-3"/>
    <s v="RJ"/>
    <m/>
  </r>
  <r>
    <x v="0"/>
    <x v="52"/>
    <n v="35"/>
    <d v="2020-08-31T00:00:00"/>
    <x v="1"/>
    <s v="Silcott"/>
    <s v="Upper"/>
    <s v="DIP"/>
    <s v="MIX"/>
    <s v="T"/>
    <n v="5"/>
    <n v="6.0000000000000001E-3"/>
    <s v="RJ"/>
    <m/>
  </r>
  <r>
    <x v="0"/>
    <x v="52"/>
    <n v="35"/>
    <d v="2020-08-31T00:00:00"/>
    <x v="1"/>
    <s v="Silcott"/>
    <s v="Upper"/>
    <s v="VEG"/>
    <s v="A"/>
    <s v="A"/>
    <s v="-"/>
    <n v="1.6E-2"/>
    <s v="RJ"/>
    <m/>
  </r>
  <r>
    <x v="0"/>
    <x v="53"/>
    <n v="36"/>
    <d v="2020-08-31T00:00:00"/>
    <x v="1"/>
    <s v="Silcott"/>
    <s v="Upper"/>
    <s v="NEO"/>
    <s v="A"/>
    <s v="A"/>
    <n v="4"/>
    <n v="2.5999999999999999E-2"/>
    <s v="RJ"/>
    <m/>
  </r>
  <r>
    <x v="0"/>
    <x v="53"/>
    <n v="36"/>
    <d v="2020-08-31T00:00:00"/>
    <x v="1"/>
    <s v="Silcott"/>
    <s v="Upper"/>
    <s v="DIP"/>
    <s v="MIX (A/L)"/>
    <s v="A"/>
    <n v="7"/>
    <n v="1.0999999999999999E-2"/>
    <s v="RJ"/>
    <m/>
  </r>
  <r>
    <x v="0"/>
    <x v="53"/>
    <n v="36"/>
    <d v="2020-08-31T00:00:00"/>
    <x v="1"/>
    <s v="Silcott"/>
    <s v="Upper"/>
    <s v="DAP"/>
    <s v="A"/>
    <s v="A"/>
    <n v="23"/>
    <n v="1.7000000000000001E-2"/>
    <s v="RJ"/>
    <m/>
  </r>
  <r>
    <x v="0"/>
    <x v="53"/>
    <n v="36"/>
    <d v="2020-08-31T00:00:00"/>
    <x v="1"/>
    <s v="Silcott"/>
    <s v="Upper"/>
    <s v="TRI"/>
    <s v="A"/>
    <s v="A"/>
    <n v="4"/>
    <n v="2E-3"/>
    <s v="RJ"/>
    <m/>
  </r>
  <r>
    <x v="0"/>
    <x v="53"/>
    <n v="36"/>
    <d v="2020-08-31T00:00:00"/>
    <x v="1"/>
    <s v="Silcott"/>
    <s v="Upper"/>
    <s v="VEG"/>
    <s v="A"/>
    <s v="A"/>
    <s v="-"/>
    <n v="6.2E-2"/>
    <s v="RJ"/>
    <m/>
  </r>
  <r>
    <x v="0"/>
    <x v="53"/>
    <n v="36"/>
    <d v="2020-08-31T00:00:00"/>
    <x v="1"/>
    <s v="Silcott"/>
    <s v="Upper"/>
    <s v="HYM"/>
    <s v="A"/>
    <s v="T"/>
    <n v="1"/>
    <n v="1E-3"/>
    <s v="RJ"/>
    <m/>
  </r>
  <r>
    <x v="0"/>
    <x v="53"/>
    <n v="36"/>
    <d v="2020-08-31T00:00:00"/>
    <x v="1"/>
    <s v="Silcott"/>
    <s v="Upper"/>
    <s v="ARA"/>
    <s v="A"/>
    <s v="T"/>
    <n v="1"/>
    <n v="2E-3"/>
    <s v="RJ"/>
    <m/>
  </r>
  <r>
    <x v="0"/>
    <x v="54"/>
    <n v="37"/>
    <d v="2020-10-06T00:00:00"/>
    <x v="1"/>
    <s v="Silcott"/>
    <s v="Upper"/>
    <s v="FEATHER"/>
    <s v="A"/>
    <s v="A"/>
    <n v="2"/>
    <n v="3.5999999999999997E-2"/>
    <s v="RJ"/>
    <m/>
  </r>
  <r>
    <x v="0"/>
    <x v="54"/>
    <n v="37"/>
    <d v="2020-10-06T00:00:00"/>
    <x v="1"/>
    <s v="Silcott"/>
    <s v="Upper"/>
    <s v="VEG"/>
    <s v="A"/>
    <s v="T"/>
    <s v="-"/>
    <n v="0.44800000000000001"/>
    <s v="RJ"/>
    <m/>
  </r>
  <r>
    <x v="0"/>
    <x v="54"/>
    <n v="37"/>
    <d v="2020-10-06T00:00:00"/>
    <x v="1"/>
    <s v="Silcott"/>
    <s v="Upper"/>
    <s v="DIP"/>
    <s v="A"/>
    <s v="A"/>
    <n v="16"/>
    <n v="7.0000000000000001E-3"/>
    <s v="RJ"/>
    <m/>
  </r>
  <r>
    <x v="0"/>
    <x v="54"/>
    <n v="37"/>
    <d v="2020-10-06T00:00:00"/>
    <x v="1"/>
    <s v="Silcott"/>
    <s v="Upper"/>
    <s v="COP"/>
    <s v="A"/>
    <s v="A"/>
    <n v="22"/>
    <n v="1E-3"/>
    <s v="RJ"/>
    <s v="COPEPOD"/>
  </r>
  <r>
    <x v="0"/>
    <x v="55"/>
    <n v="38"/>
    <d v="2020-10-06T00:00:00"/>
    <x v="1"/>
    <s v="Silcott"/>
    <s v="Upper"/>
    <s v="VEG"/>
    <s v="A"/>
    <s v="A"/>
    <s v="-"/>
    <n v="3.6539999999999999"/>
    <s v="RJ"/>
    <m/>
  </r>
  <r>
    <x v="0"/>
    <x v="55"/>
    <n v="38"/>
    <d v="2020-10-06T00:00:00"/>
    <x v="1"/>
    <s v="Silcott"/>
    <s v="Upper"/>
    <s v="DIP"/>
    <s v="A"/>
    <s v="A"/>
    <n v="132"/>
    <n v="5.2999999999999999E-2"/>
    <s v="RJ"/>
    <m/>
  </r>
  <r>
    <x v="0"/>
    <x v="55"/>
    <n v="38"/>
    <d v="2020-10-06T00:00:00"/>
    <x v="1"/>
    <s v="Silcott"/>
    <s v="Upper"/>
    <s v="NEO"/>
    <s v="A"/>
    <s v="A"/>
    <n v="3"/>
    <n v="1.4999999999999999E-2"/>
    <s v="RJ"/>
    <m/>
  </r>
  <r>
    <x v="0"/>
    <x v="56"/>
    <n v="39"/>
    <d v="2020-10-06T00:00:00"/>
    <x v="1"/>
    <s v="Silcott"/>
    <s v="Upper"/>
    <s v="FEATHER"/>
    <s v="A"/>
    <s v="A"/>
    <n v="1"/>
    <n v="5.8000000000000003E-2"/>
    <s v="RJ"/>
    <m/>
  </r>
  <r>
    <x v="0"/>
    <x v="56"/>
    <n v="39"/>
    <d v="2020-10-06T00:00:00"/>
    <x v="1"/>
    <s v="Silcott"/>
    <s v="Upper"/>
    <s v="VEG"/>
    <s v="A"/>
    <s v="A"/>
    <s v="-"/>
    <n v="0.14799999999999999"/>
    <s v="RJ"/>
    <m/>
  </r>
  <r>
    <x v="0"/>
    <x v="56"/>
    <n v="39"/>
    <d v="2020-10-06T00:00:00"/>
    <x v="1"/>
    <s v="Silcott"/>
    <s v="Upper"/>
    <s v="DIP"/>
    <s v="A"/>
    <s v="T"/>
    <n v="6"/>
    <n v="1E-3"/>
    <s v="RJ"/>
    <m/>
  </r>
  <r>
    <x v="0"/>
    <x v="56"/>
    <n v="39"/>
    <d v="2020-10-06T00:00:00"/>
    <x v="1"/>
    <s v="Silcott"/>
    <s v="Upper"/>
    <s v="GAS"/>
    <s v="A"/>
    <s v="A"/>
    <n v="1"/>
    <n v="1E-3"/>
    <s v="RJ"/>
    <m/>
  </r>
  <r>
    <x v="0"/>
    <x v="57"/>
    <n v="40"/>
    <d v="2020-10-08T00:00:00"/>
    <x v="1"/>
    <s v="Offield"/>
    <s v="Lower"/>
    <s v="COP"/>
    <s v="A"/>
    <s v="A"/>
    <n v="43"/>
    <n v="2E-3"/>
    <s v="RJ"/>
    <s v="COPEPOD"/>
  </r>
  <r>
    <x v="0"/>
    <x v="57"/>
    <n v="40"/>
    <d v="2020-10-08T00:00:00"/>
    <x v="1"/>
    <s v="Offield"/>
    <s v="Lower"/>
    <s v="AMP"/>
    <s v="A"/>
    <s v="A"/>
    <n v="1"/>
    <n v="2E-3"/>
    <s v="RJ"/>
    <m/>
  </r>
  <r>
    <x v="0"/>
    <x v="57"/>
    <n v="40"/>
    <d v="2020-10-08T00:00:00"/>
    <x v="1"/>
    <s v="Offield"/>
    <s v="Lower"/>
    <s v="DAP"/>
    <s v="A"/>
    <s v="A"/>
    <n v="1"/>
    <n v="1E-3"/>
    <s v="RJ"/>
    <m/>
  </r>
  <r>
    <x v="0"/>
    <x v="57"/>
    <n v="40"/>
    <d v="2020-10-08T00:00:00"/>
    <x v="1"/>
    <s v="Offield"/>
    <s v="Lower"/>
    <s v="DIP"/>
    <s v="A"/>
    <s v="A"/>
    <n v="8"/>
    <n v="3.0000000000000001E-3"/>
    <s v="RJ"/>
    <m/>
  </r>
  <r>
    <x v="0"/>
    <x v="57"/>
    <n v="40"/>
    <d v="2020-10-08T00:00:00"/>
    <x v="1"/>
    <s v="Offield"/>
    <s v="Lower"/>
    <s v="VEG"/>
    <s v="A"/>
    <s v="A"/>
    <s v="-"/>
    <n v="1.4999999999999999E-2"/>
    <s v="RJ"/>
    <m/>
  </r>
  <r>
    <x v="0"/>
    <x v="58"/>
    <n v="41"/>
    <d v="2020-10-08T00:00:00"/>
    <x v="1"/>
    <s v="Offield"/>
    <s v="Lower"/>
    <s v="AMP"/>
    <s v="A"/>
    <s v="A"/>
    <n v="6"/>
    <n v="1.7999999999999999E-2"/>
    <s v="RJ"/>
    <m/>
  </r>
  <r>
    <x v="0"/>
    <x v="58"/>
    <n v="41"/>
    <d v="2020-10-08T00:00:00"/>
    <x v="1"/>
    <s v="Offield"/>
    <s v="Lower"/>
    <s v="DIP"/>
    <s v="A"/>
    <s v="A"/>
    <n v="9"/>
    <n v="3.0000000000000001E-3"/>
    <s v="RJ"/>
    <m/>
  </r>
  <r>
    <x v="0"/>
    <x v="58"/>
    <n v="41"/>
    <d v="2020-10-08T00:00:00"/>
    <x v="1"/>
    <s v="Offield"/>
    <s v="Lower"/>
    <s v="DAP"/>
    <s v="A"/>
    <s v="A"/>
    <n v="1"/>
    <n v="1E-3"/>
    <s v="RJ"/>
    <m/>
  </r>
  <r>
    <x v="0"/>
    <x v="58"/>
    <n v="41"/>
    <d v="2020-10-08T00:00:00"/>
    <x v="1"/>
    <s v="Offield"/>
    <s v="Lower"/>
    <s v="COP"/>
    <s v="A"/>
    <s v="A"/>
    <n v="56"/>
    <n v="3.0000000000000001E-3"/>
    <s v="RJ"/>
    <s v="COPEPOD"/>
  </r>
  <r>
    <x v="0"/>
    <x v="58"/>
    <n v="41"/>
    <d v="2020-10-08T00:00:00"/>
    <x v="1"/>
    <s v="Offield"/>
    <s v="Lower"/>
    <s v="VEG"/>
    <s v="A"/>
    <s v="A"/>
    <s v="-"/>
    <n v="8.0000000000000002E-3"/>
    <s v="RJ"/>
    <m/>
  </r>
  <r>
    <x v="0"/>
    <x v="59"/>
    <n v="42"/>
    <d v="2020-10-08T00:00:00"/>
    <x v="1"/>
    <s v="Offield"/>
    <s v="Lower"/>
    <s v="DIP"/>
    <s v="A"/>
    <s v="A"/>
    <n v="43"/>
    <n v="3.5999999999999997E-2"/>
    <s v="RJ"/>
    <m/>
  </r>
  <r>
    <x v="0"/>
    <x v="59"/>
    <n v="42"/>
    <d v="2020-10-08T00:00:00"/>
    <x v="1"/>
    <s v="Offield"/>
    <s v="Lower"/>
    <s v="AMP"/>
    <s v="A"/>
    <s v="A"/>
    <n v="1"/>
    <n v="1E-3"/>
    <s v="RJ"/>
    <m/>
  </r>
  <r>
    <x v="0"/>
    <x v="59"/>
    <n v="42"/>
    <d v="2020-10-08T00:00:00"/>
    <x v="1"/>
    <s v="Offield"/>
    <s v="Lower"/>
    <s v="COP"/>
    <s v="A"/>
    <s v="A"/>
    <n v="19"/>
    <n v="1E-3"/>
    <s v="RJ"/>
    <s v="COPEPOD"/>
  </r>
  <r>
    <x v="0"/>
    <x v="60"/>
    <n v="43"/>
    <d v="2020-10-08T00:00:00"/>
    <x v="1"/>
    <s v="Centennial"/>
    <s v="Middle"/>
    <s v="DIP"/>
    <s v="A"/>
    <s v="A"/>
    <n v="17"/>
    <n v="3.0000000000000001E-3"/>
    <s v="RJ"/>
    <m/>
  </r>
  <r>
    <x v="0"/>
    <x v="60"/>
    <n v="43"/>
    <d v="2020-10-08T00:00:00"/>
    <x v="1"/>
    <s v="Centennial"/>
    <s v="Middle"/>
    <s v="COP"/>
    <s v="A"/>
    <s v="A"/>
    <n v="38"/>
    <n v="2E-3"/>
    <s v="RJ"/>
    <s v="COPEPOD"/>
  </r>
  <r>
    <x v="0"/>
    <x v="61"/>
    <n v="44"/>
    <d v="2020-10-08T00:00:00"/>
    <x v="1"/>
    <s v="Centennial"/>
    <s v="Middle"/>
    <s v="COP"/>
    <s v="A"/>
    <s v="A"/>
    <n v="11"/>
    <n v="1E-3"/>
    <s v="RJ"/>
    <s v="COPEPOD"/>
  </r>
  <r>
    <x v="0"/>
    <x v="61"/>
    <n v="44"/>
    <d v="2020-10-08T00:00:00"/>
    <x v="1"/>
    <s v="Centennial"/>
    <s v="Middle"/>
    <s v="DIP"/>
    <s v="A"/>
    <s v="A"/>
    <n v="16"/>
    <n v="2E-3"/>
    <s v="RJ"/>
    <m/>
  </r>
  <r>
    <x v="0"/>
    <x v="61"/>
    <n v="44"/>
    <d v="2020-10-08T00:00:00"/>
    <x v="1"/>
    <s v="Centennial"/>
    <s v="Middle"/>
    <s v="CYAN"/>
    <s v="A"/>
    <s v="A"/>
    <s v="-"/>
    <n v="3.0000000000000001E-3"/>
    <s v="RJ"/>
    <s v="CYANOBACTERIA"/>
  </r>
  <r>
    <x v="0"/>
    <x v="62"/>
    <n v="45"/>
    <d v="2020-10-08T00:00:00"/>
    <x v="1"/>
    <s v="Centennial"/>
    <s v="Middle"/>
    <s v="DIP"/>
    <s v="A"/>
    <s v="A"/>
    <n v="21"/>
    <n v="8.0000000000000002E-3"/>
    <s v="RJ"/>
    <m/>
  </r>
  <r>
    <x v="0"/>
    <x v="62"/>
    <n v="45"/>
    <d v="2020-10-08T00:00:00"/>
    <x v="1"/>
    <s v="Centennial"/>
    <s v="Middle"/>
    <s v="COP"/>
    <s v="A"/>
    <s v="A"/>
    <n v="86"/>
    <n v="5.0000000000000001E-3"/>
    <s v="RJ"/>
    <s v="COPEPOD"/>
  </r>
  <r>
    <x v="0"/>
    <x v="62"/>
    <n v="45"/>
    <d v="2020-10-08T00:00:00"/>
    <x v="1"/>
    <s v="Centennial"/>
    <s v="Middle"/>
    <s v="VEG"/>
    <s v="A"/>
    <s v="A"/>
    <s v="-"/>
    <n v="0.14299999999999999"/>
    <s v="RJ"/>
    <m/>
  </r>
  <r>
    <x v="0"/>
    <x v="63"/>
    <n v="46"/>
    <d v="2020-10-27T00:00:00"/>
    <x v="1"/>
    <s v="Offield"/>
    <s v="Lower"/>
    <s v="COP"/>
    <s v="A"/>
    <s v="A"/>
    <n v="836"/>
    <n v="5.1999999999999998E-2"/>
    <s v="RJ"/>
    <s v="COPEPOD"/>
  </r>
  <r>
    <x v="0"/>
    <x v="63"/>
    <n v="46"/>
    <d v="2020-10-27T00:00:00"/>
    <x v="1"/>
    <s v="Offield"/>
    <s v="Lower"/>
    <s v="DIP"/>
    <s v="A"/>
    <s v="A"/>
    <n v="3"/>
    <n v="2E-3"/>
    <s v="RJ"/>
    <m/>
  </r>
  <r>
    <x v="0"/>
    <x v="64"/>
    <n v="47"/>
    <d v="2020-10-27T00:00:00"/>
    <x v="1"/>
    <s v="Offield"/>
    <s v="Lower"/>
    <s v="COP"/>
    <s v="A"/>
    <s v="A"/>
    <n v="192"/>
    <n v="1.2E-2"/>
    <s v="RJ"/>
    <s v="COPEPOD"/>
  </r>
  <r>
    <x v="0"/>
    <x v="65"/>
    <n v="48"/>
    <d v="2020-10-27T00:00:00"/>
    <x v="1"/>
    <s v="Offield"/>
    <s v="Lower"/>
    <s v="GAS"/>
    <s v="A"/>
    <s v="A"/>
    <n v="1"/>
    <n v="2E-3"/>
    <s v="RJ"/>
    <m/>
  </r>
  <r>
    <x v="0"/>
    <x v="65"/>
    <n v="48"/>
    <d v="2020-10-27T00:00:00"/>
    <x v="1"/>
    <s v="Offield"/>
    <s v="Lower"/>
    <s v="COP"/>
    <s v="A"/>
    <s v="A"/>
    <n v="116"/>
    <n v="4.0000000000000001E-3"/>
    <s v="RJ"/>
    <s v="COPEPOD"/>
  </r>
  <r>
    <x v="0"/>
    <x v="66"/>
    <n v="49"/>
    <d v="2020-10-27T00:00:00"/>
    <x v="1"/>
    <s v="Centennial"/>
    <s v="Middle"/>
    <s v="AMP"/>
    <s v="A"/>
    <s v="A"/>
    <n v="1"/>
    <n v="1E-3"/>
    <s v="RJ"/>
    <m/>
  </r>
  <r>
    <x v="0"/>
    <x v="66"/>
    <n v="49"/>
    <d v="2020-10-27T00:00:00"/>
    <x v="1"/>
    <s v="Centennial"/>
    <s v="Middle"/>
    <s v="VEG"/>
    <s v="A"/>
    <s v="A"/>
    <s v="-"/>
    <n v="8.0000000000000002E-3"/>
    <s v="RJ"/>
    <m/>
  </r>
  <r>
    <x v="0"/>
    <x v="66"/>
    <n v="49"/>
    <d v="2020-10-27T00:00:00"/>
    <x v="1"/>
    <s v="Centennial"/>
    <s v="Middle"/>
    <s v="COP"/>
    <s v="A"/>
    <s v="A"/>
    <n v="81"/>
    <n v="5.0000000000000001E-3"/>
    <s v="RJ"/>
    <s v="COPEPOD"/>
  </r>
  <r>
    <x v="0"/>
    <x v="67"/>
    <n v="50"/>
    <d v="2020-10-27T00:00:00"/>
    <x v="1"/>
    <s v="Centennial"/>
    <s v="Middle"/>
    <s v="VEG"/>
    <s v="A"/>
    <s v="A"/>
    <s v="-"/>
    <n v="2.9359999999999999"/>
    <s v="RJ"/>
    <m/>
  </r>
  <r>
    <x v="0"/>
    <x v="67"/>
    <n v="50"/>
    <d v="2020-10-27T00:00:00"/>
    <x v="1"/>
    <s v="Centennial"/>
    <s v="Middle"/>
    <s v="DAP"/>
    <s v="A"/>
    <s v="A"/>
    <n v="2"/>
    <n v="1E-3"/>
    <s v="RJ"/>
    <m/>
  </r>
  <r>
    <x v="0"/>
    <x v="67"/>
    <n v="50"/>
    <d v="2020-10-27T00:00:00"/>
    <x v="1"/>
    <s v="Centennial"/>
    <s v="Middle"/>
    <s v="COP"/>
    <s v="A"/>
    <s v="A"/>
    <n v="16"/>
    <n v="1E-3"/>
    <s v="RJ"/>
    <s v="COPEPOD"/>
  </r>
  <r>
    <x v="0"/>
    <x v="68"/>
    <n v="51"/>
    <d v="2020-10-27T00:00:00"/>
    <x v="1"/>
    <s v="Centennial"/>
    <s v="Middle"/>
    <s v="VEG"/>
    <s v="A"/>
    <s v="A"/>
    <s v="-"/>
    <n v="2.4E-2"/>
    <s v="RJ"/>
    <m/>
  </r>
  <r>
    <x v="0"/>
    <x v="68"/>
    <n v="51"/>
    <d v="2020-10-27T00:00:00"/>
    <x v="1"/>
    <s v="Centennial"/>
    <s v="Middle"/>
    <s v="COP"/>
    <s v="A"/>
    <s v="A"/>
    <n v="21"/>
    <n v="1E-3"/>
    <s v="RJ"/>
    <s v="COPEPOD"/>
  </r>
  <r>
    <x v="0"/>
    <x v="69"/>
    <n v="52"/>
    <d v="2020-10-27T00:00:00"/>
    <x v="1"/>
    <s v="Silcott"/>
    <s v="Upper"/>
    <s v="VEG"/>
    <s v="A"/>
    <s v="A"/>
    <s v="-"/>
    <n v="0.312"/>
    <s v="RJ"/>
    <m/>
  </r>
  <r>
    <x v="0"/>
    <x v="69"/>
    <n v="52"/>
    <d v="2020-10-27T00:00:00"/>
    <x v="1"/>
    <s v="Silcott"/>
    <s v="Upper"/>
    <s v="COR"/>
    <s v="A"/>
    <s v="A"/>
    <n v="1"/>
    <n v="1E-3"/>
    <s v="RJ"/>
    <m/>
  </r>
  <r>
    <x v="0"/>
    <x v="69"/>
    <n v="52"/>
    <d v="2020-10-27T00:00:00"/>
    <x v="1"/>
    <s v="Silcott"/>
    <s v="Upper"/>
    <s v="DAP"/>
    <s v="A"/>
    <s v="A"/>
    <n v="2"/>
    <n v="1E-3"/>
    <s v="RJ"/>
    <m/>
  </r>
  <r>
    <x v="0"/>
    <x v="69"/>
    <n v="52"/>
    <d v="2020-10-27T00:00:00"/>
    <x v="1"/>
    <s v="Silcott"/>
    <s v="Upper"/>
    <s v="COP"/>
    <s v="A"/>
    <s v="A"/>
    <n v="17"/>
    <n v="1E-3"/>
    <s v="RJ"/>
    <s v="COPEPOD"/>
  </r>
  <r>
    <x v="0"/>
    <x v="70"/>
    <n v="53"/>
    <d v="2020-10-27T00:00:00"/>
    <x v="1"/>
    <s v="Silcott"/>
    <s v="Upper"/>
    <s v="GAS"/>
    <s v="A"/>
    <s v="A"/>
    <n v="1"/>
    <n v="1E-3"/>
    <s v="RJ"/>
    <m/>
  </r>
  <r>
    <x v="0"/>
    <x v="70"/>
    <n v="53"/>
    <d v="2020-10-27T00:00:00"/>
    <x v="1"/>
    <s v="Silcott"/>
    <s v="Upper"/>
    <s v="VEG"/>
    <s v="A"/>
    <s v="A"/>
    <s v="-"/>
    <n v="0.52600000000000002"/>
    <s v="RJ"/>
    <m/>
  </r>
  <r>
    <x v="0"/>
    <x v="70"/>
    <n v="53"/>
    <d v="2020-10-27T00:00:00"/>
    <x v="1"/>
    <s v="Silcott"/>
    <s v="Upper"/>
    <s v="DAP"/>
    <s v="A"/>
    <s v="A"/>
    <n v="3"/>
    <n v="1E-3"/>
    <s v="RJ"/>
    <m/>
  </r>
  <r>
    <x v="0"/>
    <x v="70"/>
    <n v="53"/>
    <d v="2020-10-27T00:00:00"/>
    <x v="1"/>
    <s v="Silcott"/>
    <s v="Upper"/>
    <s v="DIP"/>
    <s v="A"/>
    <s v="A"/>
    <n v="5"/>
    <n v="3.0000000000000001E-3"/>
    <s v="RJ"/>
    <m/>
  </r>
  <r>
    <x v="0"/>
    <x v="71"/>
    <n v="54"/>
    <d v="2020-10-27T00:00:00"/>
    <x v="1"/>
    <s v="Silcott"/>
    <s v="Upper"/>
    <s v="GAS"/>
    <s v="A"/>
    <s v="A"/>
    <n v="5"/>
    <n v="1.6E-2"/>
    <s v="RJ"/>
    <m/>
  </r>
  <r>
    <x v="0"/>
    <x v="71"/>
    <n v="54"/>
    <d v="2020-10-27T00:00:00"/>
    <x v="1"/>
    <s v="Silcott"/>
    <s v="Upper"/>
    <s v="COP"/>
    <s v="A"/>
    <s v="A"/>
    <n v="13"/>
    <n v="1E-3"/>
    <s v="RJ"/>
    <s v="COPEPOD"/>
  </r>
  <r>
    <x v="0"/>
    <x v="71"/>
    <n v="54"/>
    <d v="2020-10-27T00:00:00"/>
    <x v="1"/>
    <s v="Silcott"/>
    <s v="Upper"/>
    <s v="VEG"/>
    <s v="A"/>
    <s v="A"/>
    <s v="-"/>
    <n v="0.158"/>
    <s v="RJ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5648F4-61E3-4D69-982C-AC6B9D395922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O176:Q193" firstHeaderRow="1" firstDataRow="1" firstDataCol="0"/>
  <pivotFields count="14"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09164-D884-4E8E-AC21-1D1EFCC2AF3F}">
  <dimension ref="A1:Q35"/>
  <sheetViews>
    <sheetView workbookViewId="0">
      <selection activeCell="G5" sqref="G5"/>
    </sheetView>
  </sheetViews>
  <sheetFormatPr defaultRowHeight="14.4" x14ac:dyDescent="0.55000000000000004"/>
  <cols>
    <col min="1" max="1" width="18.15625" style="20" customWidth="1"/>
    <col min="2" max="2" width="48.83984375" customWidth="1"/>
    <col min="4" max="4" width="14.578125" customWidth="1"/>
    <col min="5" max="5" width="28.83984375" customWidth="1"/>
    <col min="7" max="7" width="17.15625" style="58" customWidth="1"/>
    <col min="8" max="8" width="30" customWidth="1"/>
    <col min="10" max="10" width="16.15625" customWidth="1"/>
    <col min="11" max="11" width="21.83984375" customWidth="1"/>
    <col min="13" max="13" width="11.26171875" customWidth="1"/>
    <col min="14" max="14" width="23.578125" customWidth="1"/>
    <col min="16" max="16" width="13.15625" customWidth="1"/>
    <col min="17" max="17" width="34.83984375" customWidth="1"/>
  </cols>
  <sheetData>
    <row r="1" spans="1:17" x14ac:dyDescent="0.55000000000000004">
      <c r="A1" s="20" t="s">
        <v>464</v>
      </c>
      <c r="D1" s="20" t="s">
        <v>484</v>
      </c>
      <c r="G1" s="58" t="s">
        <v>512</v>
      </c>
      <c r="J1" s="20" t="s">
        <v>524</v>
      </c>
      <c r="M1" s="58" t="s">
        <v>539</v>
      </c>
      <c r="P1" s="20" t="s">
        <v>545</v>
      </c>
    </row>
    <row r="2" spans="1:17" x14ac:dyDescent="0.55000000000000004">
      <c r="D2" s="20"/>
      <c r="J2" s="20"/>
      <c r="M2" s="58"/>
      <c r="P2" s="20"/>
    </row>
    <row r="3" spans="1:17" x14ac:dyDescent="0.55000000000000004">
      <c r="A3" s="56" t="s">
        <v>462</v>
      </c>
      <c r="B3" s="57" t="s">
        <v>463</v>
      </c>
      <c r="D3" s="56" t="s">
        <v>462</v>
      </c>
      <c r="E3" s="57" t="s">
        <v>463</v>
      </c>
      <c r="G3" s="59" t="s">
        <v>462</v>
      </c>
      <c r="H3" s="57" t="s">
        <v>463</v>
      </c>
      <c r="J3" s="56" t="s">
        <v>462</v>
      </c>
      <c r="K3" s="57" t="s">
        <v>463</v>
      </c>
      <c r="M3" s="59" t="s">
        <v>462</v>
      </c>
      <c r="N3" s="57" t="s">
        <v>463</v>
      </c>
      <c r="P3" s="56" t="s">
        <v>462</v>
      </c>
      <c r="Q3" s="57" t="s">
        <v>463</v>
      </c>
    </row>
    <row r="4" spans="1:17" x14ac:dyDescent="0.55000000000000004">
      <c r="A4" s="33" t="s">
        <v>32</v>
      </c>
      <c r="B4" t="s">
        <v>465</v>
      </c>
      <c r="D4" s="29" t="s">
        <v>358</v>
      </c>
      <c r="E4" t="s">
        <v>481</v>
      </c>
      <c r="G4" s="60" t="s">
        <v>89</v>
      </c>
      <c r="H4" t="s">
        <v>467</v>
      </c>
      <c r="J4" s="67" t="s">
        <v>395</v>
      </c>
      <c r="K4" t="s">
        <v>525</v>
      </c>
      <c r="M4" s="67" t="s">
        <v>16</v>
      </c>
      <c r="N4" t="s">
        <v>466</v>
      </c>
      <c r="P4" s="54" t="s">
        <v>0</v>
      </c>
      <c r="Q4" t="s">
        <v>481</v>
      </c>
    </row>
    <row r="5" spans="1:17" x14ac:dyDescent="0.55000000000000004">
      <c r="A5" s="33" t="s">
        <v>16</v>
      </c>
      <c r="B5" t="s">
        <v>466</v>
      </c>
      <c r="D5" s="29" t="s">
        <v>112</v>
      </c>
      <c r="E5" t="s">
        <v>486</v>
      </c>
      <c r="G5" s="77" t="s">
        <v>912</v>
      </c>
      <c r="H5" s="76" t="s">
        <v>913</v>
      </c>
      <c r="J5" s="67" t="s">
        <v>456</v>
      </c>
      <c r="K5" t="s">
        <v>526</v>
      </c>
      <c r="M5" s="54" t="s">
        <v>89</v>
      </c>
      <c r="N5" t="s">
        <v>467</v>
      </c>
      <c r="P5" s="33" t="s">
        <v>362</v>
      </c>
      <c r="Q5" t="s">
        <v>546</v>
      </c>
    </row>
    <row r="6" spans="1:17" x14ac:dyDescent="0.55000000000000004">
      <c r="A6" s="54" t="s">
        <v>89</v>
      </c>
      <c r="B6" t="s">
        <v>89</v>
      </c>
      <c r="D6" s="29" t="s">
        <v>113</v>
      </c>
      <c r="E6" t="s">
        <v>113</v>
      </c>
      <c r="G6" s="61" t="s">
        <v>0</v>
      </c>
      <c r="H6" t="s">
        <v>481</v>
      </c>
      <c r="J6" s="33" t="s">
        <v>89</v>
      </c>
      <c r="K6" t="s">
        <v>467</v>
      </c>
      <c r="M6" s="54" t="s">
        <v>1</v>
      </c>
      <c r="N6" t="s">
        <v>515</v>
      </c>
      <c r="P6" s="54" t="s">
        <v>397</v>
      </c>
      <c r="Q6" t="s">
        <v>467</v>
      </c>
    </row>
    <row r="7" spans="1:17" x14ac:dyDescent="0.55000000000000004">
      <c r="A7" s="33" t="s">
        <v>457</v>
      </c>
      <c r="B7" t="s">
        <v>469</v>
      </c>
      <c r="D7" s="29" t="s">
        <v>114</v>
      </c>
      <c r="E7" t="s">
        <v>487</v>
      </c>
      <c r="G7" s="62" t="s">
        <v>16</v>
      </c>
      <c r="H7" t="s">
        <v>513</v>
      </c>
      <c r="J7" s="55" t="s">
        <v>78</v>
      </c>
      <c r="K7" t="s">
        <v>481</v>
      </c>
      <c r="M7" s="54" t="s">
        <v>379</v>
      </c>
      <c r="N7" t="s">
        <v>540</v>
      </c>
      <c r="P7" s="33" t="s">
        <v>363</v>
      </c>
      <c r="Q7" t="s">
        <v>363</v>
      </c>
    </row>
    <row r="8" spans="1:17" x14ac:dyDescent="0.55000000000000004">
      <c r="A8" s="33" t="s">
        <v>26</v>
      </c>
      <c r="B8" t="s">
        <v>470</v>
      </c>
      <c r="D8" s="29" t="s">
        <v>359</v>
      </c>
      <c r="E8" t="s">
        <v>488</v>
      </c>
      <c r="G8" s="63" t="s">
        <v>440</v>
      </c>
      <c r="H8" t="s">
        <v>514</v>
      </c>
      <c r="J8" s="68" t="s">
        <v>90</v>
      </c>
      <c r="K8" t="s">
        <v>527</v>
      </c>
      <c r="M8" s="54" t="s">
        <v>457</v>
      </c>
      <c r="N8" t="s">
        <v>485</v>
      </c>
      <c r="P8" s="33" t="s">
        <v>457</v>
      </c>
      <c r="Q8" t="s">
        <v>485</v>
      </c>
    </row>
    <row r="9" spans="1:17" x14ac:dyDescent="0.55000000000000004">
      <c r="A9" s="33" t="s">
        <v>5</v>
      </c>
      <c r="B9" t="s">
        <v>471</v>
      </c>
      <c r="D9" s="29" t="s">
        <v>115</v>
      </c>
      <c r="E9" t="s">
        <v>489</v>
      </c>
      <c r="G9" s="60" t="s">
        <v>1</v>
      </c>
      <c r="H9" t="s">
        <v>515</v>
      </c>
      <c r="J9" s="54" t="s">
        <v>91</v>
      </c>
      <c r="K9" t="s">
        <v>528</v>
      </c>
      <c r="M9" s="55" t="s">
        <v>0</v>
      </c>
      <c r="N9" t="s">
        <v>481</v>
      </c>
      <c r="P9" s="33" t="s">
        <v>112</v>
      </c>
      <c r="Q9" t="s">
        <v>486</v>
      </c>
    </row>
    <row r="10" spans="1:17" x14ac:dyDescent="0.55000000000000004">
      <c r="A10" s="33" t="s">
        <v>3</v>
      </c>
      <c r="B10" t="s">
        <v>472</v>
      </c>
      <c r="D10" s="29" t="s">
        <v>360</v>
      </c>
      <c r="E10" t="s">
        <v>490</v>
      </c>
      <c r="G10" s="60" t="s">
        <v>457</v>
      </c>
      <c r="H10" t="s">
        <v>485</v>
      </c>
      <c r="J10" s="33" t="s">
        <v>79</v>
      </c>
      <c r="K10" t="s">
        <v>529</v>
      </c>
      <c r="M10" s="69" t="s">
        <v>17</v>
      </c>
      <c r="N10" t="s">
        <v>541</v>
      </c>
      <c r="P10" s="33" t="s">
        <v>364</v>
      </c>
      <c r="Q10" t="s">
        <v>547</v>
      </c>
    </row>
    <row r="11" spans="1:17" x14ac:dyDescent="0.55000000000000004">
      <c r="A11" s="33" t="s">
        <v>18</v>
      </c>
      <c r="B11" t="s">
        <v>473</v>
      </c>
      <c r="D11" s="29" t="s">
        <v>31</v>
      </c>
      <c r="E11" t="s">
        <v>491</v>
      </c>
      <c r="G11" s="64" t="s">
        <v>2</v>
      </c>
      <c r="H11" t="s">
        <v>516</v>
      </c>
      <c r="J11" s="33" t="s">
        <v>80</v>
      </c>
      <c r="K11" t="s">
        <v>530</v>
      </c>
      <c r="M11" s="70" t="s">
        <v>3</v>
      </c>
      <c r="N11" t="s">
        <v>542</v>
      </c>
      <c r="P11" s="33" t="s">
        <v>365</v>
      </c>
      <c r="Q11" t="s">
        <v>548</v>
      </c>
    </row>
    <row r="12" spans="1:17" x14ac:dyDescent="0.55000000000000004">
      <c r="A12" s="33" t="s">
        <v>49</v>
      </c>
      <c r="B12" t="s">
        <v>474</v>
      </c>
      <c r="G12" s="60" t="s">
        <v>459</v>
      </c>
      <c r="H12" t="s">
        <v>517</v>
      </c>
      <c r="J12" s="33" t="s">
        <v>81</v>
      </c>
      <c r="K12" t="s">
        <v>495</v>
      </c>
      <c r="M12" s="70" t="s">
        <v>18</v>
      </c>
      <c r="N12" t="s">
        <v>543</v>
      </c>
      <c r="P12" s="33" t="s">
        <v>114</v>
      </c>
      <c r="Q12" t="s">
        <v>487</v>
      </c>
    </row>
    <row r="13" spans="1:17" x14ac:dyDescent="0.55000000000000004">
      <c r="A13" s="33" t="s">
        <v>25</v>
      </c>
      <c r="B13" t="s">
        <v>475</v>
      </c>
      <c r="D13" s="29" t="s">
        <v>112</v>
      </c>
      <c r="G13" s="65" t="s">
        <v>3</v>
      </c>
      <c r="H13" t="s">
        <v>468</v>
      </c>
      <c r="J13" s="33" t="s">
        <v>382</v>
      </c>
      <c r="K13" t="s">
        <v>550</v>
      </c>
      <c r="M13" s="68" t="s">
        <v>461</v>
      </c>
      <c r="N13" t="s">
        <v>544</v>
      </c>
      <c r="P13" s="33" t="s">
        <v>380</v>
      </c>
      <c r="Q13" t="s">
        <v>549</v>
      </c>
    </row>
    <row r="14" spans="1:17" x14ac:dyDescent="0.55000000000000004">
      <c r="A14" s="33" t="s">
        <v>27</v>
      </c>
      <c r="B14" t="s">
        <v>476</v>
      </c>
      <c r="D14" s="29" t="s">
        <v>138</v>
      </c>
      <c r="E14" t="s">
        <v>510</v>
      </c>
      <c r="G14" s="66" t="s">
        <v>4</v>
      </c>
      <c r="H14" t="s">
        <v>518</v>
      </c>
      <c r="J14" s="33" t="s">
        <v>82</v>
      </c>
      <c r="K14" t="s">
        <v>531</v>
      </c>
      <c r="M14" s="33" t="s">
        <v>6</v>
      </c>
      <c r="N14" t="s">
        <v>6</v>
      </c>
      <c r="P14" s="33" t="s">
        <v>31</v>
      </c>
      <c r="Q14" t="s">
        <v>31</v>
      </c>
    </row>
    <row r="15" spans="1:17" x14ac:dyDescent="0.55000000000000004">
      <c r="A15" s="33" t="s">
        <v>59</v>
      </c>
      <c r="B15" t="s">
        <v>477</v>
      </c>
      <c r="D15" s="29" t="s">
        <v>167</v>
      </c>
      <c r="E15" t="s">
        <v>492</v>
      </c>
      <c r="G15" s="64" t="s">
        <v>5</v>
      </c>
      <c r="H15" t="s">
        <v>519</v>
      </c>
      <c r="J15" s="33" t="s">
        <v>83</v>
      </c>
      <c r="K15" t="s">
        <v>532</v>
      </c>
    </row>
    <row r="16" spans="1:17" x14ac:dyDescent="0.55000000000000004">
      <c r="A16" s="33" t="s">
        <v>41</v>
      </c>
      <c r="B16" t="s">
        <v>479</v>
      </c>
      <c r="D16" s="29" t="s">
        <v>145</v>
      </c>
      <c r="E16" t="s">
        <v>493</v>
      </c>
      <c r="G16" s="60" t="s">
        <v>7</v>
      </c>
      <c r="H16" t="s">
        <v>520</v>
      </c>
      <c r="J16" s="33" t="s">
        <v>84</v>
      </c>
      <c r="K16" t="s">
        <v>533</v>
      </c>
      <c r="M16" t="s">
        <v>797</v>
      </c>
    </row>
    <row r="17" spans="1:11" x14ac:dyDescent="0.55000000000000004">
      <c r="A17" s="33" t="s">
        <v>22</v>
      </c>
      <c r="B17" t="s">
        <v>478</v>
      </c>
      <c r="D17" s="29" t="s">
        <v>318</v>
      </c>
      <c r="E17" t="s">
        <v>511</v>
      </c>
      <c r="G17" s="60" t="s">
        <v>8</v>
      </c>
      <c r="H17" t="s">
        <v>521</v>
      </c>
      <c r="J17" s="33" t="s">
        <v>85</v>
      </c>
      <c r="K17" t="s">
        <v>534</v>
      </c>
    </row>
    <row r="18" spans="1:11" x14ac:dyDescent="0.55000000000000004">
      <c r="A18" s="33" t="s">
        <v>23</v>
      </c>
      <c r="B18" t="s">
        <v>480</v>
      </c>
      <c r="D18" s="29" t="s">
        <v>122</v>
      </c>
      <c r="E18" t="s">
        <v>494</v>
      </c>
      <c r="G18" s="60" t="s">
        <v>9</v>
      </c>
      <c r="H18" t="s">
        <v>522</v>
      </c>
      <c r="J18" s="33" t="s">
        <v>86</v>
      </c>
      <c r="K18" t="s">
        <v>535</v>
      </c>
    </row>
    <row r="19" spans="1:11" x14ac:dyDescent="0.55000000000000004">
      <c r="A19" s="55" t="s">
        <v>0</v>
      </c>
      <c r="B19" t="s">
        <v>481</v>
      </c>
      <c r="D19" s="29" t="s">
        <v>133</v>
      </c>
      <c r="E19" t="s">
        <v>495</v>
      </c>
      <c r="G19" s="66" t="s">
        <v>15</v>
      </c>
      <c r="H19" t="s">
        <v>523</v>
      </c>
      <c r="J19" s="33" t="s">
        <v>87</v>
      </c>
      <c r="K19" t="s">
        <v>536</v>
      </c>
    </row>
    <row r="20" spans="1:11" x14ac:dyDescent="0.55000000000000004">
      <c r="A20" s="33" t="s">
        <v>24</v>
      </c>
      <c r="B20" t="s">
        <v>482</v>
      </c>
      <c r="D20" s="29" t="s">
        <v>191</v>
      </c>
      <c r="E20" t="s">
        <v>496</v>
      </c>
      <c r="G20" s="66" t="s">
        <v>460</v>
      </c>
      <c r="H20" t="s">
        <v>460</v>
      </c>
      <c r="J20" s="33" t="s">
        <v>441</v>
      </c>
      <c r="K20" t="s">
        <v>537</v>
      </c>
    </row>
    <row r="21" spans="1:11" x14ac:dyDescent="0.55000000000000004">
      <c r="A21" s="33" t="s">
        <v>111</v>
      </c>
      <c r="B21" t="s">
        <v>483</v>
      </c>
      <c r="D21" s="29" t="s">
        <v>117</v>
      </c>
      <c r="E21" t="s">
        <v>497</v>
      </c>
      <c r="G21" s="60" t="s">
        <v>6</v>
      </c>
      <c r="H21" t="s">
        <v>6</v>
      </c>
      <c r="J21" s="33" t="s">
        <v>88</v>
      </c>
      <c r="K21" t="s">
        <v>538</v>
      </c>
    </row>
    <row r="22" spans="1:11" x14ac:dyDescent="0.55000000000000004">
      <c r="D22" s="29" t="s">
        <v>293</v>
      </c>
      <c r="E22" t="s">
        <v>498</v>
      </c>
      <c r="J22" s="33" t="s">
        <v>31</v>
      </c>
      <c r="K22" t="s">
        <v>6</v>
      </c>
    </row>
    <row r="23" spans="1:11" x14ac:dyDescent="0.55000000000000004">
      <c r="D23" s="29" t="s">
        <v>199</v>
      </c>
      <c r="E23" t="s">
        <v>499</v>
      </c>
    </row>
    <row r="24" spans="1:11" x14ac:dyDescent="0.55000000000000004">
      <c r="D24" s="29" t="s">
        <v>251</v>
      </c>
      <c r="E24" t="s">
        <v>500</v>
      </c>
      <c r="J24" s="33" t="s">
        <v>796</v>
      </c>
    </row>
    <row r="25" spans="1:11" x14ac:dyDescent="0.55000000000000004">
      <c r="D25" s="29" t="s">
        <v>158</v>
      </c>
      <c r="E25" t="s">
        <v>501</v>
      </c>
    </row>
    <row r="26" spans="1:11" x14ac:dyDescent="0.55000000000000004">
      <c r="D26" s="29" t="s">
        <v>233</v>
      </c>
      <c r="E26" t="s">
        <v>502</v>
      </c>
    </row>
    <row r="27" spans="1:11" x14ac:dyDescent="0.55000000000000004">
      <c r="D27" s="29" t="s">
        <v>355</v>
      </c>
      <c r="E27" t="s">
        <v>503</v>
      </c>
    </row>
    <row r="28" spans="1:11" x14ac:dyDescent="0.55000000000000004">
      <c r="D28" s="29" t="s">
        <v>141</v>
      </c>
      <c r="E28" t="s">
        <v>504</v>
      </c>
    </row>
    <row r="29" spans="1:11" x14ac:dyDescent="0.55000000000000004">
      <c r="D29" s="29" t="s">
        <v>163</v>
      </c>
      <c r="E29" t="s">
        <v>505</v>
      </c>
    </row>
    <row r="30" spans="1:11" x14ac:dyDescent="0.55000000000000004">
      <c r="D30" s="29" t="s">
        <v>150</v>
      </c>
      <c r="E30" t="s">
        <v>506</v>
      </c>
    </row>
    <row r="31" spans="1:11" x14ac:dyDescent="0.55000000000000004">
      <c r="D31" s="29" t="s">
        <v>125</v>
      </c>
      <c r="E31" t="s">
        <v>507</v>
      </c>
    </row>
    <row r="32" spans="1:11" x14ac:dyDescent="0.55000000000000004">
      <c r="D32" s="29" t="s">
        <v>207</v>
      </c>
      <c r="E32" t="s">
        <v>508</v>
      </c>
    </row>
    <row r="33" spans="4:5" x14ac:dyDescent="0.55000000000000004">
      <c r="D33" s="29" t="s">
        <v>186</v>
      </c>
      <c r="E33" t="s">
        <v>509</v>
      </c>
    </row>
    <row r="35" spans="4:5" x14ac:dyDescent="0.55000000000000004">
      <c r="D35" s="29" t="s">
        <v>796</v>
      </c>
    </row>
  </sheetData>
  <sortState xmlns:xlrd2="http://schemas.microsoft.com/office/spreadsheetml/2017/richdata2" ref="D13:D33">
    <sortCondition ref="D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91209-649A-4CBC-87B2-7B048FAD37E6}">
  <dimension ref="A1:R291"/>
  <sheetViews>
    <sheetView workbookViewId="0">
      <pane ySplit="1" topLeftCell="A238" activePane="bottomLeft" state="frozen"/>
      <selection pane="bottomLeft" activeCell="G275" sqref="G275:H291"/>
    </sheetView>
  </sheetViews>
  <sheetFormatPr defaultRowHeight="14.4" x14ac:dyDescent="0.55000000000000004"/>
  <cols>
    <col min="1" max="1" width="8.83984375" style="11"/>
    <col min="2" max="2" width="10.578125" style="11" bestFit="1" customWidth="1"/>
    <col min="3" max="3" width="10.578125" style="18" customWidth="1"/>
    <col min="4" max="4" width="10.578125" style="11" customWidth="1"/>
    <col min="5" max="5" width="54.83984375" style="20" customWidth="1"/>
    <col min="6" max="6" width="8.83984375" style="11" customWidth="1"/>
    <col min="7" max="7" width="10.62890625" style="11" customWidth="1"/>
    <col min="8" max="8" width="8.83984375" style="11" customWidth="1"/>
    <col min="9" max="9" width="13.15625" style="11" customWidth="1"/>
    <col min="10" max="10" width="8.83984375" style="11" customWidth="1"/>
    <col min="11" max="11" width="80.15625" style="20" customWidth="1"/>
    <col min="12" max="12" width="29.83984375" style="11" bestFit="1" customWidth="1"/>
    <col min="13" max="15" width="8.83984375" style="11"/>
    <col min="16" max="16" width="13.68359375" style="12" bestFit="1" customWidth="1"/>
    <col min="17" max="17" width="8.83984375" style="11"/>
    <col min="18" max="18" width="20.15625" style="11" customWidth="1"/>
  </cols>
  <sheetData>
    <row r="1" spans="1:18" x14ac:dyDescent="0.55000000000000004">
      <c r="A1" s="5" t="s">
        <v>32</v>
      </c>
      <c r="B1" s="5" t="s">
        <v>16</v>
      </c>
      <c r="C1" s="17" t="s">
        <v>89</v>
      </c>
      <c r="D1" s="5" t="s">
        <v>457</v>
      </c>
      <c r="E1" s="5" t="s">
        <v>26</v>
      </c>
      <c r="F1" s="5" t="s">
        <v>5</v>
      </c>
      <c r="G1" s="5" t="s">
        <v>3</v>
      </c>
      <c r="H1" s="5" t="s">
        <v>18</v>
      </c>
      <c r="I1" s="5" t="s">
        <v>49</v>
      </c>
      <c r="J1" s="5" t="s">
        <v>25</v>
      </c>
      <c r="K1" s="5" t="s">
        <v>27</v>
      </c>
      <c r="L1" s="5" t="s">
        <v>59</v>
      </c>
      <c r="M1" s="5" t="s">
        <v>41</v>
      </c>
      <c r="N1" s="5" t="s">
        <v>22</v>
      </c>
      <c r="O1" s="5" t="s">
        <v>23</v>
      </c>
      <c r="P1" s="6" t="s">
        <v>0</v>
      </c>
      <c r="Q1" s="5" t="s">
        <v>24</v>
      </c>
      <c r="R1" s="5" t="s">
        <v>111</v>
      </c>
    </row>
    <row r="2" spans="1:18" x14ac:dyDescent="0.55000000000000004">
      <c r="A2" s="11">
        <v>0</v>
      </c>
      <c r="B2" s="10">
        <v>44033</v>
      </c>
      <c r="C2" s="18">
        <v>2020</v>
      </c>
      <c r="D2" s="11" t="s">
        <v>28</v>
      </c>
      <c r="E2" s="20" t="s">
        <v>29</v>
      </c>
      <c r="F2" s="11">
        <v>19</v>
      </c>
      <c r="G2" s="19">
        <v>0.36458333333333331</v>
      </c>
      <c r="H2" s="19">
        <v>0.57291666666666663</v>
      </c>
      <c r="I2" s="19">
        <v>0.20833333333333331</v>
      </c>
      <c r="J2" s="11">
        <v>3</v>
      </c>
      <c r="K2" s="20" t="s">
        <v>37</v>
      </c>
      <c r="L2" s="11" t="s">
        <v>30</v>
      </c>
      <c r="M2" s="11" t="s">
        <v>30</v>
      </c>
      <c r="N2" s="11" t="s">
        <v>30</v>
      </c>
      <c r="O2" s="11" t="s">
        <v>30</v>
      </c>
      <c r="P2" s="12" t="s">
        <v>30</v>
      </c>
      <c r="Q2" s="11" t="s">
        <v>30</v>
      </c>
      <c r="R2" s="11" t="s">
        <v>30</v>
      </c>
    </row>
    <row r="3" spans="1:18" x14ac:dyDescent="0.55000000000000004">
      <c r="A3" s="11">
        <v>1</v>
      </c>
      <c r="B3" s="10">
        <v>44034</v>
      </c>
      <c r="C3" s="18">
        <v>2020</v>
      </c>
      <c r="D3" s="11" t="s">
        <v>33</v>
      </c>
      <c r="E3" s="20" t="s">
        <v>34</v>
      </c>
      <c r="F3" s="11" t="s">
        <v>30</v>
      </c>
      <c r="G3" s="19">
        <v>0.36458333333333331</v>
      </c>
      <c r="H3" s="19">
        <v>0.53125</v>
      </c>
      <c r="I3" s="19">
        <v>0.16666666666666669</v>
      </c>
      <c r="J3" s="11">
        <v>3</v>
      </c>
      <c r="K3" s="20" t="s">
        <v>36</v>
      </c>
      <c r="L3" s="11" t="s">
        <v>30</v>
      </c>
      <c r="M3" s="11" t="s">
        <v>42</v>
      </c>
      <c r="N3" s="11">
        <v>132</v>
      </c>
      <c r="O3" s="11">
        <v>29.6</v>
      </c>
      <c r="P3" s="18" t="s">
        <v>271</v>
      </c>
      <c r="Q3" s="11" t="s">
        <v>35</v>
      </c>
      <c r="R3" s="11">
        <v>0</v>
      </c>
    </row>
    <row r="4" spans="1:18" x14ac:dyDescent="0.55000000000000004">
      <c r="A4" s="11">
        <v>1</v>
      </c>
      <c r="B4" s="10">
        <v>44035</v>
      </c>
      <c r="C4" s="18">
        <v>2020</v>
      </c>
      <c r="D4" s="11" t="s">
        <v>38</v>
      </c>
      <c r="E4" s="20" t="s">
        <v>39</v>
      </c>
      <c r="F4" s="11">
        <v>21.6</v>
      </c>
      <c r="G4" s="19">
        <v>0.375</v>
      </c>
      <c r="H4" s="19">
        <v>0.5</v>
      </c>
      <c r="I4" s="19">
        <v>0.125</v>
      </c>
      <c r="J4" s="11">
        <v>3</v>
      </c>
      <c r="K4" s="20" t="s">
        <v>40</v>
      </c>
      <c r="L4" s="11" t="s">
        <v>30</v>
      </c>
      <c r="M4" s="11" t="s">
        <v>42</v>
      </c>
      <c r="N4" s="11">
        <v>129</v>
      </c>
      <c r="O4" s="11">
        <v>25.5</v>
      </c>
      <c r="P4" s="18" t="s">
        <v>239</v>
      </c>
      <c r="Q4" s="11" t="s">
        <v>43</v>
      </c>
      <c r="R4" s="11">
        <v>1</v>
      </c>
    </row>
    <row r="5" spans="1:18" x14ac:dyDescent="0.55000000000000004">
      <c r="A5" s="11">
        <v>1</v>
      </c>
      <c r="B5" s="10">
        <v>44035</v>
      </c>
      <c r="C5" s="18">
        <v>2020</v>
      </c>
      <c r="D5" s="11" t="s">
        <v>38</v>
      </c>
      <c r="E5" s="20" t="s">
        <v>39</v>
      </c>
      <c r="F5" s="11">
        <v>21.6</v>
      </c>
      <c r="G5" s="19">
        <v>0.375</v>
      </c>
      <c r="H5" s="19">
        <v>0.5</v>
      </c>
      <c r="I5" s="19">
        <v>0.125</v>
      </c>
      <c r="J5" s="11">
        <v>3</v>
      </c>
      <c r="K5" s="20" t="s">
        <v>40</v>
      </c>
      <c r="L5" s="11" t="s">
        <v>30</v>
      </c>
      <c r="M5" s="11" t="s">
        <v>42</v>
      </c>
      <c r="N5" s="11">
        <v>121</v>
      </c>
      <c r="O5" s="11">
        <v>21.5</v>
      </c>
      <c r="P5" s="18" t="s">
        <v>272</v>
      </c>
      <c r="Q5" s="11" t="s">
        <v>43</v>
      </c>
      <c r="R5" s="11">
        <v>0</v>
      </c>
    </row>
    <row r="6" spans="1:18" x14ac:dyDescent="0.55000000000000004">
      <c r="A6" s="11">
        <v>1</v>
      </c>
      <c r="B6" s="10">
        <v>44035</v>
      </c>
      <c r="C6" s="18">
        <v>2020</v>
      </c>
      <c r="D6" s="11" t="s">
        <v>38</v>
      </c>
      <c r="E6" s="20" t="s">
        <v>39</v>
      </c>
      <c r="F6" s="11">
        <v>21.6</v>
      </c>
      <c r="G6" s="19">
        <v>0.375</v>
      </c>
      <c r="H6" s="19">
        <v>0.5</v>
      </c>
      <c r="I6" s="19">
        <v>0.125</v>
      </c>
      <c r="J6" s="11">
        <v>3</v>
      </c>
      <c r="K6" s="20" t="s">
        <v>40</v>
      </c>
      <c r="L6" s="11" t="s">
        <v>30</v>
      </c>
      <c r="M6" s="11" t="s">
        <v>42</v>
      </c>
      <c r="N6" s="11">
        <v>117</v>
      </c>
      <c r="O6" s="11">
        <v>19.100000000000001</v>
      </c>
      <c r="P6" s="18" t="s">
        <v>240</v>
      </c>
      <c r="Q6" s="11" t="s">
        <v>43</v>
      </c>
      <c r="R6" s="11">
        <v>0</v>
      </c>
    </row>
    <row r="7" spans="1:18" x14ac:dyDescent="0.55000000000000004">
      <c r="A7" s="11">
        <v>1</v>
      </c>
      <c r="B7" s="10">
        <v>44035</v>
      </c>
      <c r="C7" s="18">
        <v>2020</v>
      </c>
      <c r="D7" s="11" t="s">
        <v>38</v>
      </c>
      <c r="E7" s="20" t="s">
        <v>39</v>
      </c>
      <c r="F7" s="11">
        <v>21.6</v>
      </c>
      <c r="G7" s="19">
        <v>0.375</v>
      </c>
      <c r="H7" s="19">
        <v>0.5</v>
      </c>
      <c r="I7" s="19">
        <v>0.125</v>
      </c>
      <c r="J7" s="11">
        <v>3</v>
      </c>
      <c r="K7" s="20" t="s">
        <v>40</v>
      </c>
      <c r="L7" s="11" t="s">
        <v>30</v>
      </c>
      <c r="M7" s="11" t="s">
        <v>42</v>
      </c>
      <c r="N7" s="11">
        <v>123</v>
      </c>
      <c r="O7" s="11">
        <v>20.6</v>
      </c>
      <c r="P7" s="18" t="s">
        <v>275</v>
      </c>
      <c r="Q7" s="11" t="s">
        <v>43</v>
      </c>
      <c r="R7" s="11">
        <v>0</v>
      </c>
    </row>
    <row r="8" spans="1:18" x14ac:dyDescent="0.55000000000000004">
      <c r="A8" s="11">
        <v>1</v>
      </c>
      <c r="B8" s="10">
        <v>44035</v>
      </c>
      <c r="C8" s="18">
        <v>2020</v>
      </c>
      <c r="D8" s="11" t="s">
        <v>38</v>
      </c>
      <c r="E8" s="20" t="s">
        <v>39</v>
      </c>
      <c r="F8" s="11">
        <v>21.6</v>
      </c>
      <c r="G8" s="19">
        <v>0.375</v>
      </c>
      <c r="H8" s="19">
        <v>0.5</v>
      </c>
      <c r="I8" s="19">
        <v>0.125</v>
      </c>
      <c r="J8" s="11">
        <v>3</v>
      </c>
      <c r="K8" s="20" t="s">
        <v>40</v>
      </c>
      <c r="L8" s="11" t="s">
        <v>30</v>
      </c>
      <c r="M8" s="11" t="s">
        <v>42</v>
      </c>
      <c r="N8" s="11">
        <v>126</v>
      </c>
      <c r="O8" s="11">
        <v>25.5</v>
      </c>
      <c r="P8" s="18" t="s">
        <v>241</v>
      </c>
      <c r="Q8" s="11" t="s">
        <v>43</v>
      </c>
      <c r="R8" s="11">
        <v>0</v>
      </c>
    </row>
    <row r="9" spans="1:18" x14ac:dyDescent="0.55000000000000004">
      <c r="A9" s="11">
        <v>0</v>
      </c>
      <c r="B9" s="10">
        <v>44047</v>
      </c>
      <c r="C9" s="18">
        <v>2020</v>
      </c>
      <c r="D9" s="11" t="s">
        <v>28</v>
      </c>
      <c r="E9" s="20" t="s">
        <v>44</v>
      </c>
      <c r="F9" s="11">
        <v>22.8</v>
      </c>
      <c r="G9" s="19">
        <v>0.39583333333333331</v>
      </c>
      <c r="H9" s="19">
        <v>0.55208333333333337</v>
      </c>
      <c r="I9" s="19">
        <v>0.15625000000000006</v>
      </c>
      <c r="J9" s="11">
        <v>2</v>
      </c>
      <c r="K9" s="20" t="s">
        <v>47</v>
      </c>
      <c r="L9" s="11" t="s">
        <v>30</v>
      </c>
      <c r="M9" s="11" t="s">
        <v>30</v>
      </c>
      <c r="N9" s="11" t="s">
        <v>30</v>
      </c>
      <c r="O9" s="11" t="s">
        <v>30</v>
      </c>
      <c r="P9" s="12" t="s">
        <v>30</v>
      </c>
      <c r="Q9" s="11" t="s">
        <v>30</v>
      </c>
      <c r="R9" s="11" t="s">
        <v>30</v>
      </c>
    </row>
    <row r="10" spans="1:18" x14ac:dyDescent="0.55000000000000004">
      <c r="A10" s="11">
        <v>0</v>
      </c>
      <c r="B10" s="10">
        <v>44048</v>
      </c>
      <c r="C10" s="18">
        <v>2020</v>
      </c>
      <c r="D10" s="11" t="s">
        <v>33</v>
      </c>
      <c r="E10" s="20" t="s">
        <v>46</v>
      </c>
      <c r="F10" s="11">
        <v>21.5</v>
      </c>
      <c r="G10" s="19">
        <v>0.34375</v>
      </c>
      <c r="H10" s="19">
        <v>0.51041666666666663</v>
      </c>
      <c r="I10" s="19">
        <v>0.16666666666666663</v>
      </c>
      <c r="J10" s="11">
        <v>3</v>
      </c>
      <c r="K10" s="20" t="s">
        <v>47</v>
      </c>
      <c r="L10" s="11" t="s">
        <v>30</v>
      </c>
      <c r="M10" s="11" t="s">
        <v>30</v>
      </c>
      <c r="N10" s="11" t="s">
        <v>30</v>
      </c>
      <c r="O10" s="11" t="s">
        <v>30</v>
      </c>
      <c r="P10" s="12" t="s">
        <v>30</v>
      </c>
      <c r="Q10" s="11" t="s">
        <v>30</v>
      </c>
      <c r="R10" s="11" t="s">
        <v>30</v>
      </c>
    </row>
    <row r="11" spans="1:18" x14ac:dyDescent="0.55000000000000004">
      <c r="A11" s="11">
        <v>0</v>
      </c>
      <c r="B11" s="10">
        <v>44049</v>
      </c>
      <c r="C11" s="18">
        <v>2020</v>
      </c>
      <c r="D11" s="11" t="s">
        <v>38</v>
      </c>
      <c r="E11" s="20" t="s">
        <v>48</v>
      </c>
      <c r="F11" s="11">
        <v>22.6</v>
      </c>
      <c r="G11" s="19">
        <v>0.34861111111111115</v>
      </c>
      <c r="H11" s="19">
        <v>0.47916666666666669</v>
      </c>
      <c r="I11" s="19">
        <v>0.13055555555555554</v>
      </c>
      <c r="J11" s="11">
        <v>3</v>
      </c>
      <c r="K11" s="20" t="s">
        <v>47</v>
      </c>
      <c r="L11" s="11" t="s">
        <v>30</v>
      </c>
      <c r="M11" s="11" t="s">
        <v>30</v>
      </c>
      <c r="N11" s="11" t="s">
        <v>30</v>
      </c>
      <c r="O11" s="11" t="s">
        <v>30</v>
      </c>
      <c r="P11" s="12" t="s">
        <v>30</v>
      </c>
      <c r="Q11" s="11" t="s">
        <v>30</v>
      </c>
      <c r="R11" s="11" t="s">
        <v>30</v>
      </c>
    </row>
    <row r="12" spans="1:18" x14ac:dyDescent="0.55000000000000004">
      <c r="A12" s="11">
        <v>0</v>
      </c>
      <c r="B12" s="10">
        <v>44055</v>
      </c>
      <c r="C12" s="18">
        <v>2020</v>
      </c>
      <c r="D12" s="11" t="s">
        <v>38</v>
      </c>
      <c r="E12" s="20" t="s">
        <v>51</v>
      </c>
      <c r="F12" s="11">
        <v>21.2</v>
      </c>
      <c r="G12" s="19">
        <v>0.35416666666666669</v>
      </c>
      <c r="H12" s="19">
        <v>0.4861111111111111</v>
      </c>
      <c r="I12" s="19">
        <v>0.13194444444444442</v>
      </c>
      <c r="J12" s="11">
        <v>3</v>
      </c>
      <c r="K12" s="20" t="s">
        <v>60</v>
      </c>
      <c r="L12" s="20" t="s">
        <v>62</v>
      </c>
      <c r="M12" s="11" t="s">
        <v>30</v>
      </c>
      <c r="N12" s="11" t="s">
        <v>30</v>
      </c>
      <c r="O12" s="11" t="s">
        <v>30</v>
      </c>
      <c r="P12" s="12" t="s">
        <v>30</v>
      </c>
      <c r="Q12" s="11" t="s">
        <v>30</v>
      </c>
      <c r="R12" s="11" t="s">
        <v>30</v>
      </c>
    </row>
    <row r="13" spans="1:18" x14ac:dyDescent="0.55000000000000004">
      <c r="A13" s="11">
        <v>0</v>
      </c>
      <c r="B13" s="10">
        <v>44061</v>
      </c>
      <c r="C13" s="18">
        <v>2020</v>
      </c>
      <c r="D13" s="11" t="s">
        <v>28</v>
      </c>
      <c r="E13" s="20" t="s">
        <v>50</v>
      </c>
      <c r="F13" s="13">
        <v>21</v>
      </c>
      <c r="G13" s="19">
        <v>0.39583333333333331</v>
      </c>
      <c r="H13" s="19">
        <v>0.5625</v>
      </c>
      <c r="I13" s="19">
        <v>0.16666666666666669</v>
      </c>
      <c r="J13" s="11">
        <v>3</v>
      </c>
      <c r="K13" s="20" t="s">
        <v>61</v>
      </c>
      <c r="L13" s="20" t="s">
        <v>63</v>
      </c>
      <c r="M13" s="11" t="s">
        <v>30</v>
      </c>
      <c r="N13" s="11" t="s">
        <v>30</v>
      </c>
      <c r="O13" s="11" t="s">
        <v>30</v>
      </c>
      <c r="P13" s="12" t="s">
        <v>30</v>
      </c>
      <c r="Q13" s="11" t="s">
        <v>30</v>
      </c>
      <c r="R13" s="11" t="s">
        <v>30</v>
      </c>
    </row>
    <row r="14" spans="1:18" x14ac:dyDescent="0.55000000000000004">
      <c r="A14" s="11">
        <v>1</v>
      </c>
      <c r="B14" s="10">
        <v>44062</v>
      </c>
      <c r="C14" s="18">
        <v>2020</v>
      </c>
      <c r="D14" s="11" t="s">
        <v>33</v>
      </c>
      <c r="E14" s="20" t="s">
        <v>50</v>
      </c>
      <c r="F14" s="11">
        <v>22.6</v>
      </c>
      <c r="G14" s="19">
        <v>0.36458333333333331</v>
      </c>
      <c r="H14" s="19">
        <v>0.53125</v>
      </c>
      <c r="I14" s="19">
        <v>0.16666666666666669</v>
      </c>
      <c r="J14" s="11">
        <v>3</v>
      </c>
      <c r="K14" s="20" t="s">
        <v>64</v>
      </c>
      <c r="L14" s="20" t="s">
        <v>65</v>
      </c>
      <c r="M14" s="11" t="s">
        <v>42</v>
      </c>
      <c r="N14" s="11">
        <v>125</v>
      </c>
      <c r="O14" s="11">
        <v>11.2</v>
      </c>
      <c r="P14" s="18" t="s">
        <v>333</v>
      </c>
      <c r="Q14" s="11" t="s">
        <v>43</v>
      </c>
      <c r="R14" s="11">
        <v>0</v>
      </c>
    </row>
    <row r="15" spans="1:18" x14ac:dyDescent="0.55000000000000004">
      <c r="A15" s="11">
        <v>0</v>
      </c>
      <c r="B15" s="10">
        <v>44062</v>
      </c>
      <c r="C15" s="18">
        <v>2020</v>
      </c>
      <c r="D15" s="11" t="s">
        <v>38</v>
      </c>
      <c r="E15" s="20" t="s">
        <v>13</v>
      </c>
      <c r="F15" s="11">
        <v>23.5</v>
      </c>
      <c r="G15" s="19">
        <v>0.38541666666666669</v>
      </c>
      <c r="H15" s="19">
        <v>0.55208333333333337</v>
      </c>
      <c r="I15" s="19">
        <v>0.16666666666666669</v>
      </c>
      <c r="J15" s="11">
        <v>3</v>
      </c>
      <c r="K15" s="20" t="s">
        <v>106</v>
      </c>
      <c r="L15" s="20" t="s">
        <v>107</v>
      </c>
      <c r="M15" s="11" t="s">
        <v>30</v>
      </c>
      <c r="N15" s="11" t="s">
        <v>30</v>
      </c>
      <c r="O15" s="11" t="s">
        <v>30</v>
      </c>
      <c r="P15" s="12" t="s">
        <v>30</v>
      </c>
      <c r="Q15" s="11" t="s">
        <v>30</v>
      </c>
      <c r="R15" s="11" t="s">
        <v>30</v>
      </c>
    </row>
    <row r="16" spans="1:18" x14ac:dyDescent="0.55000000000000004">
      <c r="A16" s="11">
        <v>0</v>
      </c>
      <c r="B16" s="10">
        <v>44063</v>
      </c>
      <c r="C16" s="18">
        <v>2020</v>
      </c>
      <c r="D16" s="11" t="s">
        <v>38</v>
      </c>
      <c r="E16" s="20" t="s">
        <v>52</v>
      </c>
      <c r="F16" s="11">
        <v>22.1</v>
      </c>
      <c r="G16" s="19">
        <v>0.41666666666666669</v>
      </c>
      <c r="H16" s="19">
        <v>0.58333333333333337</v>
      </c>
      <c r="I16" s="19">
        <v>0.16666666666666669</v>
      </c>
      <c r="J16" s="11">
        <v>3</v>
      </c>
      <c r="K16" s="20" t="s">
        <v>66</v>
      </c>
      <c r="L16" s="20" t="s">
        <v>67</v>
      </c>
      <c r="M16" s="11" t="s">
        <v>30</v>
      </c>
      <c r="N16" s="11" t="s">
        <v>30</v>
      </c>
      <c r="O16" s="11" t="s">
        <v>30</v>
      </c>
      <c r="P16" s="12" t="s">
        <v>30</v>
      </c>
      <c r="Q16" s="11" t="s">
        <v>30</v>
      </c>
      <c r="R16" s="11" t="s">
        <v>30</v>
      </c>
    </row>
    <row r="17" spans="1:18" x14ac:dyDescent="0.55000000000000004">
      <c r="A17" s="11">
        <v>0</v>
      </c>
      <c r="B17" s="10">
        <v>44063</v>
      </c>
      <c r="C17" s="18">
        <v>2020</v>
      </c>
      <c r="D17" s="11" t="s">
        <v>38</v>
      </c>
      <c r="E17" s="20" t="s">
        <v>13</v>
      </c>
      <c r="F17" s="11">
        <v>20.7</v>
      </c>
      <c r="G17" s="19">
        <v>0.375</v>
      </c>
      <c r="H17" s="19">
        <v>0.54166666666666663</v>
      </c>
      <c r="I17" s="19">
        <v>0.16666666666666663</v>
      </c>
      <c r="J17" s="11">
        <v>3</v>
      </c>
      <c r="K17" s="20" t="s">
        <v>66</v>
      </c>
      <c r="L17" s="20" t="s">
        <v>107</v>
      </c>
      <c r="M17" s="11" t="s">
        <v>30</v>
      </c>
      <c r="N17" s="11" t="s">
        <v>30</v>
      </c>
      <c r="O17" s="11" t="s">
        <v>30</v>
      </c>
      <c r="P17" s="12" t="s">
        <v>30</v>
      </c>
      <c r="Q17" s="11" t="s">
        <v>30</v>
      </c>
      <c r="R17" s="11" t="s">
        <v>30</v>
      </c>
    </row>
    <row r="18" spans="1:18" x14ac:dyDescent="0.55000000000000004">
      <c r="A18" s="11">
        <v>0</v>
      </c>
      <c r="B18" s="10">
        <v>44067</v>
      </c>
      <c r="C18" s="18">
        <v>2020</v>
      </c>
      <c r="D18" s="11" t="s">
        <v>38</v>
      </c>
      <c r="E18" s="20" t="s">
        <v>55</v>
      </c>
      <c r="F18" s="11">
        <v>23.5</v>
      </c>
      <c r="G18" s="19">
        <v>0.42708333333333331</v>
      </c>
      <c r="H18" s="19">
        <v>0.59375</v>
      </c>
      <c r="I18" s="19">
        <v>0.16666666666666669</v>
      </c>
      <c r="J18" s="11">
        <v>3</v>
      </c>
      <c r="K18" s="20" t="s">
        <v>68</v>
      </c>
      <c r="L18" s="20" t="s">
        <v>69</v>
      </c>
      <c r="M18" s="11" t="s">
        <v>30</v>
      </c>
      <c r="N18" s="11" t="s">
        <v>30</v>
      </c>
      <c r="O18" s="11" t="s">
        <v>30</v>
      </c>
      <c r="P18" s="12" t="s">
        <v>30</v>
      </c>
      <c r="Q18" s="11" t="s">
        <v>30</v>
      </c>
      <c r="R18" s="11" t="s">
        <v>30</v>
      </c>
    </row>
    <row r="19" spans="1:18" x14ac:dyDescent="0.55000000000000004">
      <c r="A19" s="11">
        <v>1</v>
      </c>
      <c r="B19" s="10">
        <v>44068</v>
      </c>
      <c r="C19" s="18">
        <v>2020</v>
      </c>
      <c r="D19" s="11" t="s">
        <v>38</v>
      </c>
      <c r="E19" s="20" t="s">
        <v>56</v>
      </c>
      <c r="F19" s="11">
        <v>23.7</v>
      </c>
      <c r="G19" s="19">
        <v>0.70833333333333337</v>
      </c>
      <c r="H19" s="19">
        <v>0.84722222222222221</v>
      </c>
      <c r="I19" s="19">
        <v>0.13888888888888884</v>
      </c>
      <c r="J19" s="11">
        <v>3</v>
      </c>
      <c r="K19" s="20" t="s">
        <v>70</v>
      </c>
      <c r="L19" s="20" t="s">
        <v>71</v>
      </c>
      <c r="M19" s="11" t="s">
        <v>42</v>
      </c>
      <c r="N19" s="11">
        <v>154</v>
      </c>
      <c r="O19" s="11">
        <v>26.4</v>
      </c>
      <c r="P19" s="18" t="s">
        <v>297</v>
      </c>
      <c r="Q19" s="11" t="s">
        <v>43</v>
      </c>
      <c r="R19" s="11">
        <v>0</v>
      </c>
    </row>
    <row r="20" spans="1:18" x14ac:dyDescent="0.55000000000000004">
      <c r="A20" s="11">
        <v>1</v>
      </c>
      <c r="B20" s="10">
        <v>44068</v>
      </c>
      <c r="C20" s="18">
        <v>2020</v>
      </c>
      <c r="D20" s="11" t="s">
        <v>38</v>
      </c>
      <c r="E20" s="20" t="s">
        <v>56</v>
      </c>
      <c r="F20" s="11">
        <v>23.7</v>
      </c>
      <c r="G20" s="19">
        <v>0.70833333333333337</v>
      </c>
      <c r="H20" s="19">
        <v>0.84722222222222221</v>
      </c>
      <c r="I20" s="19">
        <v>0.13888888888888884</v>
      </c>
      <c r="J20" s="11">
        <v>3</v>
      </c>
      <c r="K20" s="20" t="s">
        <v>70</v>
      </c>
      <c r="L20" s="20" t="s">
        <v>71</v>
      </c>
      <c r="M20" s="11" t="s">
        <v>42</v>
      </c>
      <c r="N20" s="11">
        <v>145</v>
      </c>
      <c r="O20" s="11">
        <v>24.8</v>
      </c>
      <c r="P20" s="18" t="s">
        <v>286</v>
      </c>
      <c r="Q20" s="11" t="s">
        <v>43</v>
      </c>
      <c r="R20" s="11">
        <v>0</v>
      </c>
    </row>
    <row r="21" spans="1:18" x14ac:dyDescent="0.55000000000000004">
      <c r="A21" s="11">
        <v>1</v>
      </c>
      <c r="B21" s="10">
        <v>44075</v>
      </c>
      <c r="C21" s="18">
        <v>2020</v>
      </c>
      <c r="D21" s="11" t="s">
        <v>38</v>
      </c>
      <c r="E21" s="20" t="s">
        <v>13</v>
      </c>
      <c r="F21" s="11">
        <v>21.6</v>
      </c>
      <c r="G21" s="19">
        <v>0.67708333333333337</v>
      </c>
      <c r="H21" s="19">
        <v>0.83333333333333337</v>
      </c>
      <c r="I21" s="19">
        <v>0.15625</v>
      </c>
      <c r="J21" s="11">
        <v>4</v>
      </c>
      <c r="K21" s="11" t="s">
        <v>30</v>
      </c>
      <c r="L21" s="20" t="s">
        <v>72</v>
      </c>
      <c r="M21" s="11" t="s">
        <v>42</v>
      </c>
      <c r="N21" s="11">
        <v>164</v>
      </c>
      <c r="O21" s="11">
        <v>46.2</v>
      </c>
      <c r="P21" s="18" t="s">
        <v>236</v>
      </c>
      <c r="Q21" s="11" t="s">
        <v>43</v>
      </c>
      <c r="R21" s="11">
        <v>0</v>
      </c>
    </row>
    <row r="22" spans="1:18" x14ac:dyDescent="0.55000000000000004">
      <c r="A22" s="11">
        <v>1</v>
      </c>
      <c r="B22" s="10">
        <v>44075</v>
      </c>
      <c r="C22" s="18">
        <v>2020</v>
      </c>
      <c r="D22" s="11" t="s">
        <v>38</v>
      </c>
      <c r="E22" s="20" t="s">
        <v>13</v>
      </c>
      <c r="F22" s="11">
        <v>21.6</v>
      </c>
      <c r="G22" s="19">
        <v>0.67708333333333337</v>
      </c>
      <c r="H22" s="19">
        <v>0.83333333333333337</v>
      </c>
      <c r="I22" s="19">
        <v>0.15625</v>
      </c>
      <c r="J22" s="11">
        <v>4</v>
      </c>
      <c r="K22" s="11" t="s">
        <v>30</v>
      </c>
      <c r="L22" s="20" t="s">
        <v>72</v>
      </c>
      <c r="M22" s="11" t="s">
        <v>42</v>
      </c>
      <c r="N22" s="11">
        <v>151</v>
      </c>
      <c r="O22" s="11">
        <v>41</v>
      </c>
      <c r="P22" s="18" t="s">
        <v>277</v>
      </c>
      <c r="Q22" s="11" t="s">
        <v>43</v>
      </c>
      <c r="R22" s="11">
        <v>0</v>
      </c>
    </row>
    <row r="23" spans="1:18" x14ac:dyDescent="0.55000000000000004">
      <c r="A23" s="11">
        <v>1</v>
      </c>
      <c r="B23" s="10">
        <v>44075</v>
      </c>
      <c r="C23" s="18">
        <v>2020</v>
      </c>
      <c r="D23" s="11" t="s">
        <v>38</v>
      </c>
      <c r="E23" s="20" t="s">
        <v>13</v>
      </c>
      <c r="F23" s="11">
        <v>21.6</v>
      </c>
      <c r="G23" s="19">
        <v>0.67708333333333337</v>
      </c>
      <c r="H23" s="19">
        <v>0.83333333333333337</v>
      </c>
      <c r="I23" s="19">
        <v>0.15625</v>
      </c>
      <c r="J23" s="11">
        <v>4</v>
      </c>
      <c r="K23" s="11" t="s">
        <v>30</v>
      </c>
      <c r="L23" s="20" t="s">
        <v>72</v>
      </c>
      <c r="M23" s="11" t="s">
        <v>42</v>
      </c>
      <c r="N23" s="11">
        <v>142</v>
      </c>
      <c r="O23" s="11">
        <v>33.799999999999997</v>
      </c>
      <c r="P23" s="18" t="s">
        <v>276</v>
      </c>
      <c r="Q23" s="11" t="s">
        <v>43</v>
      </c>
      <c r="R23" s="11">
        <v>0</v>
      </c>
    </row>
    <row r="24" spans="1:18" x14ac:dyDescent="0.55000000000000004">
      <c r="A24" s="11">
        <v>1</v>
      </c>
      <c r="B24" s="10">
        <v>44075</v>
      </c>
      <c r="C24" s="18">
        <v>2020</v>
      </c>
      <c r="D24" s="11" t="s">
        <v>38</v>
      </c>
      <c r="E24" s="20" t="s">
        <v>13</v>
      </c>
      <c r="F24" s="11">
        <v>21.6</v>
      </c>
      <c r="G24" s="19">
        <v>0.67708333333333337</v>
      </c>
      <c r="H24" s="19">
        <v>0.83333333333333337</v>
      </c>
      <c r="I24" s="19">
        <v>0.15625</v>
      </c>
      <c r="J24" s="11">
        <v>4</v>
      </c>
      <c r="K24" s="11" t="s">
        <v>30</v>
      </c>
      <c r="L24" s="20" t="s">
        <v>72</v>
      </c>
      <c r="M24" s="11" t="s">
        <v>42</v>
      </c>
      <c r="N24" s="11">
        <v>151</v>
      </c>
      <c r="O24" s="11">
        <v>22.6</v>
      </c>
      <c r="P24" s="18" t="s">
        <v>238</v>
      </c>
      <c r="Q24" s="11" t="s">
        <v>43</v>
      </c>
      <c r="R24" s="11">
        <v>0</v>
      </c>
    </row>
    <row r="25" spans="1:18" x14ac:dyDescent="0.55000000000000004">
      <c r="A25" s="11">
        <v>1</v>
      </c>
      <c r="B25" s="10">
        <v>44075</v>
      </c>
      <c r="C25" s="18">
        <v>2020</v>
      </c>
      <c r="D25" s="11" t="s">
        <v>38</v>
      </c>
      <c r="E25" s="20" t="s">
        <v>13</v>
      </c>
      <c r="F25" s="11">
        <v>21.6</v>
      </c>
      <c r="G25" s="19">
        <v>0.67708333333333337</v>
      </c>
      <c r="H25" s="19">
        <v>0.83333333333333337</v>
      </c>
      <c r="I25" s="19">
        <v>0.15625</v>
      </c>
      <c r="J25" s="11">
        <v>4</v>
      </c>
      <c r="K25" s="11" t="s">
        <v>30</v>
      </c>
      <c r="L25" s="20" t="s">
        <v>72</v>
      </c>
      <c r="M25" s="11" t="s">
        <v>42</v>
      </c>
      <c r="N25" s="11">
        <v>154</v>
      </c>
      <c r="O25" s="11">
        <v>38.4</v>
      </c>
      <c r="P25" s="18" t="s">
        <v>273</v>
      </c>
      <c r="Q25" s="11" t="s">
        <v>43</v>
      </c>
      <c r="R25" s="11">
        <v>0</v>
      </c>
    </row>
    <row r="26" spans="1:18" x14ac:dyDescent="0.55000000000000004">
      <c r="A26" s="11">
        <v>0</v>
      </c>
      <c r="B26" s="10">
        <v>44075</v>
      </c>
      <c r="C26" s="18">
        <v>2020</v>
      </c>
      <c r="D26" s="11" t="s">
        <v>28</v>
      </c>
      <c r="E26" s="20" t="s">
        <v>11</v>
      </c>
      <c r="F26" s="11">
        <v>19.2</v>
      </c>
      <c r="G26" s="19">
        <v>0.42708333333333331</v>
      </c>
      <c r="H26" s="19">
        <v>0.5625</v>
      </c>
      <c r="I26" s="19">
        <v>0.13541666666666669</v>
      </c>
      <c r="J26" s="11">
        <v>4</v>
      </c>
      <c r="K26" s="20" t="s">
        <v>57</v>
      </c>
      <c r="L26" s="20" t="s">
        <v>72</v>
      </c>
      <c r="M26" s="11" t="s">
        <v>30</v>
      </c>
      <c r="N26" s="11" t="s">
        <v>30</v>
      </c>
      <c r="O26" s="11" t="s">
        <v>30</v>
      </c>
      <c r="P26" s="12" t="s">
        <v>30</v>
      </c>
      <c r="Q26" s="11" t="s">
        <v>30</v>
      </c>
      <c r="R26" s="11" t="s">
        <v>30</v>
      </c>
    </row>
    <row r="27" spans="1:18" x14ac:dyDescent="0.55000000000000004">
      <c r="A27" s="11">
        <v>1</v>
      </c>
      <c r="B27" s="10">
        <v>44077</v>
      </c>
      <c r="C27" s="18">
        <v>2020</v>
      </c>
      <c r="D27" s="11" t="s">
        <v>38</v>
      </c>
      <c r="E27" s="20" t="s">
        <v>13</v>
      </c>
      <c r="F27" s="11">
        <v>23.5</v>
      </c>
      <c r="G27" s="19">
        <v>0.6875</v>
      </c>
      <c r="H27" s="19">
        <v>0.83333333333333337</v>
      </c>
      <c r="I27" s="19">
        <v>0.14583333333333337</v>
      </c>
      <c r="J27" s="11">
        <v>4</v>
      </c>
      <c r="K27" s="20" t="s">
        <v>97</v>
      </c>
      <c r="L27" s="20" t="s">
        <v>98</v>
      </c>
      <c r="M27" s="11" t="s">
        <v>42</v>
      </c>
      <c r="N27" s="11">
        <v>162</v>
      </c>
      <c r="O27" s="11">
        <v>50.4</v>
      </c>
      <c r="P27" s="18" t="s">
        <v>237</v>
      </c>
      <c r="Q27" s="11" t="s">
        <v>43</v>
      </c>
      <c r="R27" s="11">
        <v>0</v>
      </c>
    </row>
    <row r="28" spans="1:18" x14ac:dyDescent="0.55000000000000004">
      <c r="A28" s="11">
        <v>0</v>
      </c>
      <c r="B28" s="10">
        <v>44077</v>
      </c>
      <c r="C28" s="18">
        <v>2020</v>
      </c>
      <c r="D28" s="11" t="s">
        <v>38</v>
      </c>
      <c r="E28" s="20" t="s">
        <v>54</v>
      </c>
      <c r="F28" s="11">
        <v>21</v>
      </c>
      <c r="G28" s="19">
        <v>0.38541666666666669</v>
      </c>
      <c r="H28" s="19">
        <v>0.55208333333333337</v>
      </c>
      <c r="I28" s="19">
        <v>0.16666666666666669</v>
      </c>
      <c r="J28" s="11">
        <v>4</v>
      </c>
      <c r="K28" s="20" t="s">
        <v>97</v>
      </c>
      <c r="L28" s="20" t="s">
        <v>98</v>
      </c>
      <c r="M28" s="11" t="s">
        <v>30</v>
      </c>
      <c r="N28" s="11" t="s">
        <v>30</v>
      </c>
      <c r="O28" s="11" t="s">
        <v>30</v>
      </c>
      <c r="P28" s="12" t="s">
        <v>30</v>
      </c>
      <c r="Q28" s="11" t="s">
        <v>30</v>
      </c>
      <c r="R28" s="11" t="s">
        <v>30</v>
      </c>
    </row>
    <row r="29" spans="1:18" x14ac:dyDescent="0.55000000000000004">
      <c r="A29" s="11">
        <v>0</v>
      </c>
      <c r="B29" s="10">
        <v>44078</v>
      </c>
      <c r="C29" s="18">
        <v>2020</v>
      </c>
      <c r="D29" s="11" t="s">
        <v>33</v>
      </c>
      <c r="E29" s="20" t="s">
        <v>53</v>
      </c>
      <c r="F29" s="11">
        <v>20.6</v>
      </c>
      <c r="G29" s="19">
        <v>0.34722222222222227</v>
      </c>
      <c r="H29" s="19">
        <v>0.45833333333333331</v>
      </c>
      <c r="I29" s="19">
        <v>0.11111111111111105</v>
      </c>
      <c r="J29" s="11">
        <v>4</v>
      </c>
      <c r="K29" s="20" t="s">
        <v>99</v>
      </c>
      <c r="L29" s="20" t="s">
        <v>100</v>
      </c>
      <c r="M29" s="11" t="s">
        <v>30</v>
      </c>
      <c r="N29" s="11" t="s">
        <v>30</v>
      </c>
      <c r="O29" s="11" t="s">
        <v>30</v>
      </c>
      <c r="P29" s="12" t="s">
        <v>30</v>
      </c>
      <c r="Q29" s="11" t="s">
        <v>30</v>
      </c>
      <c r="R29" s="11" t="s">
        <v>30</v>
      </c>
    </row>
    <row r="30" spans="1:18" x14ac:dyDescent="0.55000000000000004">
      <c r="A30" s="11">
        <v>1</v>
      </c>
      <c r="B30" s="10">
        <v>44083</v>
      </c>
      <c r="C30" s="18">
        <v>2020</v>
      </c>
      <c r="D30" s="11" t="s">
        <v>38</v>
      </c>
      <c r="E30" s="20" t="s">
        <v>58</v>
      </c>
      <c r="F30" s="11">
        <v>19.8</v>
      </c>
      <c r="G30" s="19">
        <v>0.69791666666666663</v>
      </c>
      <c r="H30" s="19">
        <v>0.82291666666666663</v>
      </c>
      <c r="I30" s="19">
        <v>0.125</v>
      </c>
      <c r="J30" s="11">
        <v>4</v>
      </c>
      <c r="K30" s="11" t="s">
        <v>30</v>
      </c>
      <c r="L30" s="11" t="s">
        <v>30</v>
      </c>
      <c r="M30" s="11" t="s">
        <v>42</v>
      </c>
      <c r="N30" s="11">
        <v>148</v>
      </c>
      <c r="O30" s="11">
        <v>42.8</v>
      </c>
      <c r="P30" s="18" t="s">
        <v>287</v>
      </c>
      <c r="Q30" s="11" t="s">
        <v>43</v>
      </c>
      <c r="R30" s="11">
        <v>0</v>
      </c>
    </row>
    <row r="31" spans="1:18" x14ac:dyDescent="0.55000000000000004">
      <c r="A31" s="11">
        <v>1</v>
      </c>
      <c r="B31" s="10">
        <v>44083</v>
      </c>
      <c r="C31" s="18">
        <v>2020</v>
      </c>
      <c r="D31" s="11" t="s">
        <v>38</v>
      </c>
      <c r="E31" s="20" t="s">
        <v>58</v>
      </c>
      <c r="F31" s="11">
        <v>19.8</v>
      </c>
      <c r="G31" s="19">
        <v>0.69791666666666663</v>
      </c>
      <c r="H31" s="19">
        <v>0.82291666666666663</v>
      </c>
      <c r="I31" s="19">
        <v>0.125</v>
      </c>
      <c r="J31" s="11">
        <v>4</v>
      </c>
      <c r="K31" s="11" t="s">
        <v>30</v>
      </c>
      <c r="L31" s="11" t="s">
        <v>30</v>
      </c>
      <c r="M31" s="11" t="s">
        <v>42</v>
      </c>
      <c r="N31" s="11">
        <v>142</v>
      </c>
      <c r="O31" s="11">
        <v>34.700000000000003</v>
      </c>
      <c r="P31" s="18" t="s">
        <v>300</v>
      </c>
      <c r="Q31" s="11" t="s">
        <v>43</v>
      </c>
      <c r="R31" s="11">
        <v>0</v>
      </c>
    </row>
    <row r="32" spans="1:18" x14ac:dyDescent="0.55000000000000004">
      <c r="A32" s="11">
        <v>0</v>
      </c>
      <c r="B32" s="10">
        <v>44084</v>
      </c>
      <c r="C32" s="18">
        <v>2020</v>
      </c>
      <c r="D32" s="11" t="s">
        <v>38</v>
      </c>
      <c r="E32" s="20" t="s">
        <v>13</v>
      </c>
      <c r="F32" s="11">
        <v>21.1</v>
      </c>
      <c r="G32" s="19">
        <v>0.79166666666666663</v>
      </c>
      <c r="H32" s="19">
        <v>0.83888888888888891</v>
      </c>
      <c r="I32" s="19">
        <v>4.7222222222222276E-2</v>
      </c>
      <c r="J32" s="11">
        <v>4</v>
      </c>
      <c r="K32" s="11" t="s">
        <v>30</v>
      </c>
      <c r="L32" s="11" t="s">
        <v>30</v>
      </c>
      <c r="M32" s="11" t="s">
        <v>30</v>
      </c>
      <c r="N32" s="11" t="s">
        <v>30</v>
      </c>
      <c r="O32" s="11" t="s">
        <v>30</v>
      </c>
      <c r="P32" s="12" t="s">
        <v>30</v>
      </c>
      <c r="Q32" s="11" t="s">
        <v>30</v>
      </c>
      <c r="R32" s="11" t="s">
        <v>30</v>
      </c>
    </row>
    <row r="33" spans="1:18" x14ac:dyDescent="0.55000000000000004">
      <c r="A33" s="11">
        <v>1</v>
      </c>
      <c r="B33" s="10">
        <v>44105</v>
      </c>
      <c r="C33" s="18">
        <v>2020</v>
      </c>
      <c r="D33" s="11" t="s">
        <v>38</v>
      </c>
      <c r="E33" s="20" t="s">
        <v>52</v>
      </c>
      <c r="F33" s="11">
        <v>17.899999999999999</v>
      </c>
      <c r="G33" s="19">
        <v>0.35416666666666669</v>
      </c>
      <c r="H33" s="19">
        <v>0.4375</v>
      </c>
      <c r="I33" s="19">
        <v>8.3333333333333315E-2</v>
      </c>
      <c r="J33" s="11">
        <v>4</v>
      </c>
      <c r="K33" s="20" t="s">
        <v>73</v>
      </c>
      <c r="L33" s="20" t="s">
        <v>74</v>
      </c>
      <c r="M33" s="11" t="s">
        <v>42</v>
      </c>
      <c r="N33" s="11">
        <v>185</v>
      </c>
      <c r="O33" s="11">
        <v>76</v>
      </c>
      <c r="P33" s="18" t="s">
        <v>299</v>
      </c>
      <c r="Q33" s="11" t="s">
        <v>43</v>
      </c>
      <c r="R33" s="11">
        <v>0</v>
      </c>
    </row>
    <row r="34" spans="1:18" x14ac:dyDescent="0.55000000000000004">
      <c r="A34" s="11">
        <v>1</v>
      </c>
      <c r="B34" s="10">
        <v>44105</v>
      </c>
      <c r="C34" s="18">
        <v>2020</v>
      </c>
      <c r="D34" s="11" t="s">
        <v>38</v>
      </c>
      <c r="E34" s="20" t="s">
        <v>52</v>
      </c>
      <c r="F34" s="11">
        <v>17.899999999999999</v>
      </c>
      <c r="G34" s="19">
        <v>0.35416666666666669</v>
      </c>
      <c r="H34" s="19">
        <v>0.4375</v>
      </c>
      <c r="I34" s="19">
        <v>8.3333333333333315E-2</v>
      </c>
      <c r="J34" s="11">
        <v>4</v>
      </c>
      <c r="K34" s="20" t="s">
        <v>73</v>
      </c>
      <c r="L34" s="20" t="s">
        <v>74</v>
      </c>
      <c r="M34" s="11" t="s">
        <v>42</v>
      </c>
      <c r="N34" s="11">
        <v>182</v>
      </c>
      <c r="O34" s="11">
        <v>70</v>
      </c>
      <c r="P34" s="18" t="s">
        <v>283</v>
      </c>
      <c r="Q34" s="11" t="s">
        <v>43</v>
      </c>
      <c r="R34" s="11">
        <v>0</v>
      </c>
    </row>
    <row r="35" spans="1:18" x14ac:dyDescent="0.55000000000000004">
      <c r="A35" s="11">
        <v>1</v>
      </c>
      <c r="B35" s="10">
        <v>44105</v>
      </c>
      <c r="C35" s="18">
        <v>2020</v>
      </c>
      <c r="D35" s="11" t="s">
        <v>38</v>
      </c>
      <c r="E35" s="20" t="s">
        <v>52</v>
      </c>
      <c r="F35" s="11">
        <v>17.899999999999999</v>
      </c>
      <c r="G35" s="19">
        <v>0.35416666666666669</v>
      </c>
      <c r="H35" s="19">
        <v>0.4375</v>
      </c>
      <c r="I35" s="19">
        <v>8.3333333333333315E-2</v>
      </c>
      <c r="J35" s="11">
        <v>4</v>
      </c>
      <c r="K35" s="20" t="s">
        <v>73</v>
      </c>
      <c r="L35" s="20" t="s">
        <v>74</v>
      </c>
      <c r="M35" s="11" t="s">
        <v>42</v>
      </c>
      <c r="N35" s="11">
        <v>155</v>
      </c>
      <c r="O35" s="11">
        <v>39.299999999999997</v>
      </c>
      <c r="P35" s="18" t="s">
        <v>284</v>
      </c>
      <c r="Q35" s="11" t="s">
        <v>43</v>
      </c>
      <c r="R35" s="11">
        <v>0</v>
      </c>
    </row>
    <row r="36" spans="1:18" x14ac:dyDescent="0.55000000000000004">
      <c r="A36" s="11">
        <v>1</v>
      </c>
      <c r="B36" s="10">
        <v>44105</v>
      </c>
      <c r="C36" s="18">
        <v>2020</v>
      </c>
      <c r="D36" s="11" t="s">
        <v>38</v>
      </c>
      <c r="E36" s="20" t="s">
        <v>52</v>
      </c>
      <c r="F36" s="11">
        <v>17.899999999999999</v>
      </c>
      <c r="G36" s="19">
        <v>0.35416666666666669</v>
      </c>
      <c r="H36" s="19">
        <v>0.4375</v>
      </c>
      <c r="I36" s="19">
        <v>8.3333333333333315E-2</v>
      </c>
      <c r="J36" s="11">
        <v>4</v>
      </c>
      <c r="K36" s="20" t="s">
        <v>73</v>
      </c>
      <c r="L36" s="20" t="s">
        <v>74</v>
      </c>
      <c r="M36" s="11" t="s">
        <v>42</v>
      </c>
      <c r="N36" s="11">
        <v>152</v>
      </c>
      <c r="O36" s="11">
        <v>24.3</v>
      </c>
      <c r="P36" s="18" t="s">
        <v>285</v>
      </c>
      <c r="Q36" s="11" t="s">
        <v>43</v>
      </c>
      <c r="R36" s="11">
        <v>1</v>
      </c>
    </row>
    <row r="37" spans="1:18" x14ac:dyDescent="0.55000000000000004">
      <c r="A37" s="11">
        <v>1</v>
      </c>
      <c r="B37" s="10">
        <v>44105</v>
      </c>
      <c r="C37" s="18">
        <v>2020</v>
      </c>
      <c r="D37" s="11" t="s">
        <v>38</v>
      </c>
      <c r="E37" s="20" t="s">
        <v>52</v>
      </c>
      <c r="F37" s="11">
        <v>17.899999999999999</v>
      </c>
      <c r="G37" s="19">
        <v>0.35416666666666669</v>
      </c>
      <c r="H37" s="19">
        <v>0.4375</v>
      </c>
      <c r="I37" s="19">
        <v>8.3333333333333315E-2</v>
      </c>
      <c r="J37" s="11">
        <v>4</v>
      </c>
      <c r="K37" s="20" t="s">
        <v>73</v>
      </c>
      <c r="L37" s="20" t="s">
        <v>74</v>
      </c>
      <c r="M37" s="11" t="s">
        <v>42</v>
      </c>
      <c r="N37" s="11">
        <v>154</v>
      </c>
      <c r="O37" s="11">
        <v>48.5</v>
      </c>
      <c r="P37" s="18" t="s">
        <v>274</v>
      </c>
      <c r="Q37" s="11" t="s">
        <v>43</v>
      </c>
      <c r="R37" s="11">
        <v>0</v>
      </c>
    </row>
    <row r="38" spans="1:18" x14ac:dyDescent="0.55000000000000004">
      <c r="A38" s="11">
        <v>1</v>
      </c>
      <c r="B38" s="10">
        <v>44105</v>
      </c>
      <c r="C38" s="18">
        <v>2020</v>
      </c>
      <c r="D38" s="11" t="s">
        <v>38</v>
      </c>
      <c r="E38" s="20" t="s">
        <v>52</v>
      </c>
      <c r="F38" s="11">
        <v>17.899999999999999</v>
      </c>
      <c r="G38" s="19">
        <v>0.35416666666666669</v>
      </c>
      <c r="H38" s="19">
        <v>0.4375</v>
      </c>
      <c r="I38" s="19">
        <v>8.3333333333333315E-2</v>
      </c>
      <c r="J38" s="11">
        <v>4</v>
      </c>
      <c r="K38" s="20" t="s">
        <v>73</v>
      </c>
      <c r="L38" s="20" t="s">
        <v>74</v>
      </c>
      <c r="M38" s="11" t="s">
        <v>42</v>
      </c>
      <c r="N38" s="11">
        <v>144</v>
      </c>
      <c r="O38" s="11">
        <v>24.4</v>
      </c>
      <c r="P38" s="18" t="s">
        <v>289</v>
      </c>
      <c r="Q38" s="11" t="s">
        <v>43</v>
      </c>
      <c r="R38" s="11">
        <v>1</v>
      </c>
    </row>
    <row r="39" spans="1:18" x14ac:dyDescent="0.55000000000000004">
      <c r="A39" s="11">
        <v>1</v>
      </c>
      <c r="B39" s="10">
        <v>44106</v>
      </c>
      <c r="C39" s="18">
        <v>2020</v>
      </c>
      <c r="D39" s="11" t="s">
        <v>38</v>
      </c>
      <c r="E39" s="20" t="s">
        <v>52</v>
      </c>
      <c r="F39" s="11">
        <v>17.899999999999999</v>
      </c>
      <c r="G39" s="19">
        <v>0.48958333333333331</v>
      </c>
      <c r="H39" s="19">
        <v>0.57291666666666663</v>
      </c>
      <c r="I39" s="19">
        <v>8.3333333333333315E-2</v>
      </c>
      <c r="J39" s="11">
        <v>4</v>
      </c>
      <c r="K39" s="20" t="s">
        <v>73</v>
      </c>
      <c r="L39" s="20" t="s">
        <v>74</v>
      </c>
      <c r="M39" s="11" t="s">
        <v>42</v>
      </c>
      <c r="N39" s="11">
        <v>190</v>
      </c>
      <c r="O39" s="11">
        <v>96.5</v>
      </c>
      <c r="P39" s="18" t="s">
        <v>290</v>
      </c>
      <c r="Q39" s="11" t="s">
        <v>43</v>
      </c>
      <c r="R39" s="11">
        <v>0</v>
      </c>
    </row>
    <row r="40" spans="1:18" x14ac:dyDescent="0.55000000000000004">
      <c r="A40" s="11">
        <v>1</v>
      </c>
      <c r="B40" s="10">
        <v>44106</v>
      </c>
      <c r="C40" s="18">
        <v>2020</v>
      </c>
      <c r="D40" s="11" t="s">
        <v>38</v>
      </c>
      <c r="E40" s="20" t="s">
        <v>52</v>
      </c>
      <c r="F40" s="11">
        <v>17.899999999999999</v>
      </c>
      <c r="G40" s="19">
        <v>0.48958333333333331</v>
      </c>
      <c r="H40" s="19">
        <v>0.57291666666666663</v>
      </c>
      <c r="I40" s="19">
        <v>8.3333333333333315E-2</v>
      </c>
      <c r="J40" s="11">
        <v>4</v>
      </c>
      <c r="K40" s="20" t="s">
        <v>73</v>
      </c>
      <c r="L40" s="20" t="s">
        <v>74</v>
      </c>
      <c r="M40" s="11" t="s">
        <v>42</v>
      </c>
      <c r="N40" s="11">
        <v>174</v>
      </c>
      <c r="O40" s="11">
        <v>68.099999999999994</v>
      </c>
      <c r="P40" s="18" t="s">
        <v>282</v>
      </c>
      <c r="Q40" s="11" t="s">
        <v>43</v>
      </c>
      <c r="R40" s="11">
        <v>0</v>
      </c>
    </row>
    <row r="41" spans="1:18" x14ac:dyDescent="0.55000000000000004">
      <c r="A41" s="11">
        <v>1</v>
      </c>
      <c r="B41" s="10">
        <v>44106</v>
      </c>
      <c r="C41" s="18">
        <v>2020</v>
      </c>
      <c r="D41" s="11" t="s">
        <v>38</v>
      </c>
      <c r="E41" s="20" t="s">
        <v>52</v>
      </c>
      <c r="F41" s="11">
        <v>17.899999999999999</v>
      </c>
      <c r="G41" s="19">
        <v>0.48958333333333331</v>
      </c>
      <c r="H41" s="19">
        <v>0.57291666666666663</v>
      </c>
      <c r="I41" s="19">
        <v>8.3333333333333315E-2</v>
      </c>
      <c r="J41" s="11">
        <v>4</v>
      </c>
      <c r="K41" s="20" t="s">
        <v>73</v>
      </c>
      <c r="L41" s="20" t="s">
        <v>74</v>
      </c>
      <c r="M41" s="11" t="s">
        <v>42</v>
      </c>
      <c r="N41" s="11">
        <v>150</v>
      </c>
      <c r="O41" s="11">
        <v>43.5</v>
      </c>
      <c r="P41" s="18" t="s">
        <v>291</v>
      </c>
      <c r="Q41" s="11" t="s">
        <v>43</v>
      </c>
      <c r="R41" s="11">
        <v>0</v>
      </c>
    </row>
    <row r="42" spans="1:18" x14ac:dyDescent="0.55000000000000004">
      <c r="A42" s="11">
        <v>1</v>
      </c>
      <c r="B42" s="10">
        <v>44106</v>
      </c>
      <c r="C42" s="18">
        <v>2020</v>
      </c>
      <c r="D42" s="11" t="s">
        <v>38</v>
      </c>
      <c r="E42" s="20" t="s">
        <v>52</v>
      </c>
      <c r="F42" s="11">
        <v>17.899999999999999</v>
      </c>
      <c r="G42" s="19">
        <v>0.48958333333333331</v>
      </c>
      <c r="H42" s="19">
        <v>0.57291666666666663</v>
      </c>
      <c r="I42" s="19">
        <v>8.3333333333333315E-2</v>
      </c>
      <c r="J42" s="11">
        <v>4</v>
      </c>
      <c r="K42" s="20" t="s">
        <v>73</v>
      </c>
      <c r="L42" s="20" t="s">
        <v>74</v>
      </c>
      <c r="M42" s="11" t="s">
        <v>42</v>
      </c>
      <c r="N42" s="11">
        <v>169</v>
      </c>
      <c r="O42" s="11">
        <v>64.400000000000006</v>
      </c>
      <c r="P42" s="18" t="s">
        <v>292</v>
      </c>
      <c r="Q42" s="11" t="s">
        <v>43</v>
      </c>
      <c r="R42" s="11">
        <v>0</v>
      </c>
    </row>
    <row r="43" spans="1:18" x14ac:dyDescent="0.55000000000000004">
      <c r="A43" s="11">
        <v>1</v>
      </c>
      <c r="B43" s="10">
        <v>44106</v>
      </c>
      <c r="C43" s="18">
        <v>2020</v>
      </c>
      <c r="D43" s="11" t="s">
        <v>38</v>
      </c>
      <c r="E43" s="20" t="s">
        <v>52</v>
      </c>
      <c r="F43" s="11">
        <v>17.899999999999999</v>
      </c>
      <c r="G43" s="19">
        <v>0.48958333333333331</v>
      </c>
      <c r="H43" s="19">
        <v>0.57291666666666663</v>
      </c>
      <c r="I43" s="19">
        <v>8.3333333333333315E-2</v>
      </c>
      <c r="J43" s="11">
        <v>4</v>
      </c>
      <c r="K43" s="20" t="s">
        <v>73</v>
      </c>
      <c r="L43" s="20" t="s">
        <v>74</v>
      </c>
      <c r="M43" s="11" t="s">
        <v>42</v>
      </c>
      <c r="N43" s="11">
        <v>178</v>
      </c>
      <c r="O43" s="11">
        <v>70.400000000000006</v>
      </c>
      <c r="P43" s="18" t="s">
        <v>296</v>
      </c>
      <c r="Q43" s="11" t="s">
        <v>43</v>
      </c>
      <c r="R43" s="11">
        <v>0</v>
      </c>
    </row>
    <row r="44" spans="1:18" x14ac:dyDescent="0.55000000000000004">
      <c r="A44" s="11">
        <v>1</v>
      </c>
      <c r="B44" s="10">
        <v>44106</v>
      </c>
      <c r="C44" s="18">
        <v>2020</v>
      </c>
      <c r="D44" s="11" t="s">
        <v>38</v>
      </c>
      <c r="E44" s="20" t="s">
        <v>52</v>
      </c>
      <c r="F44" s="11">
        <v>17.899999999999999</v>
      </c>
      <c r="G44" s="19">
        <v>0.48958333333333331</v>
      </c>
      <c r="H44" s="19">
        <v>0.57291666666666663</v>
      </c>
      <c r="I44" s="19">
        <v>8.3333333333333315E-2</v>
      </c>
      <c r="J44" s="11">
        <v>4</v>
      </c>
      <c r="K44" s="20" t="s">
        <v>73</v>
      </c>
      <c r="L44" s="20" t="s">
        <v>74</v>
      </c>
      <c r="M44" s="11" t="s">
        <v>42</v>
      </c>
      <c r="N44" s="11">
        <v>164</v>
      </c>
      <c r="O44" s="11">
        <v>60.5</v>
      </c>
      <c r="P44" s="18" t="s">
        <v>280</v>
      </c>
      <c r="Q44" s="11" t="s">
        <v>43</v>
      </c>
      <c r="R44" s="11">
        <v>0</v>
      </c>
    </row>
    <row r="45" spans="1:18" x14ac:dyDescent="0.55000000000000004">
      <c r="A45" s="11">
        <v>1</v>
      </c>
      <c r="B45" s="10">
        <v>44106</v>
      </c>
      <c r="C45" s="18">
        <v>2020</v>
      </c>
      <c r="D45" s="11" t="s">
        <v>38</v>
      </c>
      <c r="E45" s="20" t="s">
        <v>52</v>
      </c>
      <c r="F45" s="11">
        <v>17.899999999999999</v>
      </c>
      <c r="G45" s="19">
        <v>0.48958333333333331</v>
      </c>
      <c r="H45" s="19">
        <v>0.57291666666666663</v>
      </c>
      <c r="I45" s="19">
        <v>8.3333333333333315E-2</v>
      </c>
      <c r="J45" s="11">
        <v>4</v>
      </c>
      <c r="K45" s="20" t="s">
        <v>73</v>
      </c>
      <c r="L45" s="20" t="s">
        <v>74</v>
      </c>
      <c r="M45" s="11" t="s">
        <v>42</v>
      </c>
      <c r="N45" s="11">
        <v>177</v>
      </c>
      <c r="O45" s="11">
        <v>67.5</v>
      </c>
      <c r="P45" s="18" t="s">
        <v>281</v>
      </c>
      <c r="Q45" s="11" t="s">
        <v>43</v>
      </c>
      <c r="R45" s="11">
        <v>0</v>
      </c>
    </row>
    <row r="46" spans="1:18" x14ac:dyDescent="0.55000000000000004">
      <c r="A46" s="11">
        <v>1</v>
      </c>
      <c r="B46" s="10">
        <v>44106</v>
      </c>
      <c r="C46" s="18">
        <v>2020</v>
      </c>
      <c r="D46" s="11" t="s">
        <v>38</v>
      </c>
      <c r="E46" s="20" t="s">
        <v>52</v>
      </c>
      <c r="F46" s="11">
        <v>17.899999999999999</v>
      </c>
      <c r="G46" s="19">
        <v>0.48958333333333331</v>
      </c>
      <c r="H46" s="19">
        <v>0.57291666666666663</v>
      </c>
      <c r="I46" s="19">
        <v>8.3333333333333315E-2</v>
      </c>
      <c r="J46" s="11">
        <v>4</v>
      </c>
      <c r="K46" s="20" t="s">
        <v>73</v>
      </c>
      <c r="L46" s="20" t="s">
        <v>74</v>
      </c>
      <c r="M46" s="11" t="s">
        <v>42</v>
      </c>
      <c r="N46" s="11">
        <v>168</v>
      </c>
      <c r="O46" s="11">
        <v>61.1</v>
      </c>
      <c r="P46" s="18" t="s">
        <v>298</v>
      </c>
      <c r="Q46" s="11" t="s">
        <v>43</v>
      </c>
      <c r="R46" s="11">
        <v>0</v>
      </c>
    </row>
    <row r="47" spans="1:18" x14ac:dyDescent="0.55000000000000004">
      <c r="A47" s="11">
        <v>1</v>
      </c>
      <c r="B47" s="10">
        <v>44106</v>
      </c>
      <c r="C47" s="18">
        <v>2020</v>
      </c>
      <c r="D47" s="11" t="s">
        <v>38</v>
      </c>
      <c r="E47" s="20" t="s">
        <v>52</v>
      </c>
      <c r="F47" s="11">
        <v>17.899999999999999</v>
      </c>
      <c r="G47" s="19">
        <v>0.48958333333333331</v>
      </c>
      <c r="H47" s="19">
        <v>0.57291666666666663</v>
      </c>
      <c r="I47" s="19">
        <v>8.3333333333333315E-2</v>
      </c>
      <c r="J47" s="11">
        <v>4</v>
      </c>
      <c r="K47" s="20" t="s">
        <v>73</v>
      </c>
      <c r="L47" s="20" t="s">
        <v>74</v>
      </c>
      <c r="M47" s="11" t="s">
        <v>42</v>
      </c>
      <c r="N47" s="11">
        <v>185</v>
      </c>
      <c r="O47" s="11">
        <v>82.9</v>
      </c>
      <c r="P47" s="18" t="s">
        <v>288</v>
      </c>
      <c r="Q47" s="11" t="s">
        <v>43</v>
      </c>
      <c r="R47" s="11">
        <v>0</v>
      </c>
    </row>
    <row r="48" spans="1:18" x14ac:dyDescent="0.55000000000000004">
      <c r="A48" s="11">
        <v>0</v>
      </c>
      <c r="B48" s="10">
        <v>44110</v>
      </c>
      <c r="C48" s="18">
        <v>2020</v>
      </c>
      <c r="D48" s="11" t="s">
        <v>28</v>
      </c>
      <c r="E48" s="20" t="s">
        <v>92</v>
      </c>
      <c r="F48" s="11">
        <v>17.8</v>
      </c>
      <c r="G48" s="19">
        <v>0.3923611111111111</v>
      </c>
      <c r="H48" s="19">
        <v>0.55972222222222223</v>
      </c>
      <c r="I48" s="19">
        <v>0.16736111111111113</v>
      </c>
      <c r="J48" s="11">
        <v>4</v>
      </c>
      <c r="K48" s="20" t="s">
        <v>102</v>
      </c>
      <c r="L48" s="20" t="s">
        <v>101</v>
      </c>
      <c r="M48" s="11" t="s">
        <v>30</v>
      </c>
      <c r="N48" s="11" t="s">
        <v>30</v>
      </c>
      <c r="O48" s="11" t="s">
        <v>30</v>
      </c>
      <c r="P48" s="12" t="s">
        <v>30</v>
      </c>
      <c r="Q48" s="11" t="s">
        <v>30</v>
      </c>
      <c r="R48" s="11" t="s">
        <v>30</v>
      </c>
    </row>
    <row r="49" spans="1:18" x14ac:dyDescent="0.55000000000000004">
      <c r="A49" s="11">
        <v>1</v>
      </c>
      <c r="B49" s="10">
        <v>44111</v>
      </c>
      <c r="C49" s="18">
        <v>2020</v>
      </c>
      <c r="D49" s="11" t="s">
        <v>38</v>
      </c>
      <c r="E49" s="20" t="s">
        <v>13</v>
      </c>
      <c r="F49" s="11">
        <v>17.5</v>
      </c>
      <c r="G49" s="19">
        <v>0.37847222222222227</v>
      </c>
      <c r="H49" s="19">
        <v>0.54652777777777783</v>
      </c>
      <c r="I49" s="19">
        <v>0.16805555555555557</v>
      </c>
      <c r="J49" s="11">
        <v>4</v>
      </c>
      <c r="K49" s="20" t="s">
        <v>102</v>
      </c>
      <c r="L49" s="20" t="s">
        <v>103</v>
      </c>
      <c r="M49" s="11" t="s">
        <v>42</v>
      </c>
      <c r="N49" s="11">
        <v>185</v>
      </c>
      <c r="O49" s="11">
        <v>75.400000000000006</v>
      </c>
      <c r="P49" s="18" t="s">
        <v>262</v>
      </c>
      <c r="Q49" s="11" t="s">
        <v>43</v>
      </c>
      <c r="R49" s="11">
        <v>0</v>
      </c>
    </row>
    <row r="50" spans="1:18" x14ac:dyDescent="0.55000000000000004">
      <c r="A50" s="11">
        <v>1</v>
      </c>
      <c r="B50" s="10">
        <v>44111</v>
      </c>
      <c r="C50" s="18">
        <v>2020</v>
      </c>
      <c r="D50" s="11" t="s">
        <v>38</v>
      </c>
      <c r="E50" s="20" t="s">
        <v>13</v>
      </c>
      <c r="F50" s="11">
        <v>17.5</v>
      </c>
      <c r="G50" s="19">
        <v>0.37847222222222227</v>
      </c>
      <c r="H50" s="19">
        <v>0.54652777777777783</v>
      </c>
      <c r="I50" s="19">
        <v>0.16805555555555557</v>
      </c>
      <c r="J50" s="11">
        <v>4</v>
      </c>
      <c r="K50" s="20" t="s">
        <v>102</v>
      </c>
      <c r="L50" s="20" t="s">
        <v>103</v>
      </c>
      <c r="M50" s="11" t="s">
        <v>42</v>
      </c>
      <c r="N50" s="11">
        <v>133</v>
      </c>
      <c r="O50" s="11">
        <v>29.4</v>
      </c>
      <c r="P50" s="18" t="s">
        <v>235</v>
      </c>
      <c r="Q50" s="11" t="s">
        <v>43</v>
      </c>
      <c r="R50" s="11">
        <v>0</v>
      </c>
    </row>
    <row r="51" spans="1:18" x14ac:dyDescent="0.55000000000000004">
      <c r="A51" s="11">
        <v>1</v>
      </c>
      <c r="B51" s="10">
        <v>44111</v>
      </c>
      <c r="C51" s="18">
        <v>2020</v>
      </c>
      <c r="D51" s="11" t="s">
        <v>38</v>
      </c>
      <c r="E51" s="20" t="s">
        <v>13</v>
      </c>
      <c r="F51" s="11">
        <v>17.5</v>
      </c>
      <c r="G51" s="19">
        <v>0.37847222222222227</v>
      </c>
      <c r="H51" s="19">
        <v>0.54652777777777783</v>
      </c>
      <c r="I51" s="19">
        <v>0.16805555555555557</v>
      </c>
      <c r="J51" s="11">
        <v>4</v>
      </c>
      <c r="K51" s="20" t="s">
        <v>102</v>
      </c>
      <c r="L51" s="20" t="s">
        <v>103</v>
      </c>
      <c r="M51" s="11" t="s">
        <v>42</v>
      </c>
      <c r="N51" s="11">
        <v>158</v>
      </c>
      <c r="O51" s="11">
        <v>45.7</v>
      </c>
      <c r="P51" s="18" t="s">
        <v>265</v>
      </c>
      <c r="Q51" s="11" t="s">
        <v>35</v>
      </c>
      <c r="R51" s="11">
        <v>0</v>
      </c>
    </row>
    <row r="52" spans="1:18" x14ac:dyDescent="0.55000000000000004">
      <c r="A52" s="11">
        <v>1</v>
      </c>
      <c r="B52" s="10">
        <v>44111</v>
      </c>
      <c r="C52" s="18">
        <v>2020</v>
      </c>
      <c r="D52" s="11" t="s">
        <v>38</v>
      </c>
      <c r="E52" s="20" t="s">
        <v>13</v>
      </c>
      <c r="F52" s="11">
        <v>17.5</v>
      </c>
      <c r="G52" s="19">
        <v>0.37847222222222227</v>
      </c>
      <c r="H52" s="19">
        <v>0.54652777777777783</v>
      </c>
      <c r="I52" s="19">
        <v>0.16805555555555557</v>
      </c>
      <c r="J52" s="11">
        <v>4</v>
      </c>
      <c r="K52" s="20" t="s">
        <v>102</v>
      </c>
      <c r="L52" s="20" t="s">
        <v>103</v>
      </c>
      <c r="M52" s="11" t="s">
        <v>42</v>
      </c>
      <c r="N52" s="11">
        <v>165</v>
      </c>
      <c r="O52" s="11">
        <v>57.2</v>
      </c>
      <c r="P52" s="18" t="s">
        <v>234</v>
      </c>
      <c r="Q52" s="11" t="s">
        <v>43</v>
      </c>
      <c r="R52" s="11">
        <v>0</v>
      </c>
    </row>
    <row r="53" spans="1:18" x14ac:dyDescent="0.55000000000000004">
      <c r="A53" s="11">
        <v>1</v>
      </c>
      <c r="B53" s="10">
        <v>44111</v>
      </c>
      <c r="C53" s="18">
        <v>2020</v>
      </c>
      <c r="D53" s="11" t="s">
        <v>38</v>
      </c>
      <c r="E53" s="20" t="s">
        <v>13</v>
      </c>
      <c r="F53" s="11">
        <v>17.5</v>
      </c>
      <c r="G53" s="19">
        <v>0.37847222222222227</v>
      </c>
      <c r="H53" s="19">
        <v>0.54652777777777783</v>
      </c>
      <c r="I53" s="19">
        <v>0.16805555555555557</v>
      </c>
      <c r="J53" s="11">
        <v>4</v>
      </c>
      <c r="K53" s="20" t="s">
        <v>102</v>
      </c>
      <c r="L53" s="20" t="s">
        <v>103</v>
      </c>
      <c r="M53" s="11" t="s">
        <v>42</v>
      </c>
      <c r="N53" s="11">
        <v>164</v>
      </c>
      <c r="O53" s="11">
        <v>56.9</v>
      </c>
      <c r="P53" s="18" t="s">
        <v>266</v>
      </c>
      <c r="Q53" s="11" t="s">
        <v>43</v>
      </c>
      <c r="R53" s="11">
        <v>0</v>
      </c>
    </row>
    <row r="54" spans="1:18" x14ac:dyDescent="0.55000000000000004">
      <c r="A54" s="11">
        <v>1</v>
      </c>
      <c r="B54" s="10">
        <v>44111</v>
      </c>
      <c r="C54" s="18">
        <v>2020</v>
      </c>
      <c r="D54" s="11" t="s">
        <v>38</v>
      </c>
      <c r="E54" s="20" t="s">
        <v>13</v>
      </c>
      <c r="F54" s="11">
        <v>17.5</v>
      </c>
      <c r="G54" s="19">
        <v>0.37847222222222227</v>
      </c>
      <c r="H54" s="19">
        <v>0.54652777777777783</v>
      </c>
      <c r="I54" s="19">
        <v>0.16805555555555557</v>
      </c>
      <c r="J54" s="11">
        <v>4</v>
      </c>
      <c r="K54" s="20" t="s">
        <v>102</v>
      </c>
      <c r="L54" s="20" t="s">
        <v>103</v>
      </c>
      <c r="M54" s="11" t="s">
        <v>42</v>
      </c>
      <c r="N54" s="11">
        <v>164</v>
      </c>
      <c r="O54" s="11">
        <v>58.2</v>
      </c>
      <c r="P54" s="18" t="s">
        <v>263</v>
      </c>
      <c r="Q54" s="11" t="s">
        <v>43</v>
      </c>
      <c r="R54" s="11">
        <v>0</v>
      </c>
    </row>
    <row r="55" spans="1:18" x14ac:dyDescent="0.55000000000000004">
      <c r="A55" s="11">
        <v>1</v>
      </c>
      <c r="B55" s="10">
        <v>44111</v>
      </c>
      <c r="C55" s="18">
        <v>2020</v>
      </c>
      <c r="D55" s="11" t="s">
        <v>38</v>
      </c>
      <c r="E55" s="20" t="s">
        <v>13</v>
      </c>
      <c r="F55" s="11">
        <v>17.5</v>
      </c>
      <c r="G55" s="19">
        <v>0.37847222222222227</v>
      </c>
      <c r="H55" s="19">
        <v>0.54652777777777783</v>
      </c>
      <c r="I55" s="19">
        <v>0.16805555555555557</v>
      </c>
      <c r="J55" s="11">
        <v>4</v>
      </c>
      <c r="K55" s="20" t="s">
        <v>102</v>
      </c>
      <c r="L55" s="20" t="s">
        <v>103</v>
      </c>
      <c r="M55" s="11" t="s">
        <v>42</v>
      </c>
      <c r="N55" s="11">
        <v>157</v>
      </c>
      <c r="O55" s="11">
        <v>49.5</v>
      </c>
      <c r="P55" s="18" t="s">
        <v>228</v>
      </c>
      <c r="Q55" s="11" t="s">
        <v>43</v>
      </c>
      <c r="R55" s="11">
        <v>0</v>
      </c>
    </row>
    <row r="56" spans="1:18" x14ac:dyDescent="0.55000000000000004">
      <c r="A56" s="11">
        <v>1</v>
      </c>
      <c r="B56" s="10">
        <v>44111</v>
      </c>
      <c r="C56" s="18">
        <v>2020</v>
      </c>
      <c r="D56" s="11" t="s">
        <v>38</v>
      </c>
      <c r="E56" s="20" t="s">
        <v>13</v>
      </c>
      <c r="F56" s="11">
        <v>17.5</v>
      </c>
      <c r="G56" s="19">
        <v>0.37847222222222227</v>
      </c>
      <c r="H56" s="19">
        <v>0.54652777777777783</v>
      </c>
      <c r="I56" s="19">
        <v>0.16805555555555557</v>
      </c>
      <c r="J56" s="11">
        <v>4</v>
      </c>
      <c r="K56" s="20" t="s">
        <v>102</v>
      </c>
      <c r="L56" s="20" t="s">
        <v>103</v>
      </c>
      <c r="M56" s="11" t="s">
        <v>42</v>
      </c>
      <c r="N56" s="11">
        <v>172</v>
      </c>
      <c r="O56" s="11">
        <v>71.7</v>
      </c>
      <c r="P56" s="18" t="s">
        <v>229</v>
      </c>
      <c r="Q56" s="11" t="s">
        <v>43</v>
      </c>
      <c r="R56" s="11">
        <v>0</v>
      </c>
    </row>
    <row r="57" spans="1:18" x14ac:dyDescent="0.55000000000000004">
      <c r="A57" s="11">
        <v>1</v>
      </c>
      <c r="B57" s="10">
        <v>44111</v>
      </c>
      <c r="C57" s="18">
        <v>2020</v>
      </c>
      <c r="D57" s="11" t="s">
        <v>38</v>
      </c>
      <c r="E57" s="20" t="s">
        <v>13</v>
      </c>
      <c r="F57" s="11">
        <v>17.5</v>
      </c>
      <c r="G57" s="19">
        <v>0.37847222222222227</v>
      </c>
      <c r="H57" s="19">
        <v>0.54652777777777783</v>
      </c>
      <c r="I57" s="19">
        <v>0.16805555555555557</v>
      </c>
      <c r="J57" s="11">
        <v>4</v>
      </c>
      <c r="K57" s="20" t="s">
        <v>102</v>
      </c>
      <c r="L57" s="20" t="s">
        <v>103</v>
      </c>
      <c r="M57" s="11" t="s">
        <v>42</v>
      </c>
      <c r="N57" s="11">
        <v>195</v>
      </c>
      <c r="O57" s="11">
        <v>90.2</v>
      </c>
      <c r="P57" s="18" t="s">
        <v>230</v>
      </c>
      <c r="Q57" s="11" t="s">
        <v>43</v>
      </c>
      <c r="R57" s="11">
        <v>0</v>
      </c>
    </row>
    <row r="58" spans="1:18" x14ac:dyDescent="0.55000000000000004">
      <c r="A58" s="11">
        <v>1</v>
      </c>
      <c r="B58" s="10">
        <v>44111</v>
      </c>
      <c r="C58" s="18">
        <v>2020</v>
      </c>
      <c r="D58" s="11" t="s">
        <v>38</v>
      </c>
      <c r="E58" s="20" t="s">
        <v>13</v>
      </c>
      <c r="F58" s="11">
        <v>17.5</v>
      </c>
      <c r="G58" s="19">
        <v>0.37847222222222227</v>
      </c>
      <c r="H58" s="19">
        <v>0.54652777777777783</v>
      </c>
      <c r="I58" s="19">
        <v>0.16805555555555557</v>
      </c>
      <c r="J58" s="11">
        <v>4</v>
      </c>
      <c r="K58" s="20" t="s">
        <v>102</v>
      </c>
      <c r="L58" s="20" t="s">
        <v>103</v>
      </c>
      <c r="M58" s="11" t="s">
        <v>42</v>
      </c>
      <c r="N58" s="11">
        <v>176</v>
      </c>
      <c r="O58" s="11">
        <v>71.8</v>
      </c>
      <c r="P58" s="18" t="s">
        <v>267</v>
      </c>
      <c r="Q58" s="11" t="s">
        <v>43</v>
      </c>
      <c r="R58" s="11">
        <v>0</v>
      </c>
    </row>
    <row r="59" spans="1:18" x14ac:dyDescent="0.55000000000000004">
      <c r="A59" s="11">
        <v>1</v>
      </c>
      <c r="B59" s="10">
        <v>44111</v>
      </c>
      <c r="C59" s="18">
        <v>2020</v>
      </c>
      <c r="D59" s="11" t="s">
        <v>38</v>
      </c>
      <c r="E59" s="20" t="s">
        <v>13</v>
      </c>
      <c r="F59" s="11">
        <v>17.5</v>
      </c>
      <c r="G59" s="19">
        <v>0.37847222222222227</v>
      </c>
      <c r="H59" s="19">
        <v>0.54652777777777783</v>
      </c>
      <c r="I59" s="19">
        <v>0.16805555555555557</v>
      </c>
      <c r="J59" s="11">
        <v>4</v>
      </c>
      <c r="K59" s="20" t="s">
        <v>102</v>
      </c>
      <c r="L59" s="20" t="s">
        <v>103</v>
      </c>
      <c r="M59" s="11" t="s">
        <v>42</v>
      </c>
      <c r="N59" s="11">
        <v>181</v>
      </c>
      <c r="O59" s="11">
        <v>76.3</v>
      </c>
      <c r="P59" s="18" t="s">
        <v>231</v>
      </c>
      <c r="Q59" s="11" t="s">
        <v>43</v>
      </c>
      <c r="R59" s="11">
        <v>0</v>
      </c>
    </row>
    <row r="60" spans="1:18" x14ac:dyDescent="0.55000000000000004">
      <c r="A60" s="11">
        <v>1</v>
      </c>
      <c r="B60" s="10">
        <v>44111</v>
      </c>
      <c r="C60" s="18">
        <v>2020</v>
      </c>
      <c r="D60" s="11" t="s">
        <v>38</v>
      </c>
      <c r="E60" s="20" t="s">
        <v>13</v>
      </c>
      <c r="F60" s="11">
        <v>17.5</v>
      </c>
      <c r="G60" s="19">
        <v>0.37847222222222227</v>
      </c>
      <c r="H60" s="19">
        <v>0.54652777777777783</v>
      </c>
      <c r="I60" s="19">
        <v>0.16805555555555557</v>
      </c>
      <c r="J60" s="11">
        <v>4</v>
      </c>
      <c r="K60" s="20" t="s">
        <v>102</v>
      </c>
      <c r="L60" s="20" t="s">
        <v>103</v>
      </c>
      <c r="M60" s="11" t="s">
        <v>42</v>
      </c>
      <c r="N60" s="11">
        <v>180</v>
      </c>
      <c r="O60" s="11">
        <v>76</v>
      </c>
      <c r="P60" s="18" t="s">
        <v>232</v>
      </c>
      <c r="Q60" s="11" t="s">
        <v>43</v>
      </c>
      <c r="R60" s="11">
        <v>0</v>
      </c>
    </row>
    <row r="61" spans="1:18" x14ac:dyDescent="0.55000000000000004">
      <c r="A61" s="11">
        <v>1</v>
      </c>
      <c r="B61" s="10">
        <v>44111</v>
      </c>
      <c r="C61" s="18">
        <v>2020</v>
      </c>
      <c r="D61" s="11" t="s">
        <v>38</v>
      </c>
      <c r="E61" s="20" t="s">
        <v>13</v>
      </c>
      <c r="F61" s="11">
        <v>17.5</v>
      </c>
      <c r="G61" s="19">
        <v>0.37847222222222227</v>
      </c>
      <c r="H61" s="19">
        <v>0.54652777777777783</v>
      </c>
      <c r="I61" s="19">
        <v>0.16805555555555557</v>
      </c>
      <c r="J61" s="11">
        <v>4</v>
      </c>
      <c r="K61" s="20" t="s">
        <v>102</v>
      </c>
      <c r="L61" s="20" t="s">
        <v>103</v>
      </c>
      <c r="M61" s="11" t="s">
        <v>42</v>
      </c>
      <c r="N61" s="11">
        <v>180</v>
      </c>
      <c r="O61" s="11">
        <v>77.8</v>
      </c>
      <c r="P61" s="18" t="s">
        <v>246</v>
      </c>
      <c r="Q61" s="11" t="s">
        <v>43</v>
      </c>
      <c r="R61" s="11">
        <v>0</v>
      </c>
    </row>
    <row r="62" spans="1:18" x14ac:dyDescent="0.55000000000000004">
      <c r="A62" s="11">
        <v>1</v>
      </c>
      <c r="B62" s="10">
        <v>44111</v>
      </c>
      <c r="C62" s="18">
        <v>2020</v>
      </c>
      <c r="D62" s="11" t="s">
        <v>38</v>
      </c>
      <c r="E62" s="20" t="s">
        <v>13</v>
      </c>
      <c r="F62" s="11">
        <v>17.5</v>
      </c>
      <c r="G62" s="19">
        <v>0.37847222222222227</v>
      </c>
      <c r="H62" s="19">
        <v>0.54652777777777783</v>
      </c>
      <c r="I62" s="19">
        <v>0.16805555555555557</v>
      </c>
      <c r="J62" s="11">
        <v>4</v>
      </c>
      <c r="K62" s="20" t="s">
        <v>102</v>
      </c>
      <c r="L62" s="20" t="s">
        <v>103</v>
      </c>
      <c r="M62" s="11" t="s">
        <v>42</v>
      </c>
      <c r="N62" s="11">
        <v>192</v>
      </c>
      <c r="O62" s="11">
        <v>94.2</v>
      </c>
      <c r="P62" s="18" t="s">
        <v>264</v>
      </c>
      <c r="Q62" s="11" t="s">
        <v>43</v>
      </c>
      <c r="R62" s="11">
        <v>0</v>
      </c>
    </row>
    <row r="63" spans="1:18" x14ac:dyDescent="0.55000000000000004">
      <c r="A63" s="11">
        <v>1</v>
      </c>
      <c r="B63" s="10">
        <v>44111</v>
      </c>
      <c r="C63" s="18">
        <v>2020</v>
      </c>
      <c r="D63" s="11" t="s">
        <v>38</v>
      </c>
      <c r="E63" s="20" t="s">
        <v>13</v>
      </c>
      <c r="F63" s="11">
        <v>17.5</v>
      </c>
      <c r="G63" s="19">
        <v>0.37847222222222227</v>
      </c>
      <c r="H63" s="19">
        <v>0.54652777777777783</v>
      </c>
      <c r="I63" s="19">
        <v>0.16805555555555557</v>
      </c>
      <c r="J63" s="11">
        <v>4</v>
      </c>
      <c r="K63" s="20" t="s">
        <v>102</v>
      </c>
      <c r="L63" s="20" t="s">
        <v>103</v>
      </c>
      <c r="M63" s="11" t="s">
        <v>42</v>
      </c>
      <c r="N63" s="11">
        <v>175</v>
      </c>
      <c r="O63" s="11">
        <v>69.2</v>
      </c>
      <c r="P63" s="18" t="s">
        <v>247</v>
      </c>
      <c r="Q63" s="11" t="s">
        <v>43</v>
      </c>
      <c r="R63" s="11">
        <v>0</v>
      </c>
    </row>
    <row r="64" spans="1:18" x14ac:dyDescent="0.55000000000000004">
      <c r="A64" s="11">
        <v>1</v>
      </c>
      <c r="B64" s="10">
        <v>44111</v>
      </c>
      <c r="C64" s="18">
        <v>2020</v>
      </c>
      <c r="D64" s="11" t="s">
        <v>38</v>
      </c>
      <c r="E64" s="20" t="s">
        <v>13</v>
      </c>
      <c r="F64" s="11">
        <v>17.5</v>
      </c>
      <c r="G64" s="19">
        <v>0.37847222222222227</v>
      </c>
      <c r="H64" s="19">
        <v>0.54652777777777783</v>
      </c>
      <c r="I64" s="19">
        <v>0.16805555555555557</v>
      </c>
      <c r="J64" s="11">
        <v>4</v>
      </c>
      <c r="K64" s="20" t="s">
        <v>102</v>
      </c>
      <c r="L64" s="20" t="s">
        <v>103</v>
      </c>
      <c r="M64" s="11" t="s">
        <v>42</v>
      </c>
      <c r="N64" s="11">
        <v>182</v>
      </c>
      <c r="O64" s="11">
        <v>81.8</v>
      </c>
      <c r="P64" s="18" t="s">
        <v>248</v>
      </c>
      <c r="Q64" s="11" t="s">
        <v>43</v>
      </c>
      <c r="R64" s="11">
        <v>0</v>
      </c>
    </row>
    <row r="65" spans="1:18" x14ac:dyDescent="0.55000000000000004">
      <c r="A65" s="11">
        <v>1</v>
      </c>
      <c r="B65" s="10">
        <v>44111</v>
      </c>
      <c r="C65" s="18">
        <v>2020</v>
      </c>
      <c r="D65" s="11" t="s">
        <v>38</v>
      </c>
      <c r="E65" s="20" t="s">
        <v>13</v>
      </c>
      <c r="F65" s="11">
        <v>17.5</v>
      </c>
      <c r="G65" s="19">
        <v>0.37847222222222227</v>
      </c>
      <c r="H65" s="19">
        <v>0.54652777777777783</v>
      </c>
      <c r="I65" s="19">
        <v>0.16805555555555557</v>
      </c>
      <c r="J65" s="11">
        <v>4</v>
      </c>
      <c r="K65" s="20" t="s">
        <v>102</v>
      </c>
      <c r="L65" s="20" t="s">
        <v>103</v>
      </c>
      <c r="M65" s="11" t="s">
        <v>42</v>
      </c>
      <c r="N65" s="11">
        <v>186</v>
      </c>
      <c r="O65" s="11">
        <v>88.6</v>
      </c>
      <c r="P65" s="18" t="s">
        <v>258</v>
      </c>
      <c r="Q65" s="11" t="s">
        <v>43</v>
      </c>
      <c r="R65" s="11">
        <v>0</v>
      </c>
    </row>
    <row r="66" spans="1:18" x14ac:dyDescent="0.55000000000000004">
      <c r="A66" s="11">
        <v>1</v>
      </c>
      <c r="B66" s="10">
        <v>44111</v>
      </c>
      <c r="C66" s="18">
        <v>2020</v>
      </c>
      <c r="D66" s="11" t="s">
        <v>38</v>
      </c>
      <c r="E66" s="20" t="s">
        <v>13</v>
      </c>
      <c r="F66" s="11">
        <v>17.5</v>
      </c>
      <c r="G66" s="19">
        <v>0.37847222222222227</v>
      </c>
      <c r="H66" s="19">
        <v>0.54652777777777783</v>
      </c>
      <c r="I66" s="19">
        <v>0.16805555555555557</v>
      </c>
      <c r="J66" s="11">
        <v>4</v>
      </c>
      <c r="K66" s="20" t="s">
        <v>102</v>
      </c>
      <c r="L66" s="20" t="s">
        <v>103</v>
      </c>
      <c r="M66" s="11" t="s">
        <v>42</v>
      </c>
      <c r="N66" s="11">
        <v>143</v>
      </c>
      <c r="O66" s="11">
        <v>32.700000000000003</v>
      </c>
      <c r="P66" s="18" t="s">
        <v>249</v>
      </c>
      <c r="Q66" s="11" t="s">
        <v>43</v>
      </c>
      <c r="R66" s="11">
        <v>0</v>
      </c>
    </row>
    <row r="67" spans="1:18" x14ac:dyDescent="0.55000000000000004">
      <c r="A67" s="11">
        <v>1</v>
      </c>
      <c r="B67" s="10">
        <v>44111</v>
      </c>
      <c r="C67" s="18">
        <v>2020</v>
      </c>
      <c r="D67" s="11" t="s">
        <v>38</v>
      </c>
      <c r="E67" s="20" t="s">
        <v>13</v>
      </c>
      <c r="F67" s="11">
        <v>17.5</v>
      </c>
      <c r="G67" s="19">
        <v>0.37847222222222227</v>
      </c>
      <c r="H67" s="19">
        <v>0.54652777777777783</v>
      </c>
      <c r="I67" s="19">
        <v>0.16805555555555557</v>
      </c>
      <c r="J67" s="11">
        <v>4</v>
      </c>
      <c r="K67" s="20" t="s">
        <v>102</v>
      </c>
      <c r="L67" s="20" t="s">
        <v>103</v>
      </c>
      <c r="M67" s="11" t="s">
        <v>42</v>
      </c>
      <c r="N67" s="11">
        <v>198</v>
      </c>
      <c r="O67" s="11">
        <v>106.1</v>
      </c>
      <c r="P67" s="18" t="s">
        <v>259</v>
      </c>
      <c r="Q67" s="11" t="s">
        <v>35</v>
      </c>
      <c r="R67" s="11">
        <v>0</v>
      </c>
    </row>
    <row r="68" spans="1:18" x14ac:dyDescent="0.55000000000000004">
      <c r="A68" s="11">
        <v>1</v>
      </c>
      <c r="B68" s="10">
        <v>44111</v>
      </c>
      <c r="C68" s="18">
        <v>2020</v>
      </c>
      <c r="D68" s="11" t="s">
        <v>38</v>
      </c>
      <c r="E68" s="20" t="s">
        <v>13</v>
      </c>
      <c r="F68" s="11">
        <v>17.5</v>
      </c>
      <c r="G68" s="19">
        <v>0.37847222222222227</v>
      </c>
      <c r="H68" s="19">
        <v>0.54652777777777783</v>
      </c>
      <c r="I68" s="19">
        <v>0.16805555555555557</v>
      </c>
      <c r="J68" s="11">
        <v>4</v>
      </c>
      <c r="K68" s="20" t="s">
        <v>102</v>
      </c>
      <c r="L68" s="20" t="s">
        <v>103</v>
      </c>
      <c r="M68" s="11" t="s">
        <v>42</v>
      </c>
      <c r="N68" s="11">
        <v>155</v>
      </c>
      <c r="O68" s="11">
        <v>49.7</v>
      </c>
      <c r="P68" s="18" t="s">
        <v>250</v>
      </c>
      <c r="Q68" s="11" t="s">
        <v>43</v>
      </c>
      <c r="R68" s="11">
        <v>1</v>
      </c>
    </row>
    <row r="69" spans="1:18" x14ac:dyDescent="0.55000000000000004">
      <c r="A69" s="11">
        <v>1</v>
      </c>
      <c r="B69" s="10">
        <v>44111</v>
      </c>
      <c r="C69" s="18">
        <v>2020</v>
      </c>
      <c r="D69" s="11" t="s">
        <v>38</v>
      </c>
      <c r="E69" s="20" t="s">
        <v>13</v>
      </c>
      <c r="F69" s="11">
        <v>17.5</v>
      </c>
      <c r="G69" s="19">
        <v>0.37847222222222227</v>
      </c>
      <c r="H69" s="19">
        <v>0.54652777777777783</v>
      </c>
      <c r="I69" s="19">
        <v>0.16805555555555557</v>
      </c>
      <c r="J69" s="11">
        <v>4</v>
      </c>
      <c r="K69" s="20" t="s">
        <v>102</v>
      </c>
      <c r="L69" s="20" t="s">
        <v>103</v>
      </c>
      <c r="M69" s="11" t="s">
        <v>42</v>
      </c>
      <c r="N69" s="11">
        <v>153</v>
      </c>
      <c r="O69" s="11">
        <v>42.5</v>
      </c>
      <c r="P69" s="18" t="s">
        <v>257</v>
      </c>
      <c r="Q69" s="11" t="s">
        <v>43</v>
      </c>
      <c r="R69" s="11">
        <v>1</v>
      </c>
    </row>
    <row r="70" spans="1:18" x14ac:dyDescent="0.55000000000000004">
      <c r="A70" s="11">
        <v>1</v>
      </c>
      <c r="B70" s="10">
        <v>44113</v>
      </c>
      <c r="C70" s="18">
        <v>2020</v>
      </c>
      <c r="D70" s="11" t="s">
        <v>33</v>
      </c>
      <c r="E70" s="20" t="s">
        <v>93</v>
      </c>
      <c r="F70" s="11">
        <v>17.5</v>
      </c>
      <c r="G70" s="19">
        <v>0.34375</v>
      </c>
      <c r="H70" s="19">
        <v>0.51041666666666663</v>
      </c>
      <c r="I70" s="19">
        <v>0.16666666666666663</v>
      </c>
      <c r="J70" s="11">
        <v>4</v>
      </c>
      <c r="K70" s="20" t="s">
        <v>104</v>
      </c>
      <c r="L70" s="20" t="s">
        <v>105</v>
      </c>
      <c r="M70" s="11" t="s">
        <v>42</v>
      </c>
      <c r="N70" s="11">
        <v>147</v>
      </c>
      <c r="O70" s="11">
        <v>38.9</v>
      </c>
      <c r="P70" s="18" t="s">
        <v>261</v>
      </c>
      <c r="Q70" s="11" t="s">
        <v>43</v>
      </c>
      <c r="R70" s="11">
        <v>0</v>
      </c>
    </row>
    <row r="71" spans="1:18" x14ac:dyDescent="0.55000000000000004">
      <c r="A71" s="11">
        <v>1</v>
      </c>
      <c r="B71" s="10">
        <v>44113</v>
      </c>
      <c r="C71" s="18">
        <v>2020</v>
      </c>
      <c r="D71" s="11" t="s">
        <v>33</v>
      </c>
      <c r="E71" s="20" t="s">
        <v>93</v>
      </c>
      <c r="F71" s="11">
        <v>17.5</v>
      </c>
      <c r="G71" s="19">
        <v>0.34375</v>
      </c>
      <c r="H71" s="19">
        <v>0.51041666666666663</v>
      </c>
      <c r="I71" s="19">
        <v>0.16666666666666663</v>
      </c>
      <c r="J71" s="11">
        <v>4</v>
      </c>
      <c r="K71" s="20" t="s">
        <v>104</v>
      </c>
      <c r="L71" s="20" t="s">
        <v>105</v>
      </c>
      <c r="M71" s="11" t="s">
        <v>42</v>
      </c>
      <c r="N71" s="11">
        <v>190</v>
      </c>
      <c r="O71" s="11">
        <v>79.900000000000006</v>
      </c>
      <c r="P71" s="18" t="s">
        <v>260</v>
      </c>
      <c r="Q71" s="11" t="s">
        <v>43</v>
      </c>
      <c r="R71" s="11">
        <v>0</v>
      </c>
    </row>
    <row r="72" spans="1:18" x14ac:dyDescent="0.55000000000000004">
      <c r="A72" s="11">
        <v>1</v>
      </c>
      <c r="B72" s="10">
        <v>44130</v>
      </c>
      <c r="C72" s="18">
        <v>2020</v>
      </c>
      <c r="D72" s="11" t="s">
        <v>38</v>
      </c>
      <c r="E72" s="20" t="s">
        <v>13</v>
      </c>
      <c r="F72" s="11">
        <v>12.6</v>
      </c>
      <c r="G72" s="19">
        <v>0.44791666666666669</v>
      </c>
      <c r="H72" s="19">
        <v>0.5</v>
      </c>
      <c r="I72" s="19">
        <v>5.2083333333333315E-2</v>
      </c>
      <c r="J72" s="11">
        <v>4</v>
      </c>
      <c r="K72" s="20" t="s">
        <v>104</v>
      </c>
      <c r="L72" s="11" t="s">
        <v>30</v>
      </c>
      <c r="M72" s="11" t="s">
        <v>42</v>
      </c>
      <c r="N72" s="11">
        <v>176</v>
      </c>
      <c r="O72" s="11">
        <v>64.8</v>
      </c>
      <c r="P72" s="18" t="s">
        <v>334</v>
      </c>
      <c r="Q72" s="11" t="s">
        <v>43</v>
      </c>
      <c r="R72" s="11">
        <v>0</v>
      </c>
    </row>
    <row r="73" spans="1:18" x14ac:dyDescent="0.55000000000000004">
      <c r="A73" s="11">
        <v>1</v>
      </c>
      <c r="B73" s="10">
        <v>44130</v>
      </c>
      <c r="C73" s="18">
        <v>2020</v>
      </c>
      <c r="D73" s="11" t="s">
        <v>38</v>
      </c>
      <c r="E73" s="20" t="s">
        <v>13</v>
      </c>
      <c r="F73" s="11">
        <v>12.6</v>
      </c>
      <c r="G73" s="19">
        <v>0.44791666666666669</v>
      </c>
      <c r="H73" s="19">
        <v>0.5</v>
      </c>
      <c r="I73" s="19">
        <v>5.2083333333333315E-2</v>
      </c>
      <c r="J73" s="11">
        <v>4</v>
      </c>
      <c r="K73" s="20" t="s">
        <v>104</v>
      </c>
      <c r="L73" s="11" t="s">
        <v>30</v>
      </c>
      <c r="M73" s="11" t="s">
        <v>42</v>
      </c>
      <c r="N73" s="11">
        <v>185</v>
      </c>
      <c r="O73" s="11">
        <v>79.8</v>
      </c>
      <c r="P73" s="18" t="s">
        <v>335</v>
      </c>
      <c r="Q73" s="11" t="s">
        <v>43</v>
      </c>
      <c r="R73" s="11">
        <v>0</v>
      </c>
    </row>
    <row r="74" spans="1:18" x14ac:dyDescent="0.55000000000000004">
      <c r="A74" s="11">
        <v>1</v>
      </c>
      <c r="B74" s="10">
        <v>44130</v>
      </c>
      <c r="C74" s="18">
        <v>2020</v>
      </c>
      <c r="D74" s="11" t="s">
        <v>38</v>
      </c>
      <c r="E74" s="20" t="s">
        <v>13</v>
      </c>
      <c r="F74" s="11">
        <v>12.6</v>
      </c>
      <c r="G74" s="19">
        <v>0.44791666666666669</v>
      </c>
      <c r="H74" s="19">
        <v>0.5</v>
      </c>
      <c r="I74" s="19">
        <v>5.2083333333333315E-2</v>
      </c>
      <c r="J74" s="11">
        <v>4</v>
      </c>
      <c r="K74" s="20" t="s">
        <v>104</v>
      </c>
      <c r="L74" s="11" t="s">
        <v>30</v>
      </c>
      <c r="M74" s="11" t="s">
        <v>42</v>
      </c>
      <c r="N74" s="11">
        <v>187</v>
      </c>
      <c r="O74" s="11">
        <v>73.599999999999994</v>
      </c>
      <c r="P74" s="18" t="s">
        <v>336</v>
      </c>
      <c r="Q74" s="11" t="s">
        <v>43</v>
      </c>
      <c r="R74" s="11">
        <v>0</v>
      </c>
    </row>
    <row r="75" spans="1:18" x14ac:dyDescent="0.55000000000000004">
      <c r="A75" s="11">
        <v>1</v>
      </c>
      <c r="B75" s="10">
        <v>44130</v>
      </c>
      <c r="C75" s="18">
        <v>2020</v>
      </c>
      <c r="D75" s="11" t="s">
        <v>38</v>
      </c>
      <c r="E75" s="20" t="s">
        <v>13</v>
      </c>
      <c r="F75" s="11">
        <v>12.6</v>
      </c>
      <c r="G75" s="19">
        <v>0.44791666666666669</v>
      </c>
      <c r="H75" s="19">
        <v>0.5</v>
      </c>
      <c r="I75" s="19">
        <v>5.2083333333333315E-2</v>
      </c>
      <c r="J75" s="11">
        <v>4</v>
      </c>
      <c r="K75" s="20" t="s">
        <v>104</v>
      </c>
      <c r="L75" s="11" t="s">
        <v>30</v>
      </c>
      <c r="M75" s="11" t="s">
        <v>42</v>
      </c>
      <c r="N75" s="11">
        <v>145</v>
      </c>
      <c r="O75" s="11">
        <v>32.799999999999997</v>
      </c>
      <c r="P75" s="18" t="s">
        <v>312</v>
      </c>
      <c r="Q75" s="11" t="s">
        <v>43</v>
      </c>
      <c r="R75" s="11">
        <v>0</v>
      </c>
    </row>
    <row r="76" spans="1:18" x14ac:dyDescent="0.55000000000000004">
      <c r="A76" s="11">
        <v>1</v>
      </c>
      <c r="B76" s="10">
        <v>44130</v>
      </c>
      <c r="C76" s="18">
        <v>2020</v>
      </c>
      <c r="D76" s="11" t="s">
        <v>38</v>
      </c>
      <c r="E76" s="20" t="s">
        <v>13</v>
      </c>
      <c r="F76" s="11">
        <v>12.6</v>
      </c>
      <c r="G76" s="19">
        <v>0.44791666666666669</v>
      </c>
      <c r="H76" s="19">
        <v>0.5</v>
      </c>
      <c r="I76" s="19">
        <v>5.2083333333333315E-2</v>
      </c>
      <c r="J76" s="11">
        <v>4</v>
      </c>
      <c r="K76" s="20" t="s">
        <v>104</v>
      </c>
      <c r="L76" s="11" t="s">
        <v>30</v>
      </c>
      <c r="M76" s="11" t="s">
        <v>42</v>
      </c>
      <c r="N76" s="11">
        <v>166</v>
      </c>
      <c r="O76" s="11">
        <v>53.3</v>
      </c>
      <c r="P76" s="18" t="s">
        <v>313</v>
      </c>
      <c r="Q76" s="11" t="s">
        <v>43</v>
      </c>
      <c r="R76" s="11">
        <v>0</v>
      </c>
    </row>
    <row r="77" spans="1:18" x14ac:dyDescent="0.55000000000000004">
      <c r="A77" s="11">
        <v>1</v>
      </c>
      <c r="B77" s="10">
        <v>44130</v>
      </c>
      <c r="C77" s="18">
        <v>2020</v>
      </c>
      <c r="D77" s="11" t="s">
        <v>38</v>
      </c>
      <c r="E77" s="20" t="s">
        <v>13</v>
      </c>
      <c r="F77" s="11">
        <v>12.6</v>
      </c>
      <c r="G77" s="19">
        <v>0.44791666666666669</v>
      </c>
      <c r="H77" s="19">
        <v>0.5</v>
      </c>
      <c r="I77" s="19">
        <v>5.2083333333333315E-2</v>
      </c>
      <c r="J77" s="11">
        <v>4</v>
      </c>
      <c r="K77" s="20" t="s">
        <v>104</v>
      </c>
      <c r="L77" s="11" t="s">
        <v>30</v>
      </c>
      <c r="M77" s="11" t="s">
        <v>42</v>
      </c>
      <c r="N77" s="11">
        <v>179</v>
      </c>
      <c r="O77" s="11">
        <v>63.4</v>
      </c>
      <c r="P77" s="18" t="s">
        <v>337</v>
      </c>
      <c r="Q77" s="11" t="s">
        <v>43</v>
      </c>
      <c r="R77" s="11">
        <v>0</v>
      </c>
    </row>
    <row r="78" spans="1:18" x14ac:dyDescent="0.55000000000000004">
      <c r="A78" s="11">
        <v>1</v>
      </c>
      <c r="B78" s="10">
        <v>44130</v>
      </c>
      <c r="C78" s="18">
        <v>2020</v>
      </c>
      <c r="D78" s="11" t="s">
        <v>38</v>
      </c>
      <c r="E78" s="20" t="s">
        <v>13</v>
      </c>
      <c r="F78" s="11">
        <v>12.6</v>
      </c>
      <c r="G78" s="19">
        <v>0.44791666666666669</v>
      </c>
      <c r="H78" s="19">
        <v>0.5</v>
      </c>
      <c r="I78" s="19">
        <v>5.2083333333333315E-2</v>
      </c>
      <c r="J78" s="11">
        <v>4</v>
      </c>
      <c r="K78" s="20" t="s">
        <v>104</v>
      </c>
      <c r="L78" s="11" t="s">
        <v>30</v>
      </c>
      <c r="M78" s="11" t="s">
        <v>42</v>
      </c>
      <c r="N78" s="11">
        <v>137</v>
      </c>
      <c r="O78" s="11">
        <v>28.5</v>
      </c>
      <c r="P78" s="18" t="s">
        <v>338</v>
      </c>
      <c r="Q78" s="11" t="s">
        <v>43</v>
      </c>
      <c r="R78" s="11">
        <v>0</v>
      </c>
    </row>
    <row r="79" spans="1:18" x14ac:dyDescent="0.55000000000000004">
      <c r="A79" s="11">
        <v>1</v>
      </c>
      <c r="B79" s="10">
        <v>44130</v>
      </c>
      <c r="C79" s="18">
        <v>2020</v>
      </c>
      <c r="D79" s="11" t="s">
        <v>38</v>
      </c>
      <c r="E79" s="20" t="s">
        <v>13</v>
      </c>
      <c r="F79" s="11">
        <v>12.6</v>
      </c>
      <c r="G79" s="19">
        <v>0.44791666666666669</v>
      </c>
      <c r="H79" s="19">
        <v>0.5</v>
      </c>
      <c r="I79" s="19">
        <v>5.2083333333333315E-2</v>
      </c>
      <c r="J79" s="11">
        <v>4</v>
      </c>
      <c r="K79" s="20" t="s">
        <v>104</v>
      </c>
      <c r="L79" s="11" t="s">
        <v>30</v>
      </c>
      <c r="M79" s="11" t="s">
        <v>42</v>
      </c>
      <c r="N79" s="11">
        <v>172</v>
      </c>
      <c r="O79" s="11">
        <v>63.3</v>
      </c>
      <c r="P79" s="18" t="s">
        <v>339</v>
      </c>
      <c r="Q79" s="11" t="s">
        <v>43</v>
      </c>
      <c r="R79" s="11">
        <v>0</v>
      </c>
    </row>
    <row r="80" spans="1:18" x14ac:dyDescent="0.55000000000000004">
      <c r="A80" s="11">
        <v>1</v>
      </c>
      <c r="B80" s="10">
        <v>44130</v>
      </c>
      <c r="C80" s="18">
        <v>2020</v>
      </c>
      <c r="D80" s="11" t="s">
        <v>38</v>
      </c>
      <c r="E80" s="20" t="s">
        <v>13</v>
      </c>
      <c r="F80" s="11">
        <v>12.6</v>
      </c>
      <c r="G80" s="19">
        <v>0.44791666666666669</v>
      </c>
      <c r="H80" s="19">
        <v>0.5</v>
      </c>
      <c r="I80" s="19">
        <v>5.2083333333333315E-2</v>
      </c>
      <c r="J80" s="11">
        <v>4</v>
      </c>
      <c r="K80" s="20" t="s">
        <v>104</v>
      </c>
      <c r="L80" s="11" t="s">
        <v>30</v>
      </c>
      <c r="M80" s="11" t="s">
        <v>42</v>
      </c>
      <c r="N80" s="11">
        <v>184</v>
      </c>
      <c r="O80" s="11">
        <v>73.8</v>
      </c>
      <c r="P80" s="18" t="s">
        <v>314</v>
      </c>
      <c r="Q80" s="11" t="s">
        <v>43</v>
      </c>
      <c r="R80" s="11">
        <v>0</v>
      </c>
    </row>
    <row r="81" spans="1:18" x14ac:dyDescent="0.55000000000000004">
      <c r="A81" s="11">
        <v>1</v>
      </c>
      <c r="B81" s="10">
        <v>44130</v>
      </c>
      <c r="C81" s="18">
        <v>2020</v>
      </c>
      <c r="D81" s="11" t="s">
        <v>38</v>
      </c>
      <c r="E81" s="20" t="s">
        <v>13</v>
      </c>
      <c r="F81" s="11">
        <v>12.6</v>
      </c>
      <c r="G81" s="19">
        <v>0.44791666666666669</v>
      </c>
      <c r="H81" s="19">
        <v>0.5</v>
      </c>
      <c r="I81" s="19">
        <v>5.2083333333333315E-2</v>
      </c>
      <c r="J81" s="11">
        <v>4</v>
      </c>
      <c r="K81" s="20" t="s">
        <v>104</v>
      </c>
      <c r="L81" s="11" t="s">
        <v>30</v>
      </c>
      <c r="M81" s="11" t="s">
        <v>42</v>
      </c>
      <c r="N81" s="11">
        <v>179</v>
      </c>
      <c r="O81" s="11">
        <v>70.900000000000006</v>
      </c>
      <c r="P81" s="18" t="s">
        <v>340</v>
      </c>
      <c r="Q81" s="11" t="s">
        <v>43</v>
      </c>
      <c r="R81" s="11">
        <v>0</v>
      </c>
    </row>
    <row r="82" spans="1:18" x14ac:dyDescent="0.55000000000000004">
      <c r="A82" s="11">
        <v>1</v>
      </c>
      <c r="B82" s="10">
        <v>44130</v>
      </c>
      <c r="C82" s="18">
        <v>2020</v>
      </c>
      <c r="D82" s="11" t="s">
        <v>38</v>
      </c>
      <c r="E82" s="20" t="s">
        <v>13</v>
      </c>
      <c r="F82" s="11">
        <v>12.6</v>
      </c>
      <c r="G82" s="19">
        <v>0.44791666666666669</v>
      </c>
      <c r="H82" s="19">
        <v>0.5</v>
      </c>
      <c r="I82" s="19">
        <v>5.2083333333333315E-2</v>
      </c>
      <c r="J82" s="11">
        <v>4</v>
      </c>
      <c r="K82" s="20" t="s">
        <v>104</v>
      </c>
      <c r="L82" s="11" t="s">
        <v>30</v>
      </c>
      <c r="M82" s="11" t="s">
        <v>42</v>
      </c>
      <c r="N82" s="11">
        <v>131</v>
      </c>
      <c r="O82" s="11">
        <v>24.6</v>
      </c>
      <c r="P82" s="18" t="s">
        <v>341</v>
      </c>
      <c r="Q82" s="11" t="s">
        <v>43</v>
      </c>
      <c r="R82" s="11">
        <v>0</v>
      </c>
    </row>
    <row r="83" spans="1:18" x14ac:dyDescent="0.55000000000000004">
      <c r="A83" s="11">
        <v>1</v>
      </c>
      <c r="B83" s="10">
        <v>44130</v>
      </c>
      <c r="C83" s="18">
        <v>2020</v>
      </c>
      <c r="D83" s="11" t="s">
        <v>38</v>
      </c>
      <c r="E83" s="20" t="s">
        <v>13</v>
      </c>
      <c r="F83" s="11">
        <v>12.6</v>
      </c>
      <c r="G83" s="19">
        <v>0.44791666666666669</v>
      </c>
      <c r="H83" s="19">
        <v>0.5</v>
      </c>
      <c r="I83" s="19">
        <v>5.2083333333333315E-2</v>
      </c>
      <c r="J83" s="11">
        <v>4</v>
      </c>
      <c r="K83" s="20" t="s">
        <v>104</v>
      </c>
      <c r="L83" s="11" t="s">
        <v>30</v>
      </c>
      <c r="M83" s="11" t="s">
        <v>42</v>
      </c>
      <c r="N83" s="11">
        <v>153</v>
      </c>
      <c r="O83" s="11">
        <v>43</v>
      </c>
      <c r="P83" s="18" t="s">
        <v>317</v>
      </c>
      <c r="Q83" s="11" t="s">
        <v>43</v>
      </c>
      <c r="R83" s="11">
        <v>0</v>
      </c>
    </row>
    <row r="84" spans="1:18" x14ac:dyDescent="0.55000000000000004">
      <c r="A84" s="11">
        <v>1</v>
      </c>
      <c r="B84" s="10">
        <v>44130</v>
      </c>
      <c r="C84" s="18">
        <v>2020</v>
      </c>
      <c r="D84" s="11" t="s">
        <v>38</v>
      </c>
      <c r="E84" s="20" t="s">
        <v>13</v>
      </c>
      <c r="F84" s="11">
        <v>12.6</v>
      </c>
      <c r="G84" s="19">
        <v>0.44791666666666669</v>
      </c>
      <c r="H84" s="19">
        <v>0.5</v>
      </c>
      <c r="I84" s="19">
        <v>5.2083333333333315E-2</v>
      </c>
      <c r="J84" s="11">
        <v>4</v>
      </c>
      <c r="K84" s="20" t="s">
        <v>104</v>
      </c>
      <c r="L84" s="11" t="s">
        <v>30</v>
      </c>
      <c r="M84" s="11" t="s">
        <v>42</v>
      </c>
      <c r="N84" s="11">
        <v>192</v>
      </c>
      <c r="O84" s="11">
        <v>84.4</v>
      </c>
      <c r="P84" s="18" t="s">
        <v>327</v>
      </c>
      <c r="Q84" s="11" t="s">
        <v>43</v>
      </c>
      <c r="R84" s="11">
        <v>0</v>
      </c>
    </row>
    <row r="85" spans="1:18" x14ac:dyDescent="0.55000000000000004">
      <c r="A85" s="11">
        <v>1</v>
      </c>
      <c r="B85" s="10">
        <v>44130</v>
      </c>
      <c r="C85" s="18">
        <v>2020</v>
      </c>
      <c r="D85" s="11" t="s">
        <v>38</v>
      </c>
      <c r="E85" s="20" t="s">
        <v>13</v>
      </c>
      <c r="F85" s="11">
        <v>12.6</v>
      </c>
      <c r="G85" s="19">
        <v>0.44791666666666669</v>
      </c>
      <c r="H85" s="19">
        <v>0.5</v>
      </c>
      <c r="I85" s="19">
        <v>5.2083333333333315E-2</v>
      </c>
      <c r="J85" s="11">
        <v>4</v>
      </c>
      <c r="K85" s="20" t="s">
        <v>104</v>
      </c>
      <c r="L85" s="11" t="s">
        <v>30</v>
      </c>
      <c r="M85" s="11" t="s">
        <v>42</v>
      </c>
      <c r="N85" s="11">
        <v>203</v>
      </c>
      <c r="O85" s="11">
        <v>113.2</v>
      </c>
      <c r="P85" s="18" t="s">
        <v>303</v>
      </c>
      <c r="Q85" s="11" t="s">
        <v>43</v>
      </c>
      <c r="R85" s="11">
        <v>0</v>
      </c>
    </row>
    <row r="86" spans="1:18" x14ac:dyDescent="0.55000000000000004">
      <c r="A86" s="11">
        <v>1</v>
      </c>
      <c r="B86" s="10">
        <v>44130</v>
      </c>
      <c r="C86" s="18">
        <v>2020</v>
      </c>
      <c r="D86" s="11" t="s">
        <v>38</v>
      </c>
      <c r="E86" s="20" t="s">
        <v>13</v>
      </c>
      <c r="F86" s="11">
        <v>12.3</v>
      </c>
      <c r="G86" s="19">
        <v>0.59375</v>
      </c>
      <c r="H86" s="19">
        <v>0.70833333333333337</v>
      </c>
      <c r="I86" s="19">
        <v>0.11458333333333337</v>
      </c>
      <c r="J86" s="11">
        <v>4</v>
      </c>
      <c r="K86" s="20" t="s">
        <v>104</v>
      </c>
      <c r="L86" s="11" t="s">
        <v>30</v>
      </c>
      <c r="M86" s="11" t="s">
        <v>42</v>
      </c>
      <c r="N86" s="11">
        <v>174</v>
      </c>
      <c r="O86" s="11">
        <v>59.3</v>
      </c>
      <c r="P86" s="18" t="s">
        <v>342</v>
      </c>
      <c r="Q86" s="11" t="s">
        <v>43</v>
      </c>
      <c r="R86" s="11">
        <v>1</v>
      </c>
    </row>
    <row r="87" spans="1:18" x14ac:dyDescent="0.55000000000000004">
      <c r="A87" s="11">
        <v>1</v>
      </c>
      <c r="B87" s="10">
        <v>44130</v>
      </c>
      <c r="C87" s="18">
        <v>2020</v>
      </c>
      <c r="D87" s="11" t="s">
        <v>38</v>
      </c>
      <c r="E87" s="20" t="s">
        <v>13</v>
      </c>
      <c r="F87" s="11">
        <v>12.3</v>
      </c>
      <c r="G87" s="19">
        <v>0.59375</v>
      </c>
      <c r="H87" s="19">
        <v>0.70833333333333337</v>
      </c>
      <c r="I87" s="19">
        <v>0.11458333333333337</v>
      </c>
      <c r="J87" s="11">
        <v>4</v>
      </c>
      <c r="K87" s="20" t="s">
        <v>104</v>
      </c>
      <c r="L87" s="11" t="s">
        <v>30</v>
      </c>
      <c r="M87" s="11" t="s">
        <v>42</v>
      </c>
      <c r="N87" s="11">
        <v>175</v>
      </c>
      <c r="O87" s="11">
        <v>60.5</v>
      </c>
      <c r="P87" s="18" t="s">
        <v>304</v>
      </c>
      <c r="Q87" s="11" t="s">
        <v>43</v>
      </c>
      <c r="R87" s="11">
        <v>0</v>
      </c>
    </row>
    <row r="88" spans="1:18" x14ac:dyDescent="0.55000000000000004">
      <c r="A88" s="11">
        <v>1</v>
      </c>
      <c r="B88" s="10">
        <v>44130</v>
      </c>
      <c r="C88" s="18">
        <v>2020</v>
      </c>
      <c r="D88" s="11" t="s">
        <v>38</v>
      </c>
      <c r="E88" s="20" t="s">
        <v>13</v>
      </c>
      <c r="F88" s="11">
        <v>12.3</v>
      </c>
      <c r="G88" s="19">
        <v>0.59375</v>
      </c>
      <c r="H88" s="19">
        <v>0.70833333333333337</v>
      </c>
      <c r="I88" s="19">
        <v>0.11458333333333337</v>
      </c>
      <c r="J88" s="11">
        <v>4</v>
      </c>
      <c r="K88" s="20" t="s">
        <v>104</v>
      </c>
      <c r="L88" s="11" t="s">
        <v>30</v>
      </c>
      <c r="M88" s="11" t="s">
        <v>42</v>
      </c>
      <c r="N88" s="11">
        <v>180</v>
      </c>
      <c r="O88" s="11">
        <v>69</v>
      </c>
      <c r="P88" s="18" t="s">
        <v>305</v>
      </c>
      <c r="Q88" s="11" t="s">
        <v>43</v>
      </c>
      <c r="R88" s="11">
        <v>0</v>
      </c>
    </row>
    <row r="89" spans="1:18" x14ac:dyDescent="0.55000000000000004">
      <c r="A89" s="11">
        <v>1</v>
      </c>
      <c r="B89" s="10">
        <v>44130</v>
      </c>
      <c r="C89" s="18">
        <v>2020</v>
      </c>
      <c r="D89" s="11" t="s">
        <v>38</v>
      </c>
      <c r="E89" s="20" t="s">
        <v>13</v>
      </c>
      <c r="F89" s="11">
        <v>12.3</v>
      </c>
      <c r="G89" s="19">
        <v>0.59375</v>
      </c>
      <c r="H89" s="19">
        <v>0.70833333333333337</v>
      </c>
      <c r="I89" s="19">
        <v>0.11458333333333337</v>
      </c>
      <c r="J89" s="11">
        <v>4</v>
      </c>
      <c r="K89" s="20" t="s">
        <v>104</v>
      </c>
      <c r="L89" s="11" t="s">
        <v>30</v>
      </c>
      <c r="M89" s="11" t="s">
        <v>42</v>
      </c>
      <c r="N89" s="11">
        <v>149</v>
      </c>
      <c r="O89" s="11">
        <v>37.700000000000003</v>
      </c>
      <c r="P89" s="18" t="s">
        <v>315</v>
      </c>
      <c r="Q89" s="11" t="s">
        <v>43</v>
      </c>
      <c r="R89" s="11">
        <v>0</v>
      </c>
    </row>
    <row r="90" spans="1:18" x14ac:dyDescent="0.55000000000000004">
      <c r="A90" s="11">
        <v>1</v>
      </c>
      <c r="B90" s="10">
        <v>44130</v>
      </c>
      <c r="C90" s="18">
        <v>2020</v>
      </c>
      <c r="D90" s="11" t="s">
        <v>38</v>
      </c>
      <c r="E90" s="20" t="s">
        <v>13</v>
      </c>
      <c r="F90" s="11">
        <v>12.3</v>
      </c>
      <c r="G90" s="19">
        <v>0.59375</v>
      </c>
      <c r="H90" s="19">
        <v>0.70833333333333337</v>
      </c>
      <c r="I90" s="19">
        <v>0.11458333333333337</v>
      </c>
      <c r="J90" s="11">
        <v>4</v>
      </c>
      <c r="K90" s="20" t="s">
        <v>104</v>
      </c>
      <c r="L90" s="11" t="s">
        <v>30</v>
      </c>
      <c r="M90" s="11" t="s">
        <v>42</v>
      </c>
      <c r="N90" s="11">
        <v>175</v>
      </c>
      <c r="O90" s="11">
        <v>61.8</v>
      </c>
      <c r="P90" s="18" t="s">
        <v>343</v>
      </c>
      <c r="Q90" s="11" t="s">
        <v>43</v>
      </c>
      <c r="R90" s="11">
        <v>0</v>
      </c>
    </row>
    <row r="91" spans="1:18" x14ac:dyDescent="0.55000000000000004">
      <c r="A91" s="11">
        <v>1</v>
      </c>
      <c r="B91" s="10">
        <v>44130</v>
      </c>
      <c r="C91" s="18">
        <v>2020</v>
      </c>
      <c r="D91" s="11" t="s">
        <v>38</v>
      </c>
      <c r="E91" s="20" t="s">
        <v>13</v>
      </c>
      <c r="F91" s="11">
        <v>12.3</v>
      </c>
      <c r="G91" s="19">
        <v>0.59375</v>
      </c>
      <c r="H91" s="19">
        <v>0.70833333333333337</v>
      </c>
      <c r="I91" s="19">
        <v>0.11458333333333337</v>
      </c>
      <c r="J91" s="11">
        <v>4</v>
      </c>
      <c r="K91" s="20" t="s">
        <v>104</v>
      </c>
      <c r="L91" s="11" t="s">
        <v>30</v>
      </c>
      <c r="M91" s="11" t="s">
        <v>42</v>
      </c>
      <c r="N91" s="11">
        <v>138</v>
      </c>
      <c r="O91" s="11">
        <v>31.8</v>
      </c>
      <c r="P91" s="18" t="s">
        <v>316</v>
      </c>
      <c r="Q91" s="11" t="s">
        <v>43</v>
      </c>
      <c r="R91" s="11">
        <v>0</v>
      </c>
    </row>
    <row r="92" spans="1:18" x14ac:dyDescent="0.55000000000000004">
      <c r="A92" s="11">
        <v>1</v>
      </c>
      <c r="B92" s="10">
        <v>44130</v>
      </c>
      <c r="C92" s="18">
        <v>2020</v>
      </c>
      <c r="D92" s="11" t="s">
        <v>38</v>
      </c>
      <c r="E92" s="20" t="s">
        <v>13</v>
      </c>
      <c r="F92" s="11">
        <v>12.3</v>
      </c>
      <c r="G92" s="19">
        <v>0.59375</v>
      </c>
      <c r="H92" s="19">
        <v>0.70833333333333337</v>
      </c>
      <c r="I92" s="19">
        <v>0.11458333333333337</v>
      </c>
      <c r="J92" s="11">
        <v>4</v>
      </c>
      <c r="K92" s="20" t="s">
        <v>104</v>
      </c>
      <c r="L92" s="11" t="s">
        <v>30</v>
      </c>
      <c r="M92" s="11" t="s">
        <v>42</v>
      </c>
      <c r="N92" s="11">
        <v>155</v>
      </c>
      <c r="O92" s="11">
        <v>44.2</v>
      </c>
      <c r="P92" s="18" t="s">
        <v>344</v>
      </c>
      <c r="Q92" s="11" t="s">
        <v>43</v>
      </c>
      <c r="R92" s="11">
        <v>0</v>
      </c>
    </row>
    <row r="93" spans="1:18" x14ac:dyDescent="0.55000000000000004">
      <c r="A93" s="11">
        <v>1</v>
      </c>
      <c r="B93" s="10">
        <v>44130</v>
      </c>
      <c r="C93" s="18">
        <v>2020</v>
      </c>
      <c r="D93" s="11" t="s">
        <v>38</v>
      </c>
      <c r="E93" s="20" t="s">
        <v>13</v>
      </c>
      <c r="F93" s="11">
        <v>12.3</v>
      </c>
      <c r="G93" s="19">
        <v>0.59375</v>
      </c>
      <c r="H93" s="19">
        <v>0.70833333333333337</v>
      </c>
      <c r="I93" s="19">
        <v>0.11458333333333337</v>
      </c>
      <c r="J93" s="11">
        <v>4</v>
      </c>
      <c r="K93" s="20" t="s">
        <v>104</v>
      </c>
      <c r="L93" s="11" t="s">
        <v>30</v>
      </c>
      <c r="M93" s="11" t="s">
        <v>42</v>
      </c>
      <c r="N93" s="11">
        <v>150</v>
      </c>
      <c r="O93" s="11">
        <v>35.700000000000003</v>
      </c>
      <c r="P93" s="18" t="s">
        <v>345</v>
      </c>
      <c r="Q93" s="11" t="s">
        <v>43</v>
      </c>
      <c r="R93" s="11">
        <v>0</v>
      </c>
    </row>
    <row r="94" spans="1:18" x14ac:dyDescent="0.55000000000000004">
      <c r="A94" s="11">
        <v>1</v>
      </c>
      <c r="B94" s="10">
        <v>44130</v>
      </c>
      <c r="C94" s="18">
        <v>2020</v>
      </c>
      <c r="D94" s="11" t="s">
        <v>38</v>
      </c>
      <c r="E94" s="20" t="s">
        <v>13</v>
      </c>
      <c r="F94" s="11">
        <v>12.3</v>
      </c>
      <c r="G94" s="19">
        <v>0.59375</v>
      </c>
      <c r="H94" s="19">
        <v>0.70833333333333337</v>
      </c>
      <c r="I94" s="19">
        <v>0.11458333333333337</v>
      </c>
      <c r="J94" s="11">
        <v>4</v>
      </c>
      <c r="K94" s="20" t="s">
        <v>104</v>
      </c>
      <c r="L94" s="11" t="s">
        <v>30</v>
      </c>
      <c r="M94" s="11" t="s">
        <v>42</v>
      </c>
      <c r="N94" s="11">
        <v>183</v>
      </c>
      <c r="O94" s="11">
        <v>70.5</v>
      </c>
      <c r="P94" s="18" t="s">
        <v>330</v>
      </c>
      <c r="Q94" s="11" t="s">
        <v>43</v>
      </c>
      <c r="R94" s="11">
        <v>0</v>
      </c>
    </row>
    <row r="95" spans="1:18" x14ac:dyDescent="0.55000000000000004">
      <c r="A95" s="11">
        <v>0</v>
      </c>
      <c r="B95" s="10">
        <v>44131</v>
      </c>
      <c r="C95" s="18">
        <v>2020</v>
      </c>
      <c r="D95" s="11" t="s">
        <v>28</v>
      </c>
      <c r="E95" s="20" t="s">
        <v>11</v>
      </c>
      <c r="F95" s="11" t="s">
        <v>30</v>
      </c>
      <c r="G95" s="19">
        <v>0.55208333333333337</v>
      </c>
      <c r="H95" s="19">
        <v>0.58333333333333337</v>
      </c>
      <c r="I95" s="19">
        <v>3.125E-2</v>
      </c>
      <c r="J95" s="11">
        <v>4</v>
      </c>
      <c r="K95" s="20" t="s">
        <v>108</v>
      </c>
      <c r="L95" s="11" t="s">
        <v>30</v>
      </c>
      <c r="M95" s="11" t="s">
        <v>30</v>
      </c>
      <c r="N95" s="11" t="s">
        <v>30</v>
      </c>
      <c r="O95" s="11" t="s">
        <v>30</v>
      </c>
      <c r="P95" s="12" t="s">
        <v>30</v>
      </c>
      <c r="Q95" s="11" t="s">
        <v>30</v>
      </c>
      <c r="R95" s="11" t="s">
        <v>30</v>
      </c>
    </row>
    <row r="96" spans="1:18" x14ac:dyDescent="0.55000000000000004">
      <c r="A96" s="11">
        <v>1</v>
      </c>
      <c r="B96" s="10">
        <v>44133</v>
      </c>
      <c r="C96" s="18">
        <v>2020</v>
      </c>
      <c r="D96" s="11" t="s">
        <v>38</v>
      </c>
      <c r="E96" s="20" t="s">
        <v>13</v>
      </c>
      <c r="F96" s="11">
        <v>11.7</v>
      </c>
      <c r="G96" s="19">
        <v>0.39930555555555558</v>
      </c>
      <c r="H96" s="19">
        <v>0.50694444444444442</v>
      </c>
      <c r="I96" s="19">
        <v>0.10763888888888884</v>
      </c>
      <c r="J96" s="11">
        <v>4</v>
      </c>
      <c r="K96" s="20" t="s">
        <v>104</v>
      </c>
      <c r="L96" s="11" t="s">
        <v>30</v>
      </c>
      <c r="M96" s="11" t="s">
        <v>42</v>
      </c>
      <c r="N96" s="11">
        <v>174</v>
      </c>
      <c r="O96" s="11">
        <v>65.099999999999994</v>
      </c>
      <c r="P96" s="18" t="s">
        <v>346</v>
      </c>
      <c r="Q96" s="11" t="s">
        <v>43</v>
      </c>
      <c r="R96" s="11">
        <v>0</v>
      </c>
    </row>
    <row r="97" spans="1:18" x14ac:dyDescent="0.55000000000000004">
      <c r="A97" s="11">
        <v>1</v>
      </c>
      <c r="B97" s="10">
        <v>44133</v>
      </c>
      <c r="C97" s="18">
        <v>2020</v>
      </c>
      <c r="D97" s="11" t="s">
        <v>38</v>
      </c>
      <c r="E97" s="20" t="s">
        <v>13</v>
      </c>
      <c r="F97" s="11">
        <v>11.7</v>
      </c>
      <c r="G97" s="19">
        <v>0.39930555555555558</v>
      </c>
      <c r="H97" s="19">
        <v>0.50694444444444442</v>
      </c>
      <c r="I97" s="19">
        <v>0.10763888888888884</v>
      </c>
      <c r="J97" s="11">
        <v>4</v>
      </c>
      <c r="K97" s="20" t="s">
        <v>104</v>
      </c>
      <c r="L97" s="11" t="s">
        <v>30</v>
      </c>
      <c r="M97" s="11" t="s">
        <v>42</v>
      </c>
      <c r="N97" s="11">
        <v>175</v>
      </c>
      <c r="O97" s="11">
        <v>60.1</v>
      </c>
      <c r="P97" s="18" t="s">
        <v>331</v>
      </c>
      <c r="Q97" s="11" t="s">
        <v>43</v>
      </c>
      <c r="R97" s="11">
        <v>0</v>
      </c>
    </row>
    <row r="98" spans="1:18" x14ac:dyDescent="0.55000000000000004">
      <c r="A98" s="11">
        <v>1</v>
      </c>
      <c r="B98" s="10">
        <v>44133</v>
      </c>
      <c r="C98" s="18">
        <v>2020</v>
      </c>
      <c r="D98" s="11" t="s">
        <v>38</v>
      </c>
      <c r="E98" s="20" t="s">
        <v>13</v>
      </c>
      <c r="F98" s="11">
        <v>11.7</v>
      </c>
      <c r="G98" s="19">
        <v>0.39930555555555558</v>
      </c>
      <c r="H98" s="19">
        <v>0.50694444444444442</v>
      </c>
      <c r="I98" s="19">
        <v>0.10763888888888884</v>
      </c>
      <c r="J98" s="11">
        <v>4</v>
      </c>
      <c r="K98" s="20" t="s">
        <v>104</v>
      </c>
      <c r="L98" s="11" t="s">
        <v>30</v>
      </c>
      <c r="M98" s="11" t="s">
        <v>42</v>
      </c>
      <c r="N98" s="11">
        <v>171</v>
      </c>
      <c r="O98" s="11">
        <v>55.9</v>
      </c>
      <c r="P98" s="18" t="s">
        <v>311</v>
      </c>
      <c r="Q98" s="11" t="s">
        <v>43</v>
      </c>
      <c r="R98" s="11">
        <v>0</v>
      </c>
    </row>
    <row r="99" spans="1:18" x14ac:dyDescent="0.55000000000000004">
      <c r="A99" s="11">
        <v>1</v>
      </c>
      <c r="B99" s="10">
        <v>44133</v>
      </c>
      <c r="C99" s="18">
        <v>2020</v>
      </c>
      <c r="D99" s="11" t="s">
        <v>38</v>
      </c>
      <c r="E99" s="20" t="s">
        <v>13</v>
      </c>
      <c r="F99" s="11">
        <v>11.7</v>
      </c>
      <c r="G99" s="19">
        <v>0.39930555555555558</v>
      </c>
      <c r="H99" s="19">
        <v>0.50694444444444442</v>
      </c>
      <c r="I99" s="19">
        <v>0.10763888888888884</v>
      </c>
      <c r="J99" s="11">
        <v>4</v>
      </c>
      <c r="K99" s="20" t="s">
        <v>104</v>
      </c>
      <c r="L99" s="11" t="s">
        <v>30</v>
      </c>
      <c r="M99" s="11" t="s">
        <v>42</v>
      </c>
      <c r="N99" s="11">
        <v>148</v>
      </c>
      <c r="O99" s="11">
        <v>35</v>
      </c>
      <c r="P99" s="18" t="s">
        <v>347</v>
      </c>
      <c r="Q99" s="11" t="s">
        <v>43</v>
      </c>
      <c r="R99" s="11">
        <v>0</v>
      </c>
    </row>
    <row r="100" spans="1:18" x14ac:dyDescent="0.55000000000000004">
      <c r="A100" s="11">
        <v>1</v>
      </c>
      <c r="B100" s="10">
        <v>44133</v>
      </c>
      <c r="C100" s="18">
        <v>2020</v>
      </c>
      <c r="D100" s="11" t="s">
        <v>38</v>
      </c>
      <c r="E100" s="20" t="s">
        <v>13</v>
      </c>
      <c r="F100" s="11">
        <v>11.7</v>
      </c>
      <c r="G100" s="19">
        <v>0.39930555555555558</v>
      </c>
      <c r="H100" s="19">
        <v>0.50694444444444442</v>
      </c>
      <c r="I100" s="19">
        <v>0.10763888888888884</v>
      </c>
      <c r="J100" s="11">
        <v>4</v>
      </c>
      <c r="K100" s="20" t="s">
        <v>104</v>
      </c>
      <c r="L100" s="11" t="s">
        <v>30</v>
      </c>
      <c r="M100" s="11" t="s">
        <v>42</v>
      </c>
      <c r="N100" s="11">
        <v>170</v>
      </c>
      <c r="O100" s="11">
        <v>55.8</v>
      </c>
      <c r="P100" s="18" t="s">
        <v>326</v>
      </c>
      <c r="Q100" s="11" t="s">
        <v>43</v>
      </c>
      <c r="R100" s="11">
        <v>0</v>
      </c>
    </row>
    <row r="101" spans="1:18" x14ac:dyDescent="0.55000000000000004">
      <c r="A101" s="11">
        <v>1</v>
      </c>
      <c r="B101" s="10">
        <v>44133</v>
      </c>
      <c r="C101" s="18">
        <v>2020</v>
      </c>
      <c r="D101" s="11" t="s">
        <v>38</v>
      </c>
      <c r="E101" s="20" t="s">
        <v>13</v>
      </c>
      <c r="F101" s="11">
        <v>11.7</v>
      </c>
      <c r="G101" s="19">
        <v>0.39930555555555558</v>
      </c>
      <c r="H101" s="19">
        <v>0.50694444444444442</v>
      </c>
      <c r="I101" s="19">
        <v>0.10763888888888884</v>
      </c>
      <c r="J101" s="11">
        <v>4</v>
      </c>
      <c r="K101" s="20" t="s">
        <v>104</v>
      </c>
      <c r="L101" s="11" t="s">
        <v>30</v>
      </c>
      <c r="M101" s="11" t="s">
        <v>42</v>
      </c>
      <c r="N101" s="11">
        <v>168</v>
      </c>
      <c r="O101" s="11">
        <v>51.9</v>
      </c>
      <c r="P101" s="18" t="s">
        <v>309</v>
      </c>
      <c r="Q101" s="11" t="s">
        <v>43</v>
      </c>
      <c r="R101" s="11">
        <v>0</v>
      </c>
    </row>
    <row r="102" spans="1:18" x14ac:dyDescent="0.55000000000000004">
      <c r="A102" s="11">
        <v>1</v>
      </c>
      <c r="B102" s="10">
        <v>44133</v>
      </c>
      <c r="C102" s="18">
        <v>2020</v>
      </c>
      <c r="D102" s="11" t="s">
        <v>38</v>
      </c>
      <c r="E102" s="20" t="s">
        <v>13</v>
      </c>
      <c r="F102" s="11">
        <v>11.7</v>
      </c>
      <c r="G102" s="19">
        <v>0.39930555555555558</v>
      </c>
      <c r="H102" s="19">
        <v>0.50694444444444442</v>
      </c>
      <c r="I102" s="19">
        <v>0.10763888888888884</v>
      </c>
      <c r="J102" s="11">
        <v>4</v>
      </c>
      <c r="K102" s="20" t="s">
        <v>104</v>
      </c>
      <c r="L102" s="11" t="s">
        <v>30</v>
      </c>
      <c r="M102" s="11" t="s">
        <v>42</v>
      </c>
      <c r="N102" s="11">
        <v>177</v>
      </c>
      <c r="O102" s="11">
        <v>69.900000000000006</v>
      </c>
      <c r="P102" s="18" t="s">
        <v>348</v>
      </c>
      <c r="Q102" s="11" t="s">
        <v>43</v>
      </c>
      <c r="R102" s="11">
        <v>0</v>
      </c>
    </row>
    <row r="103" spans="1:18" x14ac:dyDescent="0.55000000000000004">
      <c r="A103" s="11">
        <v>1</v>
      </c>
      <c r="B103" s="10">
        <v>44133</v>
      </c>
      <c r="C103" s="18">
        <v>2020</v>
      </c>
      <c r="D103" s="11" t="s">
        <v>38</v>
      </c>
      <c r="E103" s="20" t="s">
        <v>13</v>
      </c>
      <c r="F103" s="11">
        <v>11.7</v>
      </c>
      <c r="G103" s="19">
        <v>0.39930555555555558</v>
      </c>
      <c r="H103" s="19">
        <v>0.50694444444444442</v>
      </c>
      <c r="I103" s="19">
        <v>0.10763888888888884</v>
      </c>
      <c r="J103" s="11">
        <v>4</v>
      </c>
      <c r="K103" s="20" t="s">
        <v>104</v>
      </c>
      <c r="L103" s="11" t="s">
        <v>30</v>
      </c>
      <c r="M103" s="11" t="s">
        <v>42</v>
      </c>
      <c r="N103" s="11">
        <v>182</v>
      </c>
      <c r="O103" s="11">
        <v>71</v>
      </c>
      <c r="P103" s="18" t="s">
        <v>310</v>
      </c>
      <c r="Q103" s="11" t="s">
        <v>43</v>
      </c>
      <c r="R103" s="11">
        <v>0</v>
      </c>
    </row>
    <row r="104" spans="1:18" x14ac:dyDescent="0.55000000000000004">
      <c r="A104" s="11">
        <v>1</v>
      </c>
      <c r="B104" s="10">
        <v>44133</v>
      </c>
      <c r="C104" s="18">
        <v>2020</v>
      </c>
      <c r="D104" s="11" t="s">
        <v>38</v>
      </c>
      <c r="E104" s="20" t="s">
        <v>13</v>
      </c>
      <c r="F104" s="11">
        <v>11.7</v>
      </c>
      <c r="G104" s="19">
        <v>0.39930555555555558</v>
      </c>
      <c r="H104" s="19">
        <v>0.50694444444444442</v>
      </c>
      <c r="I104" s="19">
        <v>0.10763888888888884</v>
      </c>
      <c r="J104" s="11">
        <v>4</v>
      </c>
      <c r="K104" s="20" t="s">
        <v>104</v>
      </c>
      <c r="L104" s="11" t="s">
        <v>30</v>
      </c>
      <c r="M104" s="11" t="s">
        <v>42</v>
      </c>
      <c r="N104" s="11">
        <v>166</v>
      </c>
      <c r="O104" s="11">
        <v>51.3</v>
      </c>
      <c r="P104" s="18" t="s">
        <v>306</v>
      </c>
      <c r="Q104" s="11" t="s">
        <v>43</v>
      </c>
      <c r="R104" s="11">
        <v>0</v>
      </c>
    </row>
    <row r="105" spans="1:18" x14ac:dyDescent="0.55000000000000004">
      <c r="A105" s="11">
        <v>1</v>
      </c>
      <c r="B105" s="10">
        <v>44133</v>
      </c>
      <c r="C105" s="18">
        <v>2020</v>
      </c>
      <c r="D105" s="11" t="s">
        <v>38</v>
      </c>
      <c r="E105" s="20" t="s">
        <v>13</v>
      </c>
      <c r="F105" s="11">
        <v>11.7</v>
      </c>
      <c r="G105" s="19">
        <v>0.39930555555555558</v>
      </c>
      <c r="H105" s="19">
        <v>0.50694444444444442</v>
      </c>
      <c r="I105" s="19">
        <v>0.10763888888888884</v>
      </c>
      <c r="J105" s="11">
        <v>4</v>
      </c>
      <c r="K105" s="20" t="s">
        <v>104</v>
      </c>
      <c r="L105" s="11" t="s">
        <v>30</v>
      </c>
      <c r="M105" s="11" t="s">
        <v>42</v>
      </c>
      <c r="N105" s="11">
        <v>175</v>
      </c>
      <c r="O105" s="11">
        <v>59.9</v>
      </c>
      <c r="P105" s="18" t="s">
        <v>307</v>
      </c>
      <c r="Q105" s="11" t="s">
        <v>43</v>
      </c>
      <c r="R105" s="11">
        <v>0</v>
      </c>
    </row>
    <row r="106" spans="1:18" x14ac:dyDescent="0.55000000000000004">
      <c r="A106" s="11">
        <v>1</v>
      </c>
      <c r="B106" s="10">
        <v>44133</v>
      </c>
      <c r="C106" s="18">
        <v>2020</v>
      </c>
      <c r="D106" s="11" t="s">
        <v>38</v>
      </c>
      <c r="E106" s="20" t="s">
        <v>13</v>
      </c>
      <c r="F106" s="11">
        <v>11.7</v>
      </c>
      <c r="G106" s="19">
        <v>0.39930555555555558</v>
      </c>
      <c r="H106" s="19">
        <v>0.50694444444444442</v>
      </c>
      <c r="I106" s="19">
        <v>0.10763888888888884</v>
      </c>
      <c r="J106" s="11">
        <v>4</v>
      </c>
      <c r="K106" s="20" t="s">
        <v>104</v>
      </c>
      <c r="L106" s="11" t="s">
        <v>30</v>
      </c>
      <c r="M106" s="11" t="s">
        <v>42</v>
      </c>
      <c r="N106" s="11">
        <v>185</v>
      </c>
      <c r="O106" s="11">
        <v>78.099999999999994</v>
      </c>
      <c r="P106" s="18" t="s">
        <v>308</v>
      </c>
      <c r="Q106" s="11" t="s">
        <v>43</v>
      </c>
      <c r="R106" s="11">
        <v>0</v>
      </c>
    </row>
    <row r="107" spans="1:18" x14ac:dyDescent="0.55000000000000004">
      <c r="A107" s="11">
        <v>1</v>
      </c>
      <c r="B107" s="10">
        <v>44133</v>
      </c>
      <c r="C107" s="18">
        <v>2020</v>
      </c>
      <c r="D107" s="11" t="s">
        <v>38</v>
      </c>
      <c r="E107" s="20" t="s">
        <v>13</v>
      </c>
      <c r="F107" s="11">
        <v>11.7</v>
      </c>
      <c r="G107" s="19">
        <v>0.39930555555555558</v>
      </c>
      <c r="H107" s="19">
        <v>0.50694444444444442</v>
      </c>
      <c r="I107" s="19">
        <v>0.10763888888888884</v>
      </c>
      <c r="J107" s="11">
        <v>4</v>
      </c>
      <c r="K107" s="20" t="s">
        <v>104</v>
      </c>
      <c r="L107" s="11" t="s">
        <v>30</v>
      </c>
      <c r="M107" s="11" t="s">
        <v>42</v>
      </c>
      <c r="N107" s="11">
        <v>158</v>
      </c>
      <c r="O107" s="11">
        <v>46.9</v>
      </c>
      <c r="P107" s="18" t="s">
        <v>349</v>
      </c>
      <c r="Q107" s="11" t="s">
        <v>43</v>
      </c>
      <c r="R107" s="11">
        <v>0</v>
      </c>
    </row>
    <row r="108" spans="1:18" x14ac:dyDescent="0.55000000000000004">
      <c r="A108" s="11">
        <v>1</v>
      </c>
      <c r="B108" s="10">
        <v>44133</v>
      </c>
      <c r="C108" s="18">
        <v>2020</v>
      </c>
      <c r="D108" s="11" t="s">
        <v>38</v>
      </c>
      <c r="E108" s="20" t="s">
        <v>13</v>
      </c>
      <c r="F108" s="11">
        <v>11.7</v>
      </c>
      <c r="G108" s="19">
        <v>0.39930555555555558</v>
      </c>
      <c r="H108" s="19">
        <v>0.50694444444444442</v>
      </c>
      <c r="I108" s="19">
        <v>0.10763888888888884</v>
      </c>
      <c r="J108" s="11">
        <v>4</v>
      </c>
      <c r="K108" s="20" t="s">
        <v>104</v>
      </c>
      <c r="L108" s="11" t="s">
        <v>30</v>
      </c>
      <c r="M108" s="11" t="s">
        <v>42</v>
      </c>
      <c r="N108" s="11">
        <v>162</v>
      </c>
      <c r="O108" s="11">
        <v>48.1</v>
      </c>
      <c r="P108" s="18" t="s">
        <v>350</v>
      </c>
      <c r="Q108" s="11" t="s">
        <v>43</v>
      </c>
      <c r="R108" s="11">
        <v>0</v>
      </c>
    </row>
    <row r="109" spans="1:18" x14ac:dyDescent="0.55000000000000004">
      <c r="A109" s="11">
        <v>1</v>
      </c>
      <c r="B109" s="10">
        <v>44133</v>
      </c>
      <c r="C109" s="18">
        <v>2020</v>
      </c>
      <c r="D109" s="11" t="s">
        <v>38</v>
      </c>
      <c r="E109" s="20" t="s">
        <v>13</v>
      </c>
      <c r="F109" s="11">
        <v>11.7</v>
      </c>
      <c r="G109" s="19">
        <v>0.39930555555555558</v>
      </c>
      <c r="H109" s="19">
        <v>0.50694444444444442</v>
      </c>
      <c r="I109" s="19">
        <v>0.10763888888888884</v>
      </c>
      <c r="J109" s="11">
        <v>4</v>
      </c>
      <c r="K109" s="20" t="s">
        <v>104</v>
      </c>
      <c r="L109" s="11" t="s">
        <v>30</v>
      </c>
      <c r="M109" s="11" t="s">
        <v>42</v>
      </c>
      <c r="N109" s="11">
        <v>163</v>
      </c>
      <c r="O109" s="11">
        <v>48.4</v>
      </c>
      <c r="P109" s="18" t="s">
        <v>325</v>
      </c>
      <c r="Q109" s="11" t="s">
        <v>43</v>
      </c>
      <c r="R109" s="11">
        <v>0</v>
      </c>
    </row>
    <row r="110" spans="1:18" x14ac:dyDescent="0.55000000000000004">
      <c r="A110" s="11">
        <v>1</v>
      </c>
      <c r="B110" s="10">
        <v>44133</v>
      </c>
      <c r="C110" s="18">
        <v>2020</v>
      </c>
      <c r="D110" s="11" t="s">
        <v>38</v>
      </c>
      <c r="E110" s="20" t="s">
        <v>13</v>
      </c>
      <c r="F110" s="11">
        <v>11.7</v>
      </c>
      <c r="G110" s="19">
        <v>0.39930555555555558</v>
      </c>
      <c r="H110" s="19">
        <v>0.50694444444444442</v>
      </c>
      <c r="I110" s="19">
        <v>0.10763888888888884</v>
      </c>
      <c r="J110" s="11">
        <v>4</v>
      </c>
      <c r="K110" s="20" t="s">
        <v>104</v>
      </c>
      <c r="L110" s="11" t="s">
        <v>30</v>
      </c>
      <c r="M110" s="11" t="s">
        <v>42</v>
      </c>
      <c r="N110" s="11">
        <v>183</v>
      </c>
      <c r="O110" s="11">
        <v>70.3</v>
      </c>
      <c r="P110" s="18" t="s">
        <v>351</v>
      </c>
      <c r="Q110" s="11" t="s">
        <v>43</v>
      </c>
      <c r="R110" s="11">
        <v>0</v>
      </c>
    </row>
    <row r="111" spans="1:18" x14ac:dyDescent="0.55000000000000004">
      <c r="A111" s="11">
        <v>1</v>
      </c>
      <c r="B111" s="10">
        <v>44133</v>
      </c>
      <c r="C111" s="18">
        <v>2020</v>
      </c>
      <c r="D111" s="11" t="s">
        <v>38</v>
      </c>
      <c r="E111" s="20" t="s">
        <v>13</v>
      </c>
      <c r="F111" s="11">
        <v>11.7</v>
      </c>
      <c r="G111" s="19">
        <v>0.39930555555555558</v>
      </c>
      <c r="H111" s="19">
        <v>0.50694444444444442</v>
      </c>
      <c r="I111" s="19">
        <v>0.10763888888888884</v>
      </c>
      <c r="J111" s="11">
        <v>4</v>
      </c>
      <c r="K111" s="20" t="s">
        <v>104</v>
      </c>
      <c r="L111" s="11" t="s">
        <v>30</v>
      </c>
      <c r="M111" s="11" t="s">
        <v>42</v>
      </c>
      <c r="N111" s="11">
        <v>164</v>
      </c>
      <c r="O111" s="11">
        <v>51.8</v>
      </c>
      <c r="P111" s="18" t="s">
        <v>352</v>
      </c>
      <c r="Q111" s="11" t="s">
        <v>43</v>
      </c>
      <c r="R111" s="11">
        <v>0</v>
      </c>
    </row>
    <row r="112" spans="1:18" x14ac:dyDescent="0.55000000000000004">
      <c r="A112" s="11">
        <v>1</v>
      </c>
      <c r="B112" s="10">
        <v>43669</v>
      </c>
      <c r="C112" s="18">
        <v>2019</v>
      </c>
      <c r="D112" s="11" t="s">
        <v>38</v>
      </c>
      <c r="E112" s="20" t="s">
        <v>110</v>
      </c>
      <c r="F112" s="11" t="s">
        <v>30</v>
      </c>
      <c r="G112" s="24" t="s">
        <v>30</v>
      </c>
      <c r="H112" s="24" t="s">
        <v>30</v>
      </c>
      <c r="I112" s="24" t="s">
        <v>30</v>
      </c>
      <c r="J112" s="11">
        <v>3</v>
      </c>
      <c r="K112" s="11" t="s">
        <v>30</v>
      </c>
      <c r="L112" s="11" t="s">
        <v>30</v>
      </c>
      <c r="M112" s="11" t="s">
        <v>42</v>
      </c>
      <c r="N112" s="11">
        <v>130</v>
      </c>
      <c r="O112" s="11">
        <v>26.7</v>
      </c>
      <c r="P112" s="11" t="s">
        <v>116</v>
      </c>
      <c r="Q112" s="11" t="s">
        <v>35</v>
      </c>
      <c r="R112" s="11">
        <v>0</v>
      </c>
    </row>
    <row r="113" spans="1:18" x14ac:dyDescent="0.55000000000000004">
      <c r="A113" s="11">
        <v>1</v>
      </c>
      <c r="B113" s="10">
        <v>43669</v>
      </c>
      <c r="C113" s="18">
        <v>2019</v>
      </c>
      <c r="D113" s="11" t="s">
        <v>38</v>
      </c>
      <c r="E113" s="20" t="s">
        <v>110</v>
      </c>
      <c r="F113" s="11" t="s">
        <v>30</v>
      </c>
      <c r="G113" s="24" t="s">
        <v>30</v>
      </c>
      <c r="H113" s="24" t="s">
        <v>30</v>
      </c>
      <c r="I113" s="24" t="s">
        <v>30</v>
      </c>
      <c r="J113" s="11">
        <v>3</v>
      </c>
      <c r="K113" s="11" t="s">
        <v>30</v>
      </c>
      <c r="L113" s="11" t="s">
        <v>30</v>
      </c>
      <c r="M113" s="11" t="s">
        <v>42</v>
      </c>
      <c r="N113" s="11">
        <v>139</v>
      </c>
      <c r="O113" s="11">
        <v>31.7</v>
      </c>
      <c r="P113" s="11" t="s">
        <v>127</v>
      </c>
      <c r="Q113" s="11" t="s">
        <v>35</v>
      </c>
      <c r="R113" s="11">
        <v>0</v>
      </c>
    </row>
    <row r="114" spans="1:18" x14ac:dyDescent="0.55000000000000004">
      <c r="A114" s="11">
        <v>1</v>
      </c>
      <c r="B114" s="10">
        <v>43669</v>
      </c>
      <c r="C114" s="18">
        <v>2019</v>
      </c>
      <c r="D114" s="11" t="s">
        <v>38</v>
      </c>
      <c r="E114" s="20" t="s">
        <v>110</v>
      </c>
      <c r="F114" s="11" t="s">
        <v>30</v>
      </c>
      <c r="G114" s="24" t="s">
        <v>30</v>
      </c>
      <c r="H114" s="24" t="s">
        <v>30</v>
      </c>
      <c r="I114" s="24" t="s">
        <v>30</v>
      </c>
      <c r="J114" s="11">
        <v>3</v>
      </c>
      <c r="K114" s="11" t="s">
        <v>30</v>
      </c>
      <c r="L114" s="11" t="s">
        <v>30</v>
      </c>
      <c r="M114" s="11" t="s">
        <v>42</v>
      </c>
      <c r="N114" s="11">
        <v>136</v>
      </c>
      <c r="O114" s="11">
        <v>32.6</v>
      </c>
      <c r="P114" s="11" t="s">
        <v>129</v>
      </c>
      <c r="Q114" s="11" t="s">
        <v>35</v>
      </c>
      <c r="R114" s="11">
        <v>0</v>
      </c>
    </row>
    <row r="115" spans="1:18" x14ac:dyDescent="0.55000000000000004">
      <c r="A115" s="11">
        <v>1</v>
      </c>
      <c r="B115" s="10">
        <v>43669</v>
      </c>
      <c r="C115" s="18">
        <v>2019</v>
      </c>
      <c r="D115" s="11" t="s">
        <v>38</v>
      </c>
      <c r="E115" s="20" t="s">
        <v>110</v>
      </c>
      <c r="F115" s="11" t="s">
        <v>30</v>
      </c>
      <c r="G115" s="24" t="s">
        <v>30</v>
      </c>
      <c r="H115" s="24" t="s">
        <v>30</v>
      </c>
      <c r="I115" s="24" t="s">
        <v>30</v>
      </c>
      <c r="J115" s="11">
        <v>3</v>
      </c>
      <c r="K115" s="11" t="s">
        <v>30</v>
      </c>
      <c r="L115" s="11" t="s">
        <v>30</v>
      </c>
      <c r="M115" s="11" t="s">
        <v>42</v>
      </c>
      <c r="N115" s="11">
        <v>135</v>
      </c>
      <c r="O115" s="11">
        <v>29.4</v>
      </c>
      <c r="P115" s="11" t="s">
        <v>131</v>
      </c>
      <c r="Q115" s="11" t="s">
        <v>35</v>
      </c>
      <c r="R115" s="11">
        <v>0</v>
      </c>
    </row>
    <row r="116" spans="1:18" x14ac:dyDescent="0.55000000000000004">
      <c r="A116" s="11">
        <v>1</v>
      </c>
      <c r="B116" s="10">
        <v>43669</v>
      </c>
      <c r="C116" s="18">
        <v>2019</v>
      </c>
      <c r="D116" s="11" t="s">
        <v>38</v>
      </c>
      <c r="E116" s="20" t="s">
        <v>110</v>
      </c>
      <c r="F116" s="11" t="s">
        <v>30</v>
      </c>
      <c r="G116" s="24" t="s">
        <v>30</v>
      </c>
      <c r="H116" s="24" t="s">
        <v>30</v>
      </c>
      <c r="I116" s="24" t="s">
        <v>30</v>
      </c>
      <c r="J116" s="11">
        <v>3</v>
      </c>
      <c r="K116" s="11" t="s">
        <v>30</v>
      </c>
      <c r="L116" s="11" t="s">
        <v>30</v>
      </c>
      <c r="M116" s="11" t="s">
        <v>42</v>
      </c>
      <c r="N116" s="11">
        <v>125</v>
      </c>
      <c r="O116" s="11">
        <v>24.7</v>
      </c>
      <c r="P116" s="11" t="s">
        <v>130</v>
      </c>
      <c r="Q116" s="11" t="s">
        <v>43</v>
      </c>
      <c r="R116" s="11">
        <v>0</v>
      </c>
    </row>
    <row r="117" spans="1:18" x14ac:dyDescent="0.55000000000000004">
      <c r="A117" s="11">
        <v>1</v>
      </c>
      <c r="B117" s="10">
        <v>43670</v>
      </c>
      <c r="C117" s="18">
        <v>2019</v>
      </c>
      <c r="D117" s="11" t="s">
        <v>38</v>
      </c>
      <c r="E117" s="20" t="s">
        <v>110</v>
      </c>
      <c r="F117" s="11" t="s">
        <v>30</v>
      </c>
      <c r="G117" s="24">
        <v>0.29166666666666669</v>
      </c>
      <c r="H117" s="24">
        <v>0.39583333333333331</v>
      </c>
      <c r="I117" s="24">
        <f>H117-G117</f>
        <v>0.10416666666666663</v>
      </c>
      <c r="J117" s="11">
        <v>3</v>
      </c>
      <c r="K117" s="11" t="s">
        <v>30</v>
      </c>
      <c r="L117" s="11" t="s">
        <v>30</v>
      </c>
      <c r="M117" s="11" t="s">
        <v>42</v>
      </c>
      <c r="N117" s="11">
        <v>139</v>
      </c>
      <c r="O117" s="11">
        <v>33.6</v>
      </c>
      <c r="P117" s="11" t="s">
        <v>132</v>
      </c>
      <c r="Q117" s="11" t="s">
        <v>35</v>
      </c>
      <c r="R117" s="11">
        <v>0</v>
      </c>
    </row>
    <row r="118" spans="1:18" x14ac:dyDescent="0.55000000000000004">
      <c r="A118" s="11">
        <v>1</v>
      </c>
      <c r="B118" s="10">
        <v>43670</v>
      </c>
      <c r="C118" s="18">
        <v>2019</v>
      </c>
      <c r="D118" s="11" t="s">
        <v>38</v>
      </c>
      <c r="E118" s="20" t="s">
        <v>110</v>
      </c>
      <c r="F118" s="11" t="s">
        <v>30</v>
      </c>
      <c r="G118" s="24">
        <v>0.29166666666666669</v>
      </c>
      <c r="H118" s="24">
        <v>0.39583333333333331</v>
      </c>
      <c r="I118" s="24">
        <f t="shared" ref="I118:I161" si="0">H118-G118</f>
        <v>0.10416666666666663</v>
      </c>
      <c r="J118" s="11">
        <v>3</v>
      </c>
      <c r="K118" s="11" t="s">
        <v>30</v>
      </c>
      <c r="L118" s="11" t="s">
        <v>30</v>
      </c>
      <c r="M118" s="11" t="s">
        <v>42</v>
      </c>
      <c r="N118" s="11">
        <v>139</v>
      </c>
      <c r="O118" s="11">
        <v>32.6</v>
      </c>
      <c r="P118" s="11" t="s">
        <v>136</v>
      </c>
      <c r="Q118" s="11" t="s">
        <v>35</v>
      </c>
      <c r="R118" s="11">
        <v>0</v>
      </c>
    </row>
    <row r="119" spans="1:18" x14ac:dyDescent="0.55000000000000004">
      <c r="A119" s="11">
        <v>1</v>
      </c>
      <c r="B119" s="10">
        <v>43670</v>
      </c>
      <c r="C119" s="18">
        <v>2019</v>
      </c>
      <c r="D119" s="11" t="s">
        <v>38</v>
      </c>
      <c r="E119" s="20" t="s">
        <v>110</v>
      </c>
      <c r="F119" s="11" t="s">
        <v>30</v>
      </c>
      <c r="G119" s="24">
        <v>0.29166666666666669</v>
      </c>
      <c r="H119" s="24">
        <v>0.39583333333333331</v>
      </c>
      <c r="I119" s="24">
        <f t="shared" si="0"/>
        <v>0.10416666666666663</v>
      </c>
      <c r="J119" s="11">
        <v>3</v>
      </c>
      <c r="K119" s="11" t="s">
        <v>30</v>
      </c>
      <c r="L119" s="11" t="s">
        <v>30</v>
      </c>
      <c r="M119" s="11" t="s">
        <v>42</v>
      </c>
      <c r="N119" s="11">
        <v>129</v>
      </c>
      <c r="O119" s="11">
        <v>26.3</v>
      </c>
      <c r="P119" s="11" t="s">
        <v>137</v>
      </c>
      <c r="Q119" s="11" t="s">
        <v>43</v>
      </c>
      <c r="R119" s="11">
        <v>0</v>
      </c>
    </row>
    <row r="120" spans="1:18" x14ac:dyDescent="0.55000000000000004">
      <c r="A120" s="11">
        <v>1</v>
      </c>
      <c r="B120" s="10">
        <v>43670</v>
      </c>
      <c r="C120" s="18">
        <v>2019</v>
      </c>
      <c r="D120" s="11" t="s">
        <v>38</v>
      </c>
      <c r="E120" s="20" t="s">
        <v>110</v>
      </c>
      <c r="F120" s="11" t="s">
        <v>30</v>
      </c>
      <c r="G120" s="24">
        <v>0.29166666666666669</v>
      </c>
      <c r="H120" s="24">
        <v>0.39583333333333331</v>
      </c>
      <c r="I120" s="24">
        <f t="shared" si="0"/>
        <v>0.10416666666666663</v>
      </c>
      <c r="J120" s="11">
        <v>3</v>
      </c>
      <c r="K120" s="11" t="s">
        <v>30</v>
      </c>
      <c r="L120" s="11" t="s">
        <v>30</v>
      </c>
      <c r="M120" s="11" t="s">
        <v>42</v>
      </c>
      <c r="N120" s="11">
        <v>134</v>
      </c>
      <c r="O120" s="11">
        <v>31.4</v>
      </c>
      <c r="P120" s="11" t="s">
        <v>140</v>
      </c>
      <c r="Q120" s="11" t="s">
        <v>43</v>
      </c>
      <c r="R120" s="11">
        <v>0</v>
      </c>
    </row>
    <row r="121" spans="1:18" x14ac:dyDescent="0.55000000000000004">
      <c r="A121" s="11">
        <v>1</v>
      </c>
      <c r="B121" s="10">
        <v>43670</v>
      </c>
      <c r="C121" s="18">
        <v>2019</v>
      </c>
      <c r="D121" s="11" t="s">
        <v>38</v>
      </c>
      <c r="E121" s="20" t="s">
        <v>110</v>
      </c>
      <c r="F121" s="11" t="s">
        <v>30</v>
      </c>
      <c r="G121" s="24">
        <v>0.29166666666666669</v>
      </c>
      <c r="H121" s="24">
        <v>0.39583333333333331</v>
      </c>
      <c r="I121" s="24">
        <f t="shared" si="0"/>
        <v>0.10416666666666663</v>
      </c>
      <c r="J121" s="11">
        <v>3</v>
      </c>
      <c r="K121" s="11" t="s">
        <v>30</v>
      </c>
      <c r="L121" s="11" t="s">
        <v>30</v>
      </c>
      <c r="M121" s="11" t="s">
        <v>42</v>
      </c>
      <c r="N121" s="11">
        <v>140</v>
      </c>
      <c r="O121" s="11">
        <v>36.6</v>
      </c>
      <c r="P121" s="11" t="s">
        <v>143</v>
      </c>
      <c r="Q121" s="11" t="s">
        <v>35</v>
      </c>
      <c r="R121" s="11">
        <v>0</v>
      </c>
    </row>
    <row r="122" spans="1:18" x14ac:dyDescent="0.55000000000000004">
      <c r="A122" s="11">
        <v>1</v>
      </c>
      <c r="B122" s="10">
        <v>43670</v>
      </c>
      <c r="C122" s="18">
        <v>2019</v>
      </c>
      <c r="D122" s="11" t="s">
        <v>38</v>
      </c>
      <c r="E122" s="20" t="s">
        <v>110</v>
      </c>
      <c r="F122" s="11" t="s">
        <v>30</v>
      </c>
      <c r="G122" s="24">
        <v>0.29166666666666669</v>
      </c>
      <c r="H122" s="24">
        <v>0.39583333333333331</v>
      </c>
      <c r="I122" s="24">
        <f t="shared" si="0"/>
        <v>0.10416666666666663</v>
      </c>
      <c r="J122" s="11">
        <v>3</v>
      </c>
      <c r="K122" s="11" t="s">
        <v>30</v>
      </c>
      <c r="L122" s="11" t="s">
        <v>30</v>
      </c>
      <c r="M122" s="11" t="s">
        <v>42</v>
      </c>
      <c r="N122" s="11">
        <v>140</v>
      </c>
      <c r="O122" s="11">
        <v>32.6</v>
      </c>
      <c r="P122" s="11" t="s">
        <v>148</v>
      </c>
      <c r="Q122" s="11" t="s">
        <v>43</v>
      </c>
      <c r="R122" s="11">
        <v>0</v>
      </c>
    </row>
    <row r="123" spans="1:18" x14ac:dyDescent="0.55000000000000004">
      <c r="A123" s="11">
        <v>1</v>
      </c>
      <c r="B123" s="10">
        <v>43670</v>
      </c>
      <c r="C123" s="18">
        <v>2019</v>
      </c>
      <c r="D123" s="11" t="s">
        <v>38</v>
      </c>
      <c r="E123" s="20" t="s">
        <v>110</v>
      </c>
      <c r="F123" s="11" t="s">
        <v>30</v>
      </c>
      <c r="G123" s="24">
        <v>0.29166666666666669</v>
      </c>
      <c r="H123" s="24">
        <v>0.39583333333333331</v>
      </c>
      <c r="I123" s="24">
        <f t="shared" si="0"/>
        <v>0.10416666666666663</v>
      </c>
      <c r="J123" s="11">
        <v>3</v>
      </c>
      <c r="K123" s="11" t="s">
        <v>30</v>
      </c>
      <c r="L123" s="11" t="s">
        <v>30</v>
      </c>
      <c r="M123" s="11" t="s">
        <v>42</v>
      </c>
      <c r="N123" s="11">
        <v>136</v>
      </c>
      <c r="O123" s="11">
        <v>31.6</v>
      </c>
      <c r="P123" s="11" t="s">
        <v>149</v>
      </c>
      <c r="Q123" s="11" t="s">
        <v>43</v>
      </c>
      <c r="R123" s="11">
        <v>0</v>
      </c>
    </row>
    <row r="124" spans="1:18" x14ac:dyDescent="0.55000000000000004">
      <c r="A124" s="11">
        <v>1</v>
      </c>
      <c r="B124" s="10">
        <v>43670</v>
      </c>
      <c r="C124" s="18">
        <v>2019</v>
      </c>
      <c r="D124" s="11" t="s">
        <v>38</v>
      </c>
      <c r="E124" s="20" t="s">
        <v>110</v>
      </c>
      <c r="F124" s="11" t="s">
        <v>30</v>
      </c>
      <c r="G124" s="24">
        <v>0.29166666666666669</v>
      </c>
      <c r="H124" s="24">
        <v>0.39583333333333331</v>
      </c>
      <c r="I124" s="24">
        <f t="shared" si="0"/>
        <v>0.10416666666666663</v>
      </c>
      <c r="J124" s="11">
        <v>3</v>
      </c>
      <c r="K124" s="11" t="s">
        <v>30</v>
      </c>
      <c r="L124" s="11" t="s">
        <v>30</v>
      </c>
      <c r="M124" s="11" t="s">
        <v>42</v>
      </c>
      <c r="N124" s="11">
        <v>149</v>
      </c>
      <c r="O124" s="11" t="s">
        <v>30</v>
      </c>
      <c r="P124" s="11" t="s">
        <v>154</v>
      </c>
      <c r="Q124" s="11" t="s">
        <v>43</v>
      </c>
      <c r="R124" s="11">
        <v>1</v>
      </c>
    </row>
    <row r="125" spans="1:18" x14ac:dyDescent="0.55000000000000004">
      <c r="A125" s="11">
        <v>1</v>
      </c>
      <c r="B125" s="10">
        <v>43670</v>
      </c>
      <c r="C125" s="18">
        <v>2019</v>
      </c>
      <c r="D125" s="11" t="s">
        <v>38</v>
      </c>
      <c r="E125" s="20" t="s">
        <v>110</v>
      </c>
      <c r="F125" s="11" t="s">
        <v>30</v>
      </c>
      <c r="G125" s="24">
        <v>0.29166666666666669</v>
      </c>
      <c r="H125" s="24">
        <v>0.39583333333333331</v>
      </c>
      <c r="I125" s="24">
        <f t="shared" si="0"/>
        <v>0.10416666666666663</v>
      </c>
      <c r="J125" s="11">
        <v>3</v>
      </c>
      <c r="K125" s="11" t="s">
        <v>30</v>
      </c>
      <c r="L125" s="11" t="s">
        <v>30</v>
      </c>
      <c r="M125" s="11" t="s">
        <v>42</v>
      </c>
      <c r="N125" s="11">
        <v>154</v>
      </c>
      <c r="O125" s="11" t="s">
        <v>30</v>
      </c>
      <c r="P125" s="11" t="s">
        <v>155</v>
      </c>
      <c r="Q125" s="11" t="s">
        <v>43</v>
      </c>
      <c r="R125" s="11">
        <v>0</v>
      </c>
    </row>
    <row r="126" spans="1:18" x14ac:dyDescent="0.55000000000000004">
      <c r="A126" s="11">
        <v>1</v>
      </c>
      <c r="B126" s="10">
        <v>43670</v>
      </c>
      <c r="C126" s="18">
        <v>2019</v>
      </c>
      <c r="D126" s="11" t="s">
        <v>38</v>
      </c>
      <c r="E126" s="20" t="s">
        <v>110</v>
      </c>
      <c r="F126" s="11" t="s">
        <v>30</v>
      </c>
      <c r="G126" s="24">
        <v>0.29166666666666669</v>
      </c>
      <c r="H126" s="24">
        <v>0.39583333333333331</v>
      </c>
      <c r="I126" s="24">
        <f t="shared" si="0"/>
        <v>0.10416666666666663</v>
      </c>
      <c r="J126" s="11">
        <v>3</v>
      </c>
      <c r="K126" s="11" t="s">
        <v>30</v>
      </c>
      <c r="L126" s="11" t="s">
        <v>30</v>
      </c>
      <c r="M126" s="11" t="s">
        <v>42</v>
      </c>
      <c r="N126" s="11">
        <v>141</v>
      </c>
      <c r="O126" s="11" t="s">
        <v>30</v>
      </c>
      <c r="P126" s="11" t="s">
        <v>156</v>
      </c>
      <c r="Q126" s="11" t="s">
        <v>43</v>
      </c>
      <c r="R126" s="11">
        <v>0</v>
      </c>
    </row>
    <row r="127" spans="1:18" x14ac:dyDescent="0.55000000000000004">
      <c r="A127" s="11">
        <v>1</v>
      </c>
      <c r="B127" s="10">
        <v>43670</v>
      </c>
      <c r="C127" s="18">
        <v>2019</v>
      </c>
      <c r="D127" s="11" t="s">
        <v>38</v>
      </c>
      <c r="E127" s="20" t="s">
        <v>110</v>
      </c>
      <c r="F127" s="11" t="s">
        <v>30</v>
      </c>
      <c r="G127" s="24">
        <v>0.29166666666666669</v>
      </c>
      <c r="H127" s="24">
        <v>0.39583333333333331</v>
      </c>
      <c r="I127" s="24">
        <f t="shared" si="0"/>
        <v>0.10416666666666663</v>
      </c>
      <c r="J127" s="11">
        <v>3</v>
      </c>
      <c r="K127" s="11" t="s">
        <v>30</v>
      </c>
      <c r="L127" s="11" t="s">
        <v>30</v>
      </c>
      <c r="M127" s="11" t="s">
        <v>42</v>
      </c>
      <c r="N127" s="11">
        <v>145</v>
      </c>
      <c r="O127" s="11" t="s">
        <v>30</v>
      </c>
      <c r="P127" s="11" t="s">
        <v>160</v>
      </c>
      <c r="Q127" s="11" t="s">
        <v>43</v>
      </c>
      <c r="R127" s="11">
        <v>0</v>
      </c>
    </row>
    <row r="128" spans="1:18" x14ac:dyDescent="0.55000000000000004">
      <c r="A128" s="11">
        <v>1</v>
      </c>
      <c r="B128" s="10">
        <v>43670</v>
      </c>
      <c r="C128" s="18">
        <v>2019</v>
      </c>
      <c r="D128" s="11" t="s">
        <v>38</v>
      </c>
      <c r="E128" s="20" t="s">
        <v>110</v>
      </c>
      <c r="F128" s="11" t="s">
        <v>30</v>
      </c>
      <c r="G128" s="24">
        <v>0.29166666666666669</v>
      </c>
      <c r="H128" s="24">
        <v>0.39583333333333331</v>
      </c>
      <c r="I128" s="24">
        <f t="shared" si="0"/>
        <v>0.10416666666666663</v>
      </c>
      <c r="J128" s="11">
        <v>3</v>
      </c>
      <c r="K128" s="11" t="s">
        <v>30</v>
      </c>
      <c r="L128" s="11" t="s">
        <v>30</v>
      </c>
      <c r="M128" s="11" t="s">
        <v>42</v>
      </c>
      <c r="N128" s="11">
        <v>141</v>
      </c>
      <c r="O128" s="11" t="s">
        <v>30</v>
      </c>
      <c r="P128" s="11" t="s">
        <v>162</v>
      </c>
      <c r="Q128" s="11" t="s">
        <v>43</v>
      </c>
      <c r="R128" s="11">
        <v>0</v>
      </c>
    </row>
    <row r="129" spans="1:18" x14ac:dyDescent="0.55000000000000004">
      <c r="A129" s="11">
        <v>1</v>
      </c>
      <c r="B129" s="10">
        <v>43670</v>
      </c>
      <c r="C129" s="18">
        <v>2019</v>
      </c>
      <c r="D129" s="11" t="s">
        <v>38</v>
      </c>
      <c r="E129" s="20" t="s">
        <v>110</v>
      </c>
      <c r="F129" s="11" t="s">
        <v>30</v>
      </c>
      <c r="G129" s="24">
        <v>0.29166666666666669</v>
      </c>
      <c r="H129" s="24">
        <v>0.39583333333333331</v>
      </c>
      <c r="I129" s="24">
        <f t="shared" si="0"/>
        <v>0.10416666666666663</v>
      </c>
      <c r="J129" s="11">
        <v>3</v>
      </c>
      <c r="K129" s="11" t="s">
        <v>30</v>
      </c>
      <c r="L129" s="11" t="s">
        <v>30</v>
      </c>
      <c r="M129" s="11" t="s">
        <v>42</v>
      </c>
      <c r="N129" s="11">
        <v>140</v>
      </c>
      <c r="O129" s="11" t="s">
        <v>30</v>
      </c>
      <c r="P129" s="11" t="s">
        <v>165</v>
      </c>
      <c r="Q129" s="11" t="s">
        <v>43</v>
      </c>
      <c r="R129" s="11">
        <v>0</v>
      </c>
    </row>
    <row r="130" spans="1:18" x14ac:dyDescent="0.55000000000000004">
      <c r="A130" s="11">
        <v>1</v>
      </c>
      <c r="B130" s="10">
        <v>43670</v>
      </c>
      <c r="C130" s="18">
        <v>2019</v>
      </c>
      <c r="D130" s="11" t="s">
        <v>38</v>
      </c>
      <c r="E130" s="20" t="s">
        <v>110</v>
      </c>
      <c r="F130" s="11" t="s">
        <v>30</v>
      </c>
      <c r="G130" s="24">
        <v>0.29166666666666669</v>
      </c>
      <c r="H130" s="24">
        <v>0.39583333333333331</v>
      </c>
      <c r="I130" s="24">
        <f t="shared" si="0"/>
        <v>0.10416666666666663</v>
      </c>
      <c r="J130" s="11">
        <v>3</v>
      </c>
      <c r="K130" s="11" t="s">
        <v>30</v>
      </c>
      <c r="L130" s="11" t="s">
        <v>30</v>
      </c>
      <c r="M130" s="11" t="s">
        <v>42</v>
      </c>
      <c r="N130" s="11">
        <v>135</v>
      </c>
      <c r="O130" s="11" t="s">
        <v>30</v>
      </c>
      <c r="P130" s="11" t="s">
        <v>170</v>
      </c>
      <c r="Q130" s="11" t="s">
        <v>43</v>
      </c>
      <c r="R130" s="11">
        <v>0</v>
      </c>
    </row>
    <row r="131" spans="1:18" x14ac:dyDescent="0.55000000000000004">
      <c r="A131" s="11">
        <v>1</v>
      </c>
      <c r="B131" s="10">
        <v>43670</v>
      </c>
      <c r="C131" s="18">
        <v>2019</v>
      </c>
      <c r="D131" s="11" t="s">
        <v>38</v>
      </c>
      <c r="E131" s="20" t="s">
        <v>110</v>
      </c>
      <c r="F131" s="11" t="s">
        <v>30</v>
      </c>
      <c r="G131" s="24">
        <v>0.29166666666666669</v>
      </c>
      <c r="H131" s="24">
        <v>0.39583333333333331</v>
      </c>
      <c r="I131" s="24">
        <f t="shared" si="0"/>
        <v>0.10416666666666663</v>
      </c>
      <c r="J131" s="11">
        <v>3</v>
      </c>
      <c r="K131" s="11" t="s">
        <v>30</v>
      </c>
      <c r="L131" s="11" t="s">
        <v>30</v>
      </c>
      <c r="M131" s="11" t="s">
        <v>42</v>
      </c>
      <c r="N131" s="11">
        <v>142</v>
      </c>
      <c r="O131" s="11" t="s">
        <v>30</v>
      </c>
      <c r="P131" s="11" t="s">
        <v>171</v>
      </c>
      <c r="Q131" s="11" t="s">
        <v>35</v>
      </c>
      <c r="R131" s="11">
        <v>0</v>
      </c>
    </row>
    <row r="132" spans="1:18" x14ac:dyDescent="0.55000000000000004">
      <c r="A132" s="11">
        <v>1</v>
      </c>
      <c r="B132" s="10">
        <v>43670</v>
      </c>
      <c r="C132" s="18">
        <v>2019</v>
      </c>
      <c r="D132" s="11" t="s">
        <v>38</v>
      </c>
      <c r="E132" s="20" t="s">
        <v>110</v>
      </c>
      <c r="F132" s="11" t="s">
        <v>30</v>
      </c>
      <c r="G132" s="24">
        <v>0.29166666666666669</v>
      </c>
      <c r="H132" s="24">
        <v>0.39583333333333331</v>
      </c>
      <c r="I132" s="24">
        <f t="shared" si="0"/>
        <v>0.10416666666666663</v>
      </c>
      <c r="J132" s="11">
        <v>3</v>
      </c>
      <c r="K132" s="11" t="s">
        <v>30</v>
      </c>
      <c r="L132" s="11" t="s">
        <v>30</v>
      </c>
      <c r="M132" s="11" t="s">
        <v>42</v>
      </c>
      <c r="N132" s="11">
        <v>132</v>
      </c>
      <c r="O132" s="11" t="s">
        <v>30</v>
      </c>
      <c r="P132" s="11" t="s">
        <v>173</v>
      </c>
      <c r="Q132" s="11" t="s">
        <v>43</v>
      </c>
      <c r="R132" s="11">
        <v>0</v>
      </c>
    </row>
    <row r="133" spans="1:18" x14ac:dyDescent="0.55000000000000004">
      <c r="A133" s="11">
        <v>1</v>
      </c>
      <c r="B133" s="10">
        <v>43670</v>
      </c>
      <c r="C133" s="18">
        <v>2019</v>
      </c>
      <c r="D133" s="11" t="s">
        <v>38</v>
      </c>
      <c r="E133" s="20" t="s">
        <v>110</v>
      </c>
      <c r="F133" s="11" t="s">
        <v>30</v>
      </c>
      <c r="G133" s="24">
        <v>0.29166666666666669</v>
      </c>
      <c r="H133" s="24">
        <v>0.39583333333333331</v>
      </c>
      <c r="I133" s="24">
        <f t="shared" si="0"/>
        <v>0.10416666666666663</v>
      </c>
      <c r="J133" s="11">
        <v>3</v>
      </c>
      <c r="K133" s="11" t="s">
        <v>30</v>
      </c>
      <c r="L133" s="11" t="s">
        <v>30</v>
      </c>
      <c r="M133" s="11" t="s">
        <v>42</v>
      </c>
      <c r="N133" s="11">
        <v>143</v>
      </c>
      <c r="O133" s="11" t="s">
        <v>30</v>
      </c>
      <c r="P133" s="11" t="s">
        <v>175</v>
      </c>
      <c r="Q133" s="11" t="s">
        <v>43</v>
      </c>
      <c r="R133" s="11">
        <v>0</v>
      </c>
    </row>
    <row r="134" spans="1:18" x14ac:dyDescent="0.55000000000000004">
      <c r="A134" s="11">
        <v>1</v>
      </c>
      <c r="B134" s="10">
        <v>43665</v>
      </c>
      <c r="C134" s="18">
        <v>2019</v>
      </c>
      <c r="D134" s="11" t="s">
        <v>38</v>
      </c>
      <c r="E134" s="20" t="s">
        <v>110</v>
      </c>
      <c r="F134" s="11" t="s">
        <v>30</v>
      </c>
      <c r="G134" s="24" t="s">
        <v>30</v>
      </c>
      <c r="H134" s="24" t="s">
        <v>30</v>
      </c>
      <c r="I134" s="24" t="s">
        <v>30</v>
      </c>
      <c r="J134" s="11">
        <v>3</v>
      </c>
      <c r="K134" s="11" t="s">
        <v>30</v>
      </c>
      <c r="L134" s="11" t="s">
        <v>30</v>
      </c>
      <c r="M134" s="11" t="s">
        <v>42</v>
      </c>
      <c r="N134" s="11">
        <v>108</v>
      </c>
      <c r="O134" s="11" t="s">
        <v>30</v>
      </c>
      <c r="P134" s="11" t="s">
        <v>178</v>
      </c>
      <c r="Q134" s="11" t="s">
        <v>30</v>
      </c>
      <c r="R134" s="11">
        <v>0</v>
      </c>
    </row>
    <row r="135" spans="1:18" x14ac:dyDescent="0.55000000000000004">
      <c r="A135" s="11">
        <v>0</v>
      </c>
      <c r="B135" s="10">
        <v>43726</v>
      </c>
      <c r="C135" s="18">
        <v>2019</v>
      </c>
      <c r="D135" s="11" t="s">
        <v>38</v>
      </c>
      <c r="E135" s="20" t="s">
        <v>110</v>
      </c>
      <c r="F135" s="11" t="s">
        <v>30</v>
      </c>
      <c r="G135" s="24">
        <v>0.375</v>
      </c>
      <c r="H135" s="24">
        <v>0.48958333333333331</v>
      </c>
      <c r="I135" s="24">
        <f t="shared" si="0"/>
        <v>0.11458333333333331</v>
      </c>
      <c r="J135" s="11">
        <v>3</v>
      </c>
      <c r="K135" s="11" t="s">
        <v>30</v>
      </c>
      <c r="L135" s="11" t="s">
        <v>30</v>
      </c>
      <c r="M135" s="11" t="s">
        <v>30</v>
      </c>
      <c r="N135" s="11" t="s">
        <v>30</v>
      </c>
      <c r="O135" s="11" t="s">
        <v>30</v>
      </c>
      <c r="P135" s="11" t="s">
        <v>30</v>
      </c>
      <c r="Q135" s="11" t="s">
        <v>30</v>
      </c>
      <c r="R135" s="11" t="s">
        <v>30</v>
      </c>
    </row>
    <row r="136" spans="1:18" x14ac:dyDescent="0.55000000000000004">
      <c r="A136" s="11">
        <v>1</v>
      </c>
      <c r="B136" s="10">
        <v>43741</v>
      </c>
      <c r="C136" s="18">
        <v>2019</v>
      </c>
      <c r="D136" s="11" t="s">
        <v>38</v>
      </c>
      <c r="E136" s="20" t="s">
        <v>110</v>
      </c>
      <c r="F136" s="11" t="s">
        <v>30</v>
      </c>
      <c r="G136" s="24">
        <v>0.46458333333333335</v>
      </c>
      <c r="H136" s="24">
        <v>0.61875000000000002</v>
      </c>
      <c r="I136" s="24">
        <f t="shared" si="0"/>
        <v>0.15416666666666667</v>
      </c>
      <c r="J136" s="11">
        <v>3</v>
      </c>
      <c r="K136" s="11" t="s">
        <v>30</v>
      </c>
      <c r="L136" s="11" t="s">
        <v>30</v>
      </c>
      <c r="M136" s="11" t="s">
        <v>42</v>
      </c>
      <c r="N136" s="11">
        <v>169</v>
      </c>
      <c r="O136" s="11">
        <v>56.7</v>
      </c>
      <c r="P136" s="11" t="s">
        <v>180</v>
      </c>
      <c r="Q136" s="11" t="s">
        <v>43</v>
      </c>
      <c r="R136" s="11">
        <v>0</v>
      </c>
    </row>
    <row r="137" spans="1:18" x14ac:dyDescent="0.55000000000000004">
      <c r="A137" s="11">
        <v>1</v>
      </c>
      <c r="B137" s="10">
        <v>43741</v>
      </c>
      <c r="C137" s="18">
        <v>2019</v>
      </c>
      <c r="D137" s="11" t="s">
        <v>38</v>
      </c>
      <c r="E137" s="20" t="s">
        <v>110</v>
      </c>
      <c r="F137" s="11" t="s">
        <v>30</v>
      </c>
      <c r="G137" s="24">
        <v>0.46458333333333335</v>
      </c>
      <c r="H137" s="24">
        <v>0.61875000000000002</v>
      </c>
      <c r="I137" s="24">
        <f t="shared" si="0"/>
        <v>0.15416666666666667</v>
      </c>
      <c r="J137" s="11">
        <v>3</v>
      </c>
      <c r="K137" s="11" t="s">
        <v>30</v>
      </c>
      <c r="L137" s="11" t="s">
        <v>30</v>
      </c>
      <c r="M137" s="11" t="s">
        <v>42</v>
      </c>
      <c r="N137" s="11">
        <v>172</v>
      </c>
      <c r="O137" s="11">
        <v>68.2</v>
      </c>
      <c r="P137" s="11" t="s">
        <v>182</v>
      </c>
      <c r="Q137" s="11" t="s">
        <v>43</v>
      </c>
      <c r="R137" s="11">
        <v>0</v>
      </c>
    </row>
    <row r="138" spans="1:18" x14ac:dyDescent="0.55000000000000004">
      <c r="A138" s="11">
        <v>1</v>
      </c>
      <c r="B138" s="10">
        <v>43741</v>
      </c>
      <c r="C138" s="18">
        <v>2019</v>
      </c>
      <c r="D138" s="11" t="s">
        <v>38</v>
      </c>
      <c r="E138" s="20" t="s">
        <v>110</v>
      </c>
      <c r="F138" s="11" t="s">
        <v>30</v>
      </c>
      <c r="G138" s="24">
        <v>0.46458333333333335</v>
      </c>
      <c r="H138" s="24">
        <v>0.61875000000000002</v>
      </c>
      <c r="I138" s="24">
        <f t="shared" si="0"/>
        <v>0.15416666666666667</v>
      </c>
      <c r="J138" s="11">
        <v>3</v>
      </c>
      <c r="K138" s="11" t="s">
        <v>30</v>
      </c>
      <c r="L138" s="11" t="s">
        <v>30</v>
      </c>
      <c r="M138" s="11" t="s">
        <v>42</v>
      </c>
      <c r="N138" s="11">
        <v>144</v>
      </c>
      <c r="O138" s="11">
        <v>37.6</v>
      </c>
      <c r="P138" s="11" t="s">
        <v>183</v>
      </c>
      <c r="Q138" s="11" t="s">
        <v>43</v>
      </c>
      <c r="R138" s="11">
        <v>0</v>
      </c>
    </row>
    <row r="139" spans="1:18" x14ac:dyDescent="0.55000000000000004">
      <c r="A139" s="11">
        <v>1</v>
      </c>
      <c r="B139" s="10">
        <v>43741</v>
      </c>
      <c r="C139" s="18">
        <v>2019</v>
      </c>
      <c r="D139" s="11" t="s">
        <v>38</v>
      </c>
      <c r="E139" s="20" t="s">
        <v>110</v>
      </c>
      <c r="F139" s="11" t="s">
        <v>30</v>
      </c>
      <c r="G139" s="24">
        <v>0.46458333333333335</v>
      </c>
      <c r="H139" s="24">
        <v>0.61875000000000002</v>
      </c>
      <c r="I139" s="24">
        <f t="shared" si="0"/>
        <v>0.15416666666666667</v>
      </c>
      <c r="J139" s="11">
        <v>3</v>
      </c>
      <c r="K139" s="11" t="s">
        <v>30</v>
      </c>
      <c r="L139" s="11" t="s">
        <v>30</v>
      </c>
      <c r="M139" s="11" t="s">
        <v>42</v>
      </c>
      <c r="N139" s="11">
        <v>192</v>
      </c>
      <c r="O139" s="11">
        <v>86.4</v>
      </c>
      <c r="P139" s="11" t="s">
        <v>184</v>
      </c>
      <c r="Q139" s="11" t="s">
        <v>43</v>
      </c>
      <c r="R139" s="11">
        <v>0</v>
      </c>
    </row>
    <row r="140" spans="1:18" x14ac:dyDescent="0.55000000000000004">
      <c r="A140" s="11">
        <v>1</v>
      </c>
      <c r="B140" s="10">
        <v>43749</v>
      </c>
      <c r="C140" s="18">
        <v>2019</v>
      </c>
      <c r="D140" s="11" t="s">
        <v>38</v>
      </c>
      <c r="E140" s="20" t="s">
        <v>110</v>
      </c>
      <c r="F140" s="11" t="s">
        <v>30</v>
      </c>
      <c r="G140" s="24">
        <v>0.34375</v>
      </c>
      <c r="H140" s="24">
        <v>0.47638888888888892</v>
      </c>
      <c r="I140" s="24">
        <f t="shared" si="0"/>
        <v>0.13263888888888892</v>
      </c>
      <c r="J140" s="11">
        <v>3</v>
      </c>
      <c r="L140" s="20" t="s">
        <v>361</v>
      </c>
      <c r="M140" s="11" t="s">
        <v>42</v>
      </c>
      <c r="N140" s="11">
        <v>192</v>
      </c>
      <c r="O140" s="11">
        <v>79.900000000000006</v>
      </c>
      <c r="P140" s="11" t="s">
        <v>185</v>
      </c>
      <c r="Q140" s="11" t="s">
        <v>43</v>
      </c>
      <c r="R140" s="11">
        <v>0</v>
      </c>
    </row>
    <row r="141" spans="1:18" x14ac:dyDescent="0.55000000000000004">
      <c r="A141" s="11">
        <v>1</v>
      </c>
      <c r="B141" s="10">
        <v>43749</v>
      </c>
      <c r="C141" s="18">
        <v>2019</v>
      </c>
      <c r="D141" s="11" t="s">
        <v>38</v>
      </c>
      <c r="E141" s="20" t="s">
        <v>110</v>
      </c>
      <c r="F141" s="11" t="s">
        <v>30</v>
      </c>
      <c r="G141" s="24">
        <v>0.34375</v>
      </c>
      <c r="H141" s="24">
        <v>0.47638888888888892</v>
      </c>
      <c r="I141" s="24">
        <f t="shared" si="0"/>
        <v>0.13263888888888892</v>
      </c>
      <c r="J141" s="11">
        <v>3</v>
      </c>
      <c r="L141" s="20" t="s">
        <v>361</v>
      </c>
      <c r="M141" s="11" t="s">
        <v>42</v>
      </c>
      <c r="N141" s="11">
        <v>169</v>
      </c>
      <c r="O141" s="11">
        <v>61.3</v>
      </c>
      <c r="P141" s="11" t="s">
        <v>188</v>
      </c>
      <c r="Q141" s="11" t="s">
        <v>43</v>
      </c>
      <c r="R141" s="11">
        <v>0</v>
      </c>
    </row>
    <row r="142" spans="1:18" x14ac:dyDescent="0.55000000000000004">
      <c r="A142" s="11">
        <v>1</v>
      </c>
      <c r="B142" s="10">
        <v>43749</v>
      </c>
      <c r="C142" s="18">
        <v>2019</v>
      </c>
      <c r="D142" s="11" t="s">
        <v>38</v>
      </c>
      <c r="E142" s="20" t="s">
        <v>110</v>
      </c>
      <c r="F142" s="11" t="s">
        <v>30</v>
      </c>
      <c r="G142" s="24">
        <v>0.34375</v>
      </c>
      <c r="H142" s="24">
        <v>0.47638888888888892</v>
      </c>
      <c r="I142" s="24">
        <f t="shared" si="0"/>
        <v>0.13263888888888892</v>
      </c>
      <c r="J142" s="11">
        <v>3</v>
      </c>
      <c r="L142" s="20" t="s">
        <v>361</v>
      </c>
      <c r="M142" s="11" t="s">
        <v>42</v>
      </c>
      <c r="N142" s="11">
        <v>157</v>
      </c>
      <c r="O142" s="11">
        <v>46.3</v>
      </c>
      <c r="P142" s="11" t="s">
        <v>189</v>
      </c>
      <c r="Q142" s="11" t="s">
        <v>43</v>
      </c>
      <c r="R142" s="11">
        <v>0</v>
      </c>
    </row>
    <row r="143" spans="1:18" x14ac:dyDescent="0.55000000000000004">
      <c r="A143" s="11">
        <v>1</v>
      </c>
      <c r="B143" s="10">
        <v>43749</v>
      </c>
      <c r="C143" s="18">
        <v>2019</v>
      </c>
      <c r="D143" s="11" t="s">
        <v>38</v>
      </c>
      <c r="E143" s="20" t="s">
        <v>110</v>
      </c>
      <c r="F143" s="11" t="s">
        <v>30</v>
      </c>
      <c r="G143" s="24">
        <v>0.34375</v>
      </c>
      <c r="H143" s="24">
        <v>0.47638888888888892</v>
      </c>
      <c r="I143" s="24">
        <f t="shared" si="0"/>
        <v>0.13263888888888892</v>
      </c>
      <c r="J143" s="11">
        <v>3</v>
      </c>
      <c r="L143" s="20" t="s">
        <v>361</v>
      </c>
      <c r="M143" s="11" t="s">
        <v>42</v>
      </c>
      <c r="N143" s="11">
        <v>156</v>
      </c>
      <c r="O143" s="11">
        <v>48</v>
      </c>
      <c r="P143" s="11" t="s">
        <v>190</v>
      </c>
      <c r="Q143" s="11" t="s">
        <v>43</v>
      </c>
      <c r="R143" s="11">
        <v>0</v>
      </c>
    </row>
    <row r="144" spans="1:18" x14ac:dyDescent="0.55000000000000004">
      <c r="A144" s="11">
        <v>1</v>
      </c>
      <c r="B144" s="10">
        <v>43749</v>
      </c>
      <c r="C144" s="18">
        <v>2019</v>
      </c>
      <c r="D144" s="11" t="s">
        <v>38</v>
      </c>
      <c r="E144" s="20" t="s">
        <v>110</v>
      </c>
      <c r="F144" s="11" t="s">
        <v>30</v>
      </c>
      <c r="G144" s="24">
        <v>0.34375</v>
      </c>
      <c r="H144" s="24">
        <v>0.47638888888888892</v>
      </c>
      <c r="I144" s="24">
        <f t="shared" si="0"/>
        <v>0.13263888888888892</v>
      </c>
      <c r="J144" s="11">
        <v>3</v>
      </c>
      <c r="L144" s="20" t="s">
        <v>361</v>
      </c>
      <c r="M144" s="11" t="s">
        <v>42</v>
      </c>
      <c r="N144" s="11">
        <v>172</v>
      </c>
      <c r="O144" s="11">
        <v>68.099999999999994</v>
      </c>
      <c r="P144" s="11" t="s">
        <v>193</v>
      </c>
      <c r="Q144" s="11" t="s">
        <v>43</v>
      </c>
      <c r="R144" s="11">
        <v>0</v>
      </c>
    </row>
    <row r="145" spans="1:18" x14ac:dyDescent="0.55000000000000004">
      <c r="A145" s="11">
        <v>1</v>
      </c>
      <c r="B145" s="10">
        <v>43749</v>
      </c>
      <c r="C145" s="18">
        <v>2019</v>
      </c>
      <c r="D145" s="11" t="s">
        <v>38</v>
      </c>
      <c r="E145" s="20" t="s">
        <v>110</v>
      </c>
      <c r="F145" s="11" t="s">
        <v>30</v>
      </c>
      <c r="G145" s="24">
        <v>0.34375</v>
      </c>
      <c r="H145" s="24">
        <v>0.47638888888888892</v>
      </c>
      <c r="I145" s="24">
        <f t="shared" si="0"/>
        <v>0.13263888888888892</v>
      </c>
      <c r="J145" s="11">
        <v>3</v>
      </c>
      <c r="L145" s="20" t="s">
        <v>361</v>
      </c>
      <c r="M145" s="11" t="s">
        <v>42</v>
      </c>
      <c r="N145" s="11">
        <v>168</v>
      </c>
      <c r="O145" s="11">
        <v>56.2</v>
      </c>
      <c r="P145" s="11" t="s">
        <v>194</v>
      </c>
      <c r="Q145" s="11" t="s">
        <v>43</v>
      </c>
      <c r="R145" s="11">
        <v>0</v>
      </c>
    </row>
    <row r="146" spans="1:18" x14ac:dyDescent="0.55000000000000004">
      <c r="A146" s="11">
        <v>1</v>
      </c>
      <c r="B146" s="10">
        <v>43749</v>
      </c>
      <c r="C146" s="18">
        <v>2019</v>
      </c>
      <c r="D146" s="11" t="s">
        <v>38</v>
      </c>
      <c r="E146" s="20" t="s">
        <v>110</v>
      </c>
      <c r="F146" s="11" t="s">
        <v>30</v>
      </c>
      <c r="G146" s="24">
        <v>0.34375</v>
      </c>
      <c r="H146" s="24">
        <v>0.47638888888888892</v>
      </c>
      <c r="I146" s="24">
        <f t="shared" si="0"/>
        <v>0.13263888888888892</v>
      </c>
      <c r="J146" s="11">
        <v>3</v>
      </c>
      <c r="L146" s="20" t="s">
        <v>361</v>
      </c>
      <c r="M146" s="11" t="s">
        <v>42</v>
      </c>
      <c r="N146" s="11">
        <v>188</v>
      </c>
      <c r="O146" s="11">
        <v>77.3</v>
      </c>
      <c r="P146" s="11" t="s">
        <v>195</v>
      </c>
      <c r="Q146" s="11" t="s">
        <v>43</v>
      </c>
      <c r="R146" s="11">
        <v>0</v>
      </c>
    </row>
    <row r="147" spans="1:18" x14ac:dyDescent="0.55000000000000004">
      <c r="A147" s="11">
        <v>1</v>
      </c>
      <c r="B147" s="10">
        <v>43754</v>
      </c>
      <c r="C147" s="18">
        <v>2019</v>
      </c>
      <c r="D147" s="11" t="s">
        <v>38</v>
      </c>
      <c r="E147" s="20" t="s">
        <v>110</v>
      </c>
      <c r="F147" s="11" t="s">
        <v>30</v>
      </c>
      <c r="G147" s="24">
        <v>0.32291666666666669</v>
      </c>
      <c r="H147" s="24">
        <v>0.41666666666666669</v>
      </c>
      <c r="I147" s="24">
        <f t="shared" si="0"/>
        <v>9.375E-2</v>
      </c>
      <c r="J147" s="11">
        <v>3</v>
      </c>
      <c r="K147" s="11" t="s">
        <v>30</v>
      </c>
      <c r="L147" s="11" t="s">
        <v>30</v>
      </c>
      <c r="M147" s="11" t="s">
        <v>42</v>
      </c>
      <c r="N147" s="11">
        <v>177</v>
      </c>
      <c r="O147" s="11">
        <v>68.8</v>
      </c>
      <c r="P147" s="11" t="s">
        <v>196</v>
      </c>
      <c r="Q147" s="11" t="s">
        <v>43</v>
      </c>
      <c r="R147" s="11">
        <v>0</v>
      </c>
    </row>
    <row r="148" spans="1:18" x14ac:dyDescent="0.55000000000000004">
      <c r="A148" s="11">
        <v>1</v>
      </c>
      <c r="B148" s="10">
        <v>43754</v>
      </c>
      <c r="C148" s="18">
        <v>2019</v>
      </c>
      <c r="D148" s="11" t="s">
        <v>38</v>
      </c>
      <c r="E148" s="20" t="s">
        <v>110</v>
      </c>
      <c r="F148" s="11" t="s">
        <v>30</v>
      </c>
      <c r="G148" s="24">
        <v>0.32291666666666669</v>
      </c>
      <c r="H148" s="24">
        <v>0.41666666666666669</v>
      </c>
      <c r="I148" s="24">
        <f t="shared" si="0"/>
        <v>9.375E-2</v>
      </c>
      <c r="J148" s="11">
        <v>3</v>
      </c>
      <c r="K148" s="11" t="s">
        <v>30</v>
      </c>
      <c r="L148" s="11" t="s">
        <v>30</v>
      </c>
      <c r="M148" s="11" t="s">
        <v>42</v>
      </c>
      <c r="N148" s="11">
        <v>176</v>
      </c>
      <c r="O148" s="11">
        <v>65.3</v>
      </c>
      <c r="P148" s="11" t="s">
        <v>197</v>
      </c>
      <c r="Q148" s="11" t="s">
        <v>43</v>
      </c>
      <c r="R148" s="11">
        <v>0</v>
      </c>
    </row>
    <row r="149" spans="1:18" x14ac:dyDescent="0.55000000000000004">
      <c r="A149" s="11">
        <v>1</v>
      </c>
      <c r="B149" s="10">
        <v>43754</v>
      </c>
      <c r="C149" s="18">
        <v>2019</v>
      </c>
      <c r="D149" s="11" t="s">
        <v>38</v>
      </c>
      <c r="E149" s="20" t="s">
        <v>110</v>
      </c>
      <c r="F149" s="11" t="s">
        <v>30</v>
      </c>
      <c r="G149" s="24">
        <v>0.32291666666666669</v>
      </c>
      <c r="H149" s="24">
        <v>0.41666666666666669</v>
      </c>
      <c r="I149" s="24">
        <f t="shared" si="0"/>
        <v>9.375E-2</v>
      </c>
      <c r="J149" s="11">
        <v>3</v>
      </c>
      <c r="K149" s="11" t="s">
        <v>30</v>
      </c>
      <c r="L149" s="11" t="s">
        <v>30</v>
      </c>
      <c r="M149" s="11" t="s">
        <v>42</v>
      </c>
      <c r="N149" s="11">
        <v>168</v>
      </c>
      <c r="O149" s="11">
        <v>58.5</v>
      </c>
      <c r="P149" s="11" t="s">
        <v>198</v>
      </c>
      <c r="Q149" s="11" t="s">
        <v>43</v>
      </c>
      <c r="R149" s="11">
        <v>0</v>
      </c>
    </row>
    <row r="150" spans="1:18" x14ac:dyDescent="0.55000000000000004">
      <c r="A150" s="11">
        <v>1</v>
      </c>
      <c r="B150" s="10">
        <v>43754</v>
      </c>
      <c r="C150" s="18">
        <v>2019</v>
      </c>
      <c r="D150" s="11" t="s">
        <v>38</v>
      </c>
      <c r="E150" s="20" t="s">
        <v>110</v>
      </c>
      <c r="F150" s="11" t="s">
        <v>30</v>
      </c>
      <c r="G150" s="24">
        <v>0.32291666666666669</v>
      </c>
      <c r="H150" s="24">
        <v>0.41666666666666669</v>
      </c>
      <c r="I150" s="24">
        <f t="shared" si="0"/>
        <v>9.375E-2</v>
      </c>
      <c r="J150" s="11">
        <v>3</v>
      </c>
      <c r="K150" s="11" t="s">
        <v>30</v>
      </c>
      <c r="L150" s="11" t="s">
        <v>30</v>
      </c>
      <c r="M150" s="11" t="s">
        <v>42</v>
      </c>
      <c r="N150" s="11">
        <v>177</v>
      </c>
      <c r="O150" s="11">
        <v>71.099999999999994</v>
      </c>
      <c r="P150" s="11" t="s">
        <v>201</v>
      </c>
      <c r="Q150" s="11" t="s">
        <v>43</v>
      </c>
      <c r="R150" s="11">
        <v>0</v>
      </c>
    </row>
    <row r="151" spans="1:18" x14ac:dyDescent="0.55000000000000004">
      <c r="A151" s="11">
        <v>1</v>
      </c>
      <c r="B151" s="10">
        <v>43754</v>
      </c>
      <c r="C151" s="18">
        <v>2019</v>
      </c>
      <c r="D151" s="11" t="s">
        <v>38</v>
      </c>
      <c r="E151" s="20" t="s">
        <v>110</v>
      </c>
      <c r="F151" s="11" t="s">
        <v>30</v>
      </c>
      <c r="G151" s="24">
        <v>0.32291666666666669</v>
      </c>
      <c r="H151" s="24">
        <v>0.41666666666666669</v>
      </c>
      <c r="I151" s="24">
        <f t="shared" si="0"/>
        <v>9.375E-2</v>
      </c>
      <c r="J151" s="11">
        <v>3</v>
      </c>
      <c r="K151" s="11" t="s">
        <v>30</v>
      </c>
      <c r="L151" s="11" t="s">
        <v>30</v>
      </c>
      <c r="M151" s="11" t="s">
        <v>42</v>
      </c>
      <c r="N151" s="11">
        <v>180</v>
      </c>
      <c r="O151" s="11">
        <v>69</v>
      </c>
      <c r="P151" s="11" t="s">
        <v>203</v>
      </c>
      <c r="Q151" s="11" t="s">
        <v>43</v>
      </c>
      <c r="R151" s="11">
        <v>0</v>
      </c>
    </row>
    <row r="152" spans="1:18" x14ac:dyDescent="0.55000000000000004">
      <c r="A152" s="11">
        <v>1</v>
      </c>
      <c r="B152" s="10">
        <v>43754</v>
      </c>
      <c r="C152" s="18">
        <v>2019</v>
      </c>
      <c r="D152" s="11" t="s">
        <v>38</v>
      </c>
      <c r="E152" s="20" t="s">
        <v>110</v>
      </c>
      <c r="F152" s="11" t="s">
        <v>30</v>
      </c>
      <c r="G152" s="24">
        <v>0.32291666666666669</v>
      </c>
      <c r="H152" s="24">
        <v>0.41666666666666669</v>
      </c>
      <c r="I152" s="24">
        <f t="shared" si="0"/>
        <v>9.375E-2</v>
      </c>
      <c r="J152" s="11">
        <v>3</v>
      </c>
      <c r="K152" s="11" t="s">
        <v>30</v>
      </c>
      <c r="L152" s="11" t="s">
        <v>30</v>
      </c>
      <c r="M152" s="11" t="s">
        <v>42</v>
      </c>
      <c r="N152" s="11">
        <v>196</v>
      </c>
      <c r="O152" s="11">
        <v>98.7</v>
      </c>
      <c r="P152" s="11" t="s">
        <v>204</v>
      </c>
      <c r="Q152" s="11" t="s">
        <v>35</v>
      </c>
      <c r="R152" s="11">
        <v>0</v>
      </c>
    </row>
    <row r="153" spans="1:18" x14ac:dyDescent="0.55000000000000004">
      <c r="A153" s="11">
        <v>1</v>
      </c>
      <c r="B153" s="10">
        <v>43754</v>
      </c>
      <c r="C153" s="18">
        <v>2019</v>
      </c>
      <c r="D153" s="11" t="s">
        <v>38</v>
      </c>
      <c r="E153" s="20" t="s">
        <v>110</v>
      </c>
      <c r="F153" s="11" t="s">
        <v>30</v>
      </c>
      <c r="G153" s="24">
        <v>0.32291666666666669</v>
      </c>
      <c r="H153" s="24">
        <v>0.41666666666666669</v>
      </c>
      <c r="I153" s="24">
        <f t="shared" si="0"/>
        <v>9.375E-2</v>
      </c>
      <c r="J153" s="11">
        <v>3</v>
      </c>
      <c r="K153" s="11" t="s">
        <v>30</v>
      </c>
      <c r="L153" s="11" t="s">
        <v>30</v>
      </c>
      <c r="M153" s="11" t="s">
        <v>42</v>
      </c>
      <c r="N153" s="11">
        <v>168</v>
      </c>
      <c r="O153" s="11">
        <v>59.7</v>
      </c>
      <c r="P153" s="11" t="s">
        <v>209</v>
      </c>
      <c r="Q153" s="11" t="s">
        <v>43</v>
      </c>
      <c r="R153" s="11">
        <v>0</v>
      </c>
    </row>
    <row r="154" spans="1:18" x14ac:dyDescent="0.55000000000000004">
      <c r="A154" s="11">
        <v>1</v>
      </c>
      <c r="B154" s="10">
        <v>43754</v>
      </c>
      <c r="C154" s="18">
        <v>2019</v>
      </c>
      <c r="D154" s="11" t="s">
        <v>38</v>
      </c>
      <c r="E154" s="20" t="s">
        <v>110</v>
      </c>
      <c r="F154" s="11" t="s">
        <v>30</v>
      </c>
      <c r="G154" s="24">
        <v>0.32291666666666669</v>
      </c>
      <c r="H154" s="24">
        <v>0.41666666666666669</v>
      </c>
      <c r="I154" s="24">
        <f t="shared" si="0"/>
        <v>9.375E-2</v>
      </c>
      <c r="J154" s="11">
        <v>3</v>
      </c>
      <c r="K154" s="11" t="s">
        <v>30</v>
      </c>
      <c r="L154" s="11" t="s">
        <v>30</v>
      </c>
      <c r="M154" s="11" t="s">
        <v>42</v>
      </c>
      <c r="N154" s="11">
        <v>189</v>
      </c>
      <c r="O154" s="11">
        <v>86.4</v>
      </c>
      <c r="P154" s="11" t="s">
        <v>210</v>
      </c>
      <c r="Q154" s="11" t="s">
        <v>43</v>
      </c>
      <c r="R154" s="11">
        <v>0</v>
      </c>
    </row>
    <row r="155" spans="1:18" x14ac:dyDescent="0.55000000000000004">
      <c r="A155" s="11">
        <v>1</v>
      </c>
      <c r="B155" s="10">
        <v>43754</v>
      </c>
      <c r="C155" s="18">
        <v>2019</v>
      </c>
      <c r="D155" s="11" t="s">
        <v>38</v>
      </c>
      <c r="E155" s="20" t="s">
        <v>110</v>
      </c>
      <c r="F155" s="11" t="s">
        <v>30</v>
      </c>
      <c r="G155" s="24">
        <v>0.32291666666666669</v>
      </c>
      <c r="H155" s="24">
        <v>0.41666666666666669</v>
      </c>
      <c r="I155" s="24">
        <f t="shared" si="0"/>
        <v>9.375E-2</v>
      </c>
      <c r="J155" s="11">
        <v>3</v>
      </c>
      <c r="K155" s="11" t="s">
        <v>30</v>
      </c>
      <c r="L155" s="11" t="s">
        <v>30</v>
      </c>
      <c r="M155" s="11" t="s">
        <v>42</v>
      </c>
      <c r="N155" s="11">
        <v>190</v>
      </c>
      <c r="O155" s="11">
        <v>91.3</v>
      </c>
      <c r="P155" s="11" t="s">
        <v>212</v>
      </c>
      <c r="Q155" s="11" t="s">
        <v>43</v>
      </c>
      <c r="R155" s="11">
        <v>0</v>
      </c>
    </row>
    <row r="156" spans="1:18" x14ac:dyDescent="0.55000000000000004">
      <c r="A156" s="11">
        <v>1</v>
      </c>
      <c r="B156" s="10">
        <v>43754</v>
      </c>
      <c r="C156" s="18">
        <v>2019</v>
      </c>
      <c r="D156" s="11" t="s">
        <v>38</v>
      </c>
      <c r="E156" s="20" t="s">
        <v>110</v>
      </c>
      <c r="F156" s="11" t="s">
        <v>30</v>
      </c>
      <c r="G156" s="24">
        <v>0.32291666666666669</v>
      </c>
      <c r="H156" s="24">
        <v>0.41666666666666669</v>
      </c>
      <c r="I156" s="24">
        <f t="shared" si="0"/>
        <v>9.375E-2</v>
      </c>
      <c r="J156" s="11">
        <v>3</v>
      </c>
      <c r="K156" s="11" t="s">
        <v>30</v>
      </c>
      <c r="L156" s="11" t="s">
        <v>30</v>
      </c>
      <c r="M156" s="11" t="s">
        <v>42</v>
      </c>
      <c r="N156" s="11">
        <v>198</v>
      </c>
      <c r="O156" s="11">
        <v>95.6</v>
      </c>
      <c r="P156" s="11" t="s">
        <v>216</v>
      </c>
      <c r="Q156" s="11" t="s">
        <v>43</v>
      </c>
      <c r="R156" s="11">
        <v>0</v>
      </c>
    </row>
    <row r="157" spans="1:18" x14ac:dyDescent="0.55000000000000004">
      <c r="A157" s="11">
        <v>1</v>
      </c>
      <c r="B157" s="10">
        <v>43754</v>
      </c>
      <c r="C157" s="18">
        <v>2019</v>
      </c>
      <c r="D157" s="11" t="s">
        <v>38</v>
      </c>
      <c r="E157" s="20" t="s">
        <v>110</v>
      </c>
      <c r="F157" s="11" t="s">
        <v>30</v>
      </c>
      <c r="G157" s="24">
        <v>0.32291666666666669</v>
      </c>
      <c r="H157" s="24">
        <v>0.41666666666666669</v>
      </c>
      <c r="I157" s="24">
        <f t="shared" si="0"/>
        <v>9.375E-2</v>
      </c>
      <c r="J157" s="11">
        <v>3</v>
      </c>
      <c r="K157" s="11" t="s">
        <v>30</v>
      </c>
      <c r="L157" s="11" t="s">
        <v>30</v>
      </c>
      <c r="M157" s="11" t="s">
        <v>42</v>
      </c>
      <c r="N157" s="11">
        <v>171</v>
      </c>
      <c r="O157" s="11">
        <v>62.4</v>
      </c>
      <c r="P157" s="11" t="s">
        <v>217</v>
      </c>
      <c r="Q157" s="11" t="s">
        <v>43</v>
      </c>
      <c r="R157" s="11">
        <v>0</v>
      </c>
    </row>
    <row r="158" spans="1:18" x14ac:dyDescent="0.55000000000000004">
      <c r="A158" s="11">
        <v>1</v>
      </c>
      <c r="B158" s="10">
        <v>43754</v>
      </c>
      <c r="C158" s="18">
        <v>2019</v>
      </c>
      <c r="D158" s="11" t="s">
        <v>38</v>
      </c>
      <c r="E158" s="20" t="s">
        <v>110</v>
      </c>
      <c r="F158" s="11" t="s">
        <v>30</v>
      </c>
      <c r="G158" s="24">
        <v>0.32291666666666669</v>
      </c>
      <c r="H158" s="24">
        <v>0.41666666666666669</v>
      </c>
      <c r="I158" s="24">
        <f t="shared" si="0"/>
        <v>9.375E-2</v>
      </c>
      <c r="J158" s="11">
        <v>3</v>
      </c>
      <c r="K158" s="11" t="s">
        <v>30</v>
      </c>
      <c r="L158" s="11" t="s">
        <v>30</v>
      </c>
      <c r="M158" s="11" t="s">
        <v>42</v>
      </c>
      <c r="N158" s="11">
        <v>170</v>
      </c>
      <c r="O158" s="11">
        <v>58.1</v>
      </c>
      <c r="P158" s="11" t="s">
        <v>220</v>
      </c>
      <c r="Q158" s="11" t="s">
        <v>43</v>
      </c>
      <c r="R158" s="11">
        <v>0</v>
      </c>
    </row>
    <row r="159" spans="1:18" x14ac:dyDescent="0.55000000000000004">
      <c r="A159" s="11">
        <v>1</v>
      </c>
      <c r="B159" s="10">
        <v>43754</v>
      </c>
      <c r="C159" s="18">
        <v>2019</v>
      </c>
      <c r="D159" s="11" t="s">
        <v>38</v>
      </c>
      <c r="E159" s="20" t="s">
        <v>110</v>
      </c>
      <c r="F159" s="11" t="s">
        <v>30</v>
      </c>
      <c r="G159" s="24">
        <v>0.32291666666666669</v>
      </c>
      <c r="H159" s="24">
        <v>0.41666666666666669</v>
      </c>
      <c r="I159" s="24">
        <f t="shared" si="0"/>
        <v>9.375E-2</v>
      </c>
      <c r="J159" s="11">
        <v>3</v>
      </c>
      <c r="K159" s="11" t="s">
        <v>30</v>
      </c>
      <c r="L159" s="11" t="s">
        <v>30</v>
      </c>
      <c r="M159" s="11" t="s">
        <v>42</v>
      </c>
      <c r="N159" s="11">
        <v>163</v>
      </c>
      <c r="O159" s="11">
        <v>47.2</v>
      </c>
      <c r="P159" s="11" t="s">
        <v>221</v>
      </c>
      <c r="Q159" s="11" t="s">
        <v>43</v>
      </c>
      <c r="R159" s="11">
        <v>0</v>
      </c>
    </row>
    <row r="160" spans="1:18" x14ac:dyDescent="0.55000000000000004">
      <c r="A160" s="11">
        <v>1</v>
      </c>
      <c r="B160" s="10">
        <v>43754</v>
      </c>
      <c r="C160" s="18">
        <v>2019</v>
      </c>
      <c r="D160" s="11" t="s">
        <v>38</v>
      </c>
      <c r="E160" s="20" t="s">
        <v>110</v>
      </c>
      <c r="F160" s="11" t="s">
        <v>30</v>
      </c>
      <c r="G160" s="24">
        <v>0.32291666666666669</v>
      </c>
      <c r="H160" s="24">
        <v>0.41666666666666669</v>
      </c>
      <c r="I160" s="24">
        <f t="shared" si="0"/>
        <v>9.375E-2</v>
      </c>
      <c r="J160" s="11">
        <v>3</v>
      </c>
      <c r="K160" s="11" t="s">
        <v>30</v>
      </c>
      <c r="L160" s="11" t="s">
        <v>30</v>
      </c>
      <c r="M160" s="11" t="s">
        <v>42</v>
      </c>
      <c r="N160" s="11">
        <v>178</v>
      </c>
      <c r="O160" s="11">
        <v>70.099999999999994</v>
      </c>
      <c r="P160" s="11" t="s">
        <v>223</v>
      </c>
      <c r="Q160" s="11" t="s">
        <v>43</v>
      </c>
      <c r="R160" s="11">
        <v>0</v>
      </c>
    </row>
    <row r="161" spans="1:18" x14ac:dyDescent="0.55000000000000004">
      <c r="A161" s="11">
        <v>1</v>
      </c>
      <c r="B161" s="10">
        <v>43754</v>
      </c>
      <c r="C161" s="18">
        <v>2019</v>
      </c>
      <c r="D161" s="11" t="s">
        <v>38</v>
      </c>
      <c r="E161" s="20" t="s">
        <v>110</v>
      </c>
      <c r="F161" s="11" t="s">
        <v>30</v>
      </c>
      <c r="G161" s="24">
        <v>0.32291666666666669</v>
      </c>
      <c r="H161" s="24">
        <v>0.41666666666666669</v>
      </c>
      <c r="I161" s="24">
        <f t="shared" si="0"/>
        <v>9.375E-2</v>
      </c>
      <c r="J161" s="11">
        <v>3</v>
      </c>
      <c r="K161" s="11" t="s">
        <v>30</v>
      </c>
      <c r="L161" s="11" t="s">
        <v>30</v>
      </c>
      <c r="M161" s="11" t="s">
        <v>42</v>
      </c>
      <c r="N161" s="11">
        <v>212</v>
      </c>
      <c r="O161" s="11">
        <v>112.6</v>
      </c>
      <c r="P161" s="11" t="s">
        <v>225</v>
      </c>
      <c r="Q161" s="11" t="s">
        <v>43</v>
      </c>
      <c r="R161" s="11">
        <v>0</v>
      </c>
    </row>
    <row r="162" spans="1:18" x14ac:dyDescent="0.55000000000000004">
      <c r="A162" s="11">
        <v>0</v>
      </c>
      <c r="B162" s="10">
        <v>44413</v>
      </c>
      <c r="C162" s="18">
        <v>2021</v>
      </c>
      <c r="D162" s="11" t="s">
        <v>38</v>
      </c>
      <c r="E162" t="s">
        <v>551</v>
      </c>
      <c r="F162" s="11">
        <v>25.4</v>
      </c>
      <c r="G162" s="19">
        <v>0.39583333333333331</v>
      </c>
      <c r="H162" s="19">
        <v>0.52083333333333337</v>
      </c>
      <c r="I162" s="19">
        <f>H162-G162</f>
        <v>0.12500000000000006</v>
      </c>
      <c r="J162" s="11">
        <v>4</v>
      </c>
      <c r="K162" t="s">
        <v>552</v>
      </c>
      <c r="L162" s="11" t="s">
        <v>30</v>
      </c>
      <c r="M162" s="11" t="s">
        <v>30</v>
      </c>
    </row>
    <row r="163" spans="1:18" x14ac:dyDescent="0.55000000000000004">
      <c r="A163" s="11">
        <v>0</v>
      </c>
      <c r="B163" s="10">
        <v>44417</v>
      </c>
      <c r="C163" s="18">
        <v>2021</v>
      </c>
      <c r="D163" s="11" t="s">
        <v>38</v>
      </c>
      <c r="E163" t="s">
        <v>551</v>
      </c>
      <c r="F163" s="11">
        <v>24.5</v>
      </c>
      <c r="G163" s="19">
        <v>0.35416666666666669</v>
      </c>
      <c r="H163" s="19">
        <v>0.52083333333333337</v>
      </c>
      <c r="I163" s="19">
        <f>H163-G163</f>
        <v>0.16666666666666669</v>
      </c>
      <c r="J163" s="11">
        <v>4</v>
      </c>
      <c r="K163" t="s">
        <v>552</v>
      </c>
      <c r="L163" s="11" t="s">
        <v>30</v>
      </c>
      <c r="M163" s="11" t="s">
        <v>30</v>
      </c>
    </row>
    <row r="164" spans="1:18" x14ac:dyDescent="0.55000000000000004">
      <c r="A164" s="11">
        <v>0</v>
      </c>
      <c r="B164" s="10">
        <v>44419</v>
      </c>
      <c r="C164" s="18">
        <v>2021</v>
      </c>
      <c r="D164" s="11" t="s">
        <v>38</v>
      </c>
      <c r="E164" t="s">
        <v>553</v>
      </c>
      <c r="F164" s="11">
        <v>23.6</v>
      </c>
      <c r="G164" s="19">
        <v>0.27777777777777779</v>
      </c>
      <c r="H164" s="19">
        <v>0.4513888888888889</v>
      </c>
      <c r="I164" s="19">
        <f>H164-G164</f>
        <v>0.1736111111111111</v>
      </c>
      <c r="J164" s="11">
        <v>4</v>
      </c>
      <c r="K164" t="s">
        <v>552</v>
      </c>
      <c r="L164" s="11" t="s">
        <v>30</v>
      </c>
      <c r="M164" s="11" t="s">
        <v>30</v>
      </c>
    </row>
    <row r="165" spans="1:18" x14ac:dyDescent="0.55000000000000004">
      <c r="A165" s="11">
        <v>0</v>
      </c>
      <c r="B165" s="10">
        <v>44426</v>
      </c>
      <c r="C165" s="18">
        <v>2021</v>
      </c>
      <c r="D165" s="11" t="s">
        <v>38</v>
      </c>
      <c r="E165" t="s">
        <v>553</v>
      </c>
      <c r="F165" s="11">
        <v>19.5</v>
      </c>
      <c r="G165" s="19">
        <v>0.35416666666666669</v>
      </c>
      <c r="H165" s="19">
        <v>0.54166666666666663</v>
      </c>
      <c r="I165" s="19" t="s">
        <v>30</v>
      </c>
      <c r="J165" s="11" t="s">
        <v>30</v>
      </c>
      <c r="K165" t="s">
        <v>554</v>
      </c>
      <c r="L165" s="11" t="s">
        <v>30</v>
      </c>
      <c r="M165" s="11" t="s">
        <v>30</v>
      </c>
    </row>
    <row r="166" spans="1:18" x14ac:dyDescent="0.55000000000000004">
      <c r="A166" s="11">
        <v>0</v>
      </c>
      <c r="B166" s="10">
        <v>44431</v>
      </c>
      <c r="C166" s="18">
        <v>2021</v>
      </c>
      <c r="D166" s="11" t="s">
        <v>38</v>
      </c>
      <c r="E166" t="s">
        <v>553</v>
      </c>
      <c r="F166" s="11">
        <v>19.8</v>
      </c>
      <c r="G166" s="19">
        <v>0.35416666666666669</v>
      </c>
      <c r="H166" s="19">
        <v>0.4861111111111111</v>
      </c>
      <c r="I166" s="19">
        <f t="shared" ref="I166:I171" si="1">H166-G166</f>
        <v>0.13194444444444442</v>
      </c>
      <c r="J166" s="11">
        <v>4</v>
      </c>
      <c r="K166" t="s">
        <v>555</v>
      </c>
      <c r="L166" s="11" t="s">
        <v>30</v>
      </c>
      <c r="M166" s="11" t="s">
        <v>30</v>
      </c>
    </row>
    <row r="167" spans="1:18" x14ac:dyDescent="0.55000000000000004">
      <c r="A167" s="11">
        <v>0</v>
      </c>
      <c r="B167" s="10">
        <v>44433</v>
      </c>
      <c r="C167" s="18">
        <v>2021</v>
      </c>
      <c r="D167" s="11" t="s">
        <v>38</v>
      </c>
      <c r="E167" t="s">
        <v>553</v>
      </c>
      <c r="F167" s="11">
        <v>20.3</v>
      </c>
      <c r="G167" s="19">
        <v>0.34375</v>
      </c>
      <c r="H167" s="19">
        <v>0.51388888888888895</v>
      </c>
      <c r="I167" s="19">
        <f t="shared" si="1"/>
        <v>0.17013888888888895</v>
      </c>
      <c r="J167" s="11">
        <v>4</v>
      </c>
      <c r="K167" t="s">
        <v>555</v>
      </c>
      <c r="L167" s="11" t="s">
        <v>30</v>
      </c>
      <c r="M167" s="11" t="s">
        <v>30</v>
      </c>
    </row>
    <row r="168" spans="1:18" x14ac:dyDescent="0.55000000000000004">
      <c r="A168" s="11">
        <v>0</v>
      </c>
      <c r="B168" s="10">
        <v>44440</v>
      </c>
      <c r="C168" s="18">
        <v>2021</v>
      </c>
      <c r="D168" s="11" t="s">
        <v>38</v>
      </c>
      <c r="E168" t="s">
        <v>551</v>
      </c>
      <c r="F168" s="11">
        <v>20.6</v>
      </c>
      <c r="G168" s="19">
        <v>0.36458333333333331</v>
      </c>
      <c r="H168" s="19">
        <v>0.53125</v>
      </c>
      <c r="I168" s="19">
        <f t="shared" si="1"/>
        <v>0.16666666666666669</v>
      </c>
      <c r="J168" s="11">
        <v>4</v>
      </c>
      <c r="K168" t="s">
        <v>555</v>
      </c>
      <c r="L168" s="11" t="s">
        <v>30</v>
      </c>
      <c r="M168" s="11" t="s">
        <v>30</v>
      </c>
    </row>
    <row r="169" spans="1:18" x14ac:dyDescent="0.55000000000000004">
      <c r="A169" s="11">
        <v>0</v>
      </c>
      <c r="B169" s="10">
        <v>44447</v>
      </c>
      <c r="C169" s="18">
        <v>2021</v>
      </c>
      <c r="D169" s="11" t="s">
        <v>38</v>
      </c>
      <c r="E169" t="s">
        <v>551</v>
      </c>
      <c r="F169" s="11">
        <v>20.2</v>
      </c>
      <c r="G169" s="19">
        <v>0.35416666666666669</v>
      </c>
      <c r="H169" s="19">
        <v>0.5</v>
      </c>
      <c r="I169" s="19">
        <f t="shared" si="1"/>
        <v>0.14583333333333331</v>
      </c>
      <c r="J169" s="11">
        <v>4</v>
      </c>
      <c r="K169" t="s">
        <v>556</v>
      </c>
      <c r="L169" s="11" t="s">
        <v>30</v>
      </c>
      <c r="M169" s="11" t="s">
        <v>30</v>
      </c>
    </row>
    <row r="170" spans="1:18" x14ac:dyDescent="0.55000000000000004">
      <c r="A170" s="11">
        <v>0</v>
      </c>
      <c r="B170" s="10">
        <v>44462</v>
      </c>
      <c r="C170" s="18">
        <v>2021</v>
      </c>
      <c r="D170" s="11" t="s">
        <v>38</v>
      </c>
      <c r="E170" t="s">
        <v>551</v>
      </c>
      <c r="F170" s="11">
        <v>20.100000000000001</v>
      </c>
      <c r="G170" s="19">
        <v>0.35416666666666669</v>
      </c>
      <c r="H170" s="19">
        <v>0.52083333333333337</v>
      </c>
      <c r="I170" s="19">
        <f t="shared" si="1"/>
        <v>0.16666666666666669</v>
      </c>
      <c r="J170" s="11">
        <v>4</v>
      </c>
      <c r="K170" t="s">
        <v>556</v>
      </c>
      <c r="L170" s="11" t="s">
        <v>30</v>
      </c>
      <c r="M170" s="11" t="s">
        <v>30</v>
      </c>
    </row>
    <row r="171" spans="1:18" x14ac:dyDescent="0.55000000000000004">
      <c r="A171" s="11">
        <v>0</v>
      </c>
      <c r="B171" s="10">
        <v>44467</v>
      </c>
      <c r="C171" s="18">
        <v>2021</v>
      </c>
      <c r="D171" s="11" t="s">
        <v>38</v>
      </c>
      <c r="E171" t="s">
        <v>551</v>
      </c>
      <c r="F171" s="11">
        <v>18.600000000000001</v>
      </c>
      <c r="G171" s="19">
        <v>0.3611111111111111</v>
      </c>
      <c r="H171" s="19">
        <v>0.49305555555555558</v>
      </c>
      <c r="I171" s="19">
        <f t="shared" si="1"/>
        <v>0.13194444444444448</v>
      </c>
      <c r="J171" s="11">
        <v>4</v>
      </c>
      <c r="K171" t="s">
        <v>556</v>
      </c>
      <c r="L171" s="11" t="s">
        <v>30</v>
      </c>
      <c r="M171" s="11" t="s">
        <v>30</v>
      </c>
    </row>
    <row r="172" spans="1:18" x14ac:dyDescent="0.55000000000000004">
      <c r="A172" s="11">
        <v>1</v>
      </c>
      <c r="B172" s="10">
        <v>44469</v>
      </c>
      <c r="C172" s="18">
        <v>2021</v>
      </c>
      <c r="D172" s="11" t="s">
        <v>33</v>
      </c>
      <c r="E172" t="s">
        <v>557</v>
      </c>
      <c r="F172" s="11">
        <v>18.2</v>
      </c>
      <c r="G172" s="19" t="s">
        <v>568</v>
      </c>
      <c r="H172" s="19" t="s">
        <v>569</v>
      </c>
      <c r="I172" s="19">
        <v>0.125</v>
      </c>
      <c r="J172" s="11">
        <v>4</v>
      </c>
      <c r="K172" t="s">
        <v>558</v>
      </c>
      <c r="L172" s="11" t="s">
        <v>30</v>
      </c>
      <c r="M172" s="11" t="s">
        <v>42</v>
      </c>
      <c r="N172" s="11">
        <v>190</v>
      </c>
      <c r="O172" s="11">
        <v>88.3</v>
      </c>
      <c r="P172" s="11" t="s">
        <v>570</v>
      </c>
      <c r="Q172" s="11" t="s">
        <v>35</v>
      </c>
      <c r="R172" s="11">
        <v>0</v>
      </c>
    </row>
    <row r="173" spans="1:18" x14ac:dyDescent="0.55000000000000004">
      <c r="A173" s="11">
        <v>1</v>
      </c>
      <c r="B173" s="10">
        <v>44469</v>
      </c>
      <c r="C173" s="18">
        <v>2021</v>
      </c>
      <c r="D173" s="11" t="s">
        <v>33</v>
      </c>
      <c r="E173" t="s">
        <v>557</v>
      </c>
      <c r="F173" s="11">
        <v>18.2</v>
      </c>
      <c r="G173" s="19" t="s">
        <v>568</v>
      </c>
      <c r="H173" s="19" t="s">
        <v>569</v>
      </c>
      <c r="I173" s="19">
        <v>0.125</v>
      </c>
      <c r="J173" s="11">
        <v>4</v>
      </c>
      <c r="K173" t="s">
        <v>558</v>
      </c>
      <c r="L173" s="11" t="s">
        <v>30</v>
      </c>
      <c r="M173" s="11" t="s">
        <v>42</v>
      </c>
      <c r="N173" s="11">
        <v>183</v>
      </c>
      <c r="O173" s="11">
        <v>70.900000000000006</v>
      </c>
      <c r="P173" s="11" t="s">
        <v>571</v>
      </c>
      <c r="Q173" s="11" t="s">
        <v>43</v>
      </c>
      <c r="R173" s="11">
        <v>0</v>
      </c>
    </row>
    <row r="174" spans="1:18" x14ac:dyDescent="0.55000000000000004">
      <c r="A174" s="11">
        <v>1</v>
      </c>
      <c r="B174" s="10">
        <v>44469</v>
      </c>
      <c r="C174" s="18">
        <v>2021</v>
      </c>
      <c r="D174" s="11" t="s">
        <v>33</v>
      </c>
      <c r="E174" t="s">
        <v>557</v>
      </c>
      <c r="F174" s="11">
        <v>18.2</v>
      </c>
      <c r="G174" s="19" t="s">
        <v>568</v>
      </c>
      <c r="H174" s="19" t="s">
        <v>569</v>
      </c>
      <c r="I174" s="19">
        <v>0.125</v>
      </c>
      <c r="J174" s="11">
        <v>4</v>
      </c>
      <c r="K174" t="s">
        <v>558</v>
      </c>
      <c r="L174" s="11" t="s">
        <v>30</v>
      </c>
      <c r="M174" s="11" t="s">
        <v>42</v>
      </c>
      <c r="N174" s="11">
        <v>156</v>
      </c>
      <c r="O174" s="11">
        <v>47.7</v>
      </c>
      <c r="P174" s="11" t="s">
        <v>572</v>
      </c>
      <c r="Q174" s="11" t="s">
        <v>43</v>
      </c>
      <c r="R174" s="11">
        <v>0</v>
      </c>
    </row>
    <row r="175" spans="1:18" x14ac:dyDescent="0.55000000000000004">
      <c r="A175" s="11">
        <v>1</v>
      </c>
      <c r="B175" s="10">
        <v>44469</v>
      </c>
      <c r="C175" s="18">
        <v>2021</v>
      </c>
      <c r="D175" s="11" t="s">
        <v>33</v>
      </c>
      <c r="E175" t="s">
        <v>557</v>
      </c>
      <c r="F175" s="11">
        <v>18.2</v>
      </c>
      <c r="G175" s="19" t="s">
        <v>568</v>
      </c>
      <c r="H175" s="19" t="s">
        <v>569</v>
      </c>
      <c r="I175" s="19">
        <v>0.125</v>
      </c>
      <c r="J175" s="11">
        <v>4</v>
      </c>
      <c r="K175" t="s">
        <v>558</v>
      </c>
      <c r="L175" s="11" t="s">
        <v>30</v>
      </c>
      <c r="M175" s="11" t="s">
        <v>42</v>
      </c>
      <c r="N175" s="11">
        <v>148</v>
      </c>
      <c r="O175" s="11">
        <v>39.4</v>
      </c>
      <c r="P175" s="11" t="s">
        <v>573</v>
      </c>
      <c r="Q175" s="11" t="s">
        <v>43</v>
      </c>
      <c r="R175" s="11">
        <v>0</v>
      </c>
    </row>
    <row r="176" spans="1:18" x14ac:dyDescent="0.55000000000000004">
      <c r="A176" s="11">
        <v>0</v>
      </c>
      <c r="B176" s="10">
        <v>44475</v>
      </c>
      <c r="C176" s="18">
        <v>2021</v>
      </c>
      <c r="D176" s="11" t="s">
        <v>33</v>
      </c>
      <c r="E176" t="s">
        <v>557</v>
      </c>
      <c r="F176" s="11">
        <v>17.5</v>
      </c>
      <c r="G176" s="19">
        <v>0.375</v>
      </c>
      <c r="H176" s="19">
        <v>0.5625</v>
      </c>
      <c r="I176" s="19">
        <f t="shared" ref="I176:I203" si="2">H176-G176</f>
        <v>0.1875</v>
      </c>
      <c r="J176" s="11">
        <v>4</v>
      </c>
      <c r="K176" t="s">
        <v>558</v>
      </c>
      <c r="L176" s="11" t="s">
        <v>30</v>
      </c>
      <c r="M176" s="11" t="s">
        <v>30</v>
      </c>
    </row>
    <row r="177" spans="1:18" x14ac:dyDescent="0.55000000000000004">
      <c r="A177" s="11">
        <v>0</v>
      </c>
      <c r="B177" s="10">
        <v>44476</v>
      </c>
      <c r="C177" s="18">
        <v>2021</v>
      </c>
      <c r="D177" s="11" t="s">
        <v>38</v>
      </c>
      <c r="E177" t="s">
        <v>553</v>
      </c>
      <c r="F177" s="11">
        <v>17.5</v>
      </c>
      <c r="G177" s="19">
        <v>0.36805555555555558</v>
      </c>
      <c r="H177" s="19">
        <v>0.45833333333333331</v>
      </c>
      <c r="I177" s="19">
        <f t="shared" si="2"/>
        <v>9.0277777777777735E-2</v>
      </c>
      <c r="J177" s="11">
        <v>4</v>
      </c>
      <c r="K177" t="s">
        <v>559</v>
      </c>
      <c r="L177" s="11" t="s">
        <v>30</v>
      </c>
      <c r="M177" s="11" t="s">
        <v>30</v>
      </c>
    </row>
    <row r="178" spans="1:18" x14ac:dyDescent="0.55000000000000004">
      <c r="A178" s="11">
        <v>1</v>
      </c>
      <c r="B178" s="10">
        <v>44477</v>
      </c>
      <c r="C178" s="18">
        <v>2021</v>
      </c>
      <c r="D178" s="11" t="s">
        <v>33</v>
      </c>
      <c r="E178" t="s">
        <v>93</v>
      </c>
      <c r="F178" s="11">
        <v>17</v>
      </c>
      <c r="G178" s="19">
        <v>0.36805555555555558</v>
      </c>
      <c r="H178" s="19">
        <v>0.52083333333333337</v>
      </c>
      <c r="I178" s="19">
        <f t="shared" si="2"/>
        <v>0.15277777777777779</v>
      </c>
      <c r="J178" s="11">
        <v>4</v>
      </c>
      <c r="K178" t="s">
        <v>560</v>
      </c>
      <c r="L178" s="11" t="s">
        <v>30</v>
      </c>
      <c r="M178" s="11" t="s">
        <v>42</v>
      </c>
      <c r="N178" s="11">
        <v>186</v>
      </c>
      <c r="O178" s="11">
        <v>78.400000000000006</v>
      </c>
      <c r="P178" s="11" t="s">
        <v>574</v>
      </c>
      <c r="Q178" s="11" t="s">
        <v>43</v>
      </c>
      <c r="R178" s="11">
        <v>0</v>
      </c>
    </row>
    <row r="179" spans="1:18" x14ac:dyDescent="0.55000000000000004">
      <c r="A179" s="11">
        <v>1</v>
      </c>
      <c r="B179" s="10">
        <v>44477</v>
      </c>
      <c r="C179" s="18">
        <v>2021</v>
      </c>
      <c r="D179" s="11" t="s">
        <v>33</v>
      </c>
      <c r="E179" t="s">
        <v>93</v>
      </c>
      <c r="F179" s="11">
        <v>17</v>
      </c>
      <c r="G179" s="19">
        <v>0.36805555555555558</v>
      </c>
      <c r="H179" s="19">
        <v>0.52083333333333337</v>
      </c>
      <c r="I179" s="19">
        <f t="shared" ref="I179:I184" si="3">H179-G179</f>
        <v>0.15277777777777779</v>
      </c>
      <c r="J179" s="11">
        <v>4</v>
      </c>
      <c r="K179" t="s">
        <v>560</v>
      </c>
      <c r="L179" s="11" t="s">
        <v>30</v>
      </c>
      <c r="M179" s="11" t="s">
        <v>42</v>
      </c>
      <c r="N179" s="11">
        <v>197</v>
      </c>
      <c r="O179" s="11">
        <v>96.8</v>
      </c>
      <c r="P179" s="11" t="s">
        <v>575</v>
      </c>
      <c r="Q179" s="11" t="s">
        <v>43</v>
      </c>
      <c r="R179" s="11">
        <v>0</v>
      </c>
    </row>
    <row r="180" spans="1:18" x14ac:dyDescent="0.55000000000000004">
      <c r="A180" s="11">
        <v>1</v>
      </c>
      <c r="B180" s="10">
        <v>44477</v>
      </c>
      <c r="C180" s="18">
        <v>2021</v>
      </c>
      <c r="D180" s="11" t="s">
        <v>33</v>
      </c>
      <c r="E180" t="s">
        <v>93</v>
      </c>
      <c r="F180" s="11">
        <v>17</v>
      </c>
      <c r="G180" s="19">
        <v>0.36805555555555558</v>
      </c>
      <c r="H180" s="19">
        <v>0.52083333333333337</v>
      </c>
      <c r="I180" s="19">
        <f t="shared" si="3"/>
        <v>0.15277777777777779</v>
      </c>
      <c r="J180" s="11">
        <v>4</v>
      </c>
      <c r="K180" t="s">
        <v>560</v>
      </c>
      <c r="L180" s="11" t="s">
        <v>30</v>
      </c>
      <c r="M180" s="11" t="s">
        <v>42</v>
      </c>
      <c r="N180" s="11">
        <v>188</v>
      </c>
      <c r="O180" s="11">
        <v>84.5</v>
      </c>
      <c r="P180" s="11" t="s">
        <v>576</v>
      </c>
      <c r="Q180" s="11" t="s">
        <v>43</v>
      </c>
      <c r="R180" s="11">
        <v>0</v>
      </c>
    </row>
    <row r="181" spans="1:18" x14ac:dyDescent="0.55000000000000004">
      <c r="A181" s="11">
        <v>1</v>
      </c>
      <c r="B181" s="10">
        <v>44477</v>
      </c>
      <c r="C181" s="18">
        <v>2021</v>
      </c>
      <c r="D181" s="11" t="s">
        <v>33</v>
      </c>
      <c r="E181" t="s">
        <v>93</v>
      </c>
      <c r="F181" s="11">
        <v>17</v>
      </c>
      <c r="G181" s="19">
        <v>0.36805555555555558</v>
      </c>
      <c r="H181" s="19">
        <v>0.52083333333333337</v>
      </c>
      <c r="I181" s="19">
        <f t="shared" si="3"/>
        <v>0.15277777777777779</v>
      </c>
      <c r="J181" s="11">
        <v>4</v>
      </c>
      <c r="K181" t="s">
        <v>560</v>
      </c>
      <c r="L181" s="11" t="s">
        <v>30</v>
      </c>
      <c r="M181" s="11" t="s">
        <v>42</v>
      </c>
      <c r="N181" s="11">
        <v>146</v>
      </c>
      <c r="O181" s="11">
        <v>36.6</v>
      </c>
      <c r="P181" s="11" t="s">
        <v>577</v>
      </c>
      <c r="Q181" s="11" t="s">
        <v>43</v>
      </c>
      <c r="R181" s="11">
        <v>0</v>
      </c>
    </row>
    <row r="182" spans="1:18" x14ac:dyDescent="0.55000000000000004">
      <c r="A182" s="11">
        <v>1</v>
      </c>
      <c r="B182" s="10">
        <v>44477</v>
      </c>
      <c r="C182" s="18">
        <v>2021</v>
      </c>
      <c r="D182" s="11" t="s">
        <v>33</v>
      </c>
      <c r="E182" t="s">
        <v>93</v>
      </c>
      <c r="F182" s="11">
        <v>17</v>
      </c>
      <c r="G182" s="19">
        <v>0.36805555555555558</v>
      </c>
      <c r="H182" s="19">
        <v>0.52083333333333337</v>
      </c>
      <c r="I182" s="19">
        <f t="shared" si="3"/>
        <v>0.15277777777777779</v>
      </c>
      <c r="J182" s="11">
        <v>4</v>
      </c>
      <c r="K182" t="s">
        <v>560</v>
      </c>
      <c r="L182" s="11" t="s">
        <v>30</v>
      </c>
      <c r="M182" s="11" t="s">
        <v>42</v>
      </c>
      <c r="N182" s="11">
        <v>170</v>
      </c>
      <c r="O182" s="11">
        <v>56.4</v>
      </c>
      <c r="P182" s="11" t="s">
        <v>578</v>
      </c>
      <c r="Q182" s="11" t="s">
        <v>43</v>
      </c>
      <c r="R182" s="11">
        <v>0</v>
      </c>
    </row>
    <row r="183" spans="1:18" x14ac:dyDescent="0.55000000000000004">
      <c r="A183" s="11">
        <v>1</v>
      </c>
      <c r="B183" s="10">
        <v>44477</v>
      </c>
      <c r="C183" s="18">
        <v>2021</v>
      </c>
      <c r="D183" s="11" t="s">
        <v>33</v>
      </c>
      <c r="E183" t="s">
        <v>93</v>
      </c>
      <c r="F183" s="11">
        <v>17</v>
      </c>
      <c r="G183" s="19">
        <v>0.36805555555555558</v>
      </c>
      <c r="H183" s="19">
        <v>0.52083333333333337</v>
      </c>
      <c r="I183" s="19">
        <f t="shared" si="3"/>
        <v>0.15277777777777779</v>
      </c>
      <c r="J183" s="11">
        <v>4</v>
      </c>
      <c r="K183" t="s">
        <v>560</v>
      </c>
      <c r="L183" s="11" t="s">
        <v>30</v>
      </c>
      <c r="M183" s="11" t="s">
        <v>42</v>
      </c>
      <c r="N183" s="11">
        <v>179</v>
      </c>
      <c r="O183" s="11">
        <v>71.2</v>
      </c>
      <c r="P183" s="11" t="s">
        <v>579</v>
      </c>
      <c r="Q183" s="11" t="s">
        <v>43</v>
      </c>
      <c r="R183" s="11">
        <v>0</v>
      </c>
    </row>
    <row r="184" spans="1:18" x14ac:dyDescent="0.55000000000000004">
      <c r="A184" s="11">
        <v>1</v>
      </c>
      <c r="B184" s="10">
        <v>44477</v>
      </c>
      <c r="C184" s="18">
        <v>2021</v>
      </c>
      <c r="D184" s="11" t="s">
        <v>33</v>
      </c>
      <c r="E184" t="s">
        <v>93</v>
      </c>
      <c r="F184" s="11">
        <v>17</v>
      </c>
      <c r="G184" s="19">
        <v>0.36805555555555558</v>
      </c>
      <c r="H184" s="19">
        <v>0.52083333333333337</v>
      </c>
      <c r="I184" s="19">
        <f t="shared" si="3"/>
        <v>0.15277777777777779</v>
      </c>
      <c r="J184" s="11">
        <v>4</v>
      </c>
      <c r="K184" t="s">
        <v>560</v>
      </c>
      <c r="L184" s="11" t="s">
        <v>30</v>
      </c>
      <c r="M184" s="11" t="s">
        <v>42</v>
      </c>
      <c r="N184" s="11">
        <v>187</v>
      </c>
      <c r="O184" s="11">
        <v>79.900000000000006</v>
      </c>
      <c r="P184" s="11" t="s">
        <v>580</v>
      </c>
      <c r="Q184" s="11" t="s">
        <v>43</v>
      </c>
      <c r="R184" s="11">
        <v>0</v>
      </c>
    </row>
    <row r="185" spans="1:18" x14ac:dyDescent="0.55000000000000004">
      <c r="A185" s="11">
        <v>1</v>
      </c>
      <c r="B185" s="10">
        <v>44483</v>
      </c>
      <c r="C185" s="18">
        <v>2021</v>
      </c>
      <c r="D185" s="11" t="s">
        <v>33</v>
      </c>
      <c r="E185" t="s">
        <v>93</v>
      </c>
      <c r="F185" s="11">
        <v>15.9</v>
      </c>
      <c r="G185" s="19">
        <v>0.47569444444444442</v>
      </c>
      <c r="H185" s="19">
        <v>0.60416666666666663</v>
      </c>
      <c r="I185" s="19">
        <f t="shared" si="2"/>
        <v>0.12847222222222221</v>
      </c>
      <c r="J185" s="11">
        <v>4</v>
      </c>
      <c r="K185" t="s">
        <v>560</v>
      </c>
      <c r="L185" s="11" t="s">
        <v>30</v>
      </c>
      <c r="M185" s="11" t="s">
        <v>42</v>
      </c>
      <c r="N185" s="11">
        <v>196</v>
      </c>
      <c r="O185" s="11">
        <v>103.2</v>
      </c>
      <c r="P185" s="11" t="s">
        <v>581</v>
      </c>
      <c r="Q185" s="11" t="s">
        <v>35</v>
      </c>
      <c r="R185" s="11">
        <v>0</v>
      </c>
    </row>
    <row r="186" spans="1:18" x14ac:dyDescent="0.55000000000000004">
      <c r="A186" s="11">
        <v>1</v>
      </c>
      <c r="B186" s="10">
        <v>44488</v>
      </c>
      <c r="C186" s="18">
        <v>2021</v>
      </c>
      <c r="D186" s="11" t="s">
        <v>38</v>
      </c>
      <c r="E186" t="s">
        <v>561</v>
      </c>
      <c r="F186" s="11">
        <v>15.9</v>
      </c>
      <c r="G186" s="19">
        <v>0.47569444444444442</v>
      </c>
      <c r="H186" s="19">
        <v>0.60416666666666663</v>
      </c>
      <c r="I186" s="19">
        <f t="shared" ref="I186:I187" si="4">H186-G186</f>
        <v>0.12847222222222221</v>
      </c>
      <c r="J186" s="11">
        <v>4</v>
      </c>
      <c r="K186" t="s">
        <v>560</v>
      </c>
      <c r="L186" s="11" t="s">
        <v>30</v>
      </c>
      <c r="M186" s="11" t="s">
        <v>42</v>
      </c>
      <c r="N186" s="11">
        <v>176</v>
      </c>
      <c r="O186" s="11">
        <v>73.900000000000006</v>
      </c>
      <c r="P186" s="11" t="s">
        <v>582</v>
      </c>
      <c r="Q186" s="11" t="s">
        <v>43</v>
      </c>
      <c r="R186" s="11">
        <v>0</v>
      </c>
    </row>
    <row r="187" spans="1:18" x14ac:dyDescent="0.55000000000000004">
      <c r="A187" s="11">
        <v>1</v>
      </c>
      <c r="B187" s="10">
        <v>44488</v>
      </c>
      <c r="C187" s="18">
        <v>2021</v>
      </c>
      <c r="D187" s="11" t="s">
        <v>38</v>
      </c>
      <c r="E187" t="s">
        <v>561</v>
      </c>
      <c r="F187" s="11">
        <v>15.9</v>
      </c>
      <c r="G187" s="19">
        <v>0.47569444444444442</v>
      </c>
      <c r="H187" s="19">
        <v>0.60416666666666663</v>
      </c>
      <c r="I187" s="19">
        <f t="shared" si="4"/>
        <v>0.12847222222222221</v>
      </c>
      <c r="J187" s="11">
        <v>4</v>
      </c>
      <c r="K187" t="s">
        <v>560</v>
      </c>
      <c r="L187" s="11" t="s">
        <v>30</v>
      </c>
      <c r="M187" s="11" t="s">
        <v>42</v>
      </c>
      <c r="N187" s="11">
        <v>158</v>
      </c>
      <c r="O187" s="11">
        <v>45.5</v>
      </c>
      <c r="P187" s="11" t="s">
        <v>583</v>
      </c>
      <c r="Q187" s="11" t="s">
        <v>43</v>
      </c>
      <c r="R187" s="11">
        <v>0</v>
      </c>
    </row>
    <row r="188" spans="1:18" x14ac:dyDescent="0.55000000000000004">
      <c r="A188" s="11">
        <v>1</v>
      </c>
      <c r="B188" s="10">
        <v>44485</v>
      </c>
      <c r="C188" s="18">
        <v>2021</v>
      </c>
      <c r="D188" s="11" t="s">
        <v>38</v>
      </c>
      <c r="E188" t="s">
        <v>561</v>
      </c>
      <c r="F188" s="11">
        <v>15.9</v>
      </c>
      <c r="G188" s="19">
        <v>0.41666666666666669</v>
      </c>
      <c r="H188" s="19">
        <v>0.54861111111111105</v>
      </c>
      <c r="I188" s="19">
        <f t="shared" si="2"/>
        <v>0.13194444444444436</v>
      </c>
      <c r="J188" s="11">
        <v>4</v>
      </c>
      <c r="K188" t="s">
        <v>560</v>
      </c>
      <c r="L188" s="11" t="s">
        <v>30</v>
      </c>
      <c r="M188" s="11" t="s">
        <v>42</v>
      </c>
      <c r="N188" s="11">
        <v>213</v>
      </c>
      <c r="O188" s="11">
        <v>128</v>
      </c>
      <c r="P188" s="11" t="s">
        <v>584</v>
      </c>
      <c r="Q188" s="11" t="s">
        <v>43</v>
      </c>
      <c r="R188" s="11">
        <v>0</v>
      </c>
    </row>
    <row r="189" spans="1:18" x14ac:dyDescent="0.55000000000000004">
      <c r="A189" s="11">
        <v>1</v>
      </c>
      <c r="B189" s="10">
        <v>44490</v>
      </c>
      <c r="C189" s="18">
        <v>2021</v>
      </c>
      <c r="D189" s="11" t="s">
        <v>33</v>
      </c>
      <c r="E189" t="s">
        <v>93</v>
      </c>
      <c r="F189" s="11" t="s">
        <v>30</v>
      </c>
      <c r="G189" s="19">
        <v>0.40972222222222227</v>
      </c>
      <c r="H189" s="19">
        <v>0.55902777777777779</v>
      </c>
      <c r="I189" s="19">
        <f t="shared" si="2"/>
        <v>0.14930555555555552</v>
      </c>
      <c r="J189" s="11">
        <v>4</v>
      </c>
      <c r="K189" t="s">
        <v>562</v>
      </c>
      <c r="L189" s="11" t="s">
        <v>30</v>
      </c>
      <c r="M189" s="11" t="s">
        <v>42</v>
      </c>
      <c r="N189" s="11">
        <v>166</v>
      </c>
      <c r="O189" s="11">
        <v>57.2</v>
      </c>
      <c r="P189" s="11" t="s">
        <v>585</v>
      </c>
      <c r="Q189" s="11" t="s">
        <v>43</v>
      </c>
      <c r="R189" s="11">
        <v>0</v>
      </c>
    </row>
    <row r="190" spans="1:18" x14ac:dyDescent="0.55000000000000004">
      <c r="A190" s="11">
        <v>1</v>
      </c>
      <c r="B190" s="10">
        <v>44490</v>
      </c>
      <c r="C190" s="18">
        <v>2021</v>
      </c>
      <c r="D190" s="11" t="s">
        <v>33</v>
      </c>
      <c r="E190" t="s">
        <v>93</v>
      </c>
      <c r="F190" s="11" t="s">
        <v>30</v>
      </c>
      <c r="G190" s="19">
        <v>0.40972222222222227</v>
      </c>
      <c r="H190" s="19">
        <v>0.55902777777777779</v>
      </c>
      <c r="I190" s="19">
        <f t="shared" ref="I190:I194" si="5">H190-G190</f>
        <v>0.14930555555555552</v>
      </c>
      <c r="J190" s="11">
        <v>4</v>
      </c>
      <c r="K190" t="s">
        <v>562</v>
      </c>
      <c r="L190" s="11" t="s">
        <v>30</v>
      </c>
      <c r="M190" s="11" t="s">
        <v>42</v>
      </c>
      <c r="N190" s="11">
        <v>164</v>
      </c>
      <c r="O190" s="11">
        <v>56</v>
      </c>
      <c r="P190" s="11" t="s">
        <v>586</v>
      </c>
      <c r="Q190" s="11" t="s">
        <v>43</v>
      </c>
      <c r="R190" s="11">
        <v>0</v>
      </c>
    </row>
    <row r="191" spans="1:18" x14ac:dyDescent="0.55000000000000004">
      <c r="A191" s="11">
        <v>1</v>
      </c>
      <c r="B191" s="10">
        <v>44490</v>
      </c>
      <c r="C191" s="18">
        <v>2021</v>
      </c>
      <c r="D191" s="11" t="s">
        <v>33</v>
      </c>
      <c r="E191" t="s">
        <v>93</v>
      </c>
      <c r="F191" s="11" t="s">
        <v>30</v>
      </c>
      <c r="G191" s="19">
        <v>0.40972222222222227</v>
      </c>
      <c r="H191" s="19">
        <v>0.55902777777777779</v>
      </c>
      <c r="I191" s="19">
        <f t="shared" si="5"/>
        <v>0.14930555555555552</v>
      </c>
      <c r="J191" s="11">
        <v>4</v>
      </c>
      <c r="K191" t="s">
        <v>562</v>
      </c>
      <c r="L191" s="11" t="s">
        <v>30</v>
      </c>
      <c r="M191" s="11" t="s">
        <v>42</v>
      </c>
      <c r="N191" s="11">
        <v>157</v>
      </c>
      <c r="O191" s="11">
        <v>46.8</v>
      </c>
      <c r="P191" s="11" t="s">
        <v>587</v>
      </c>
      <c r="Q191" s="11" t="s">
        <v>43</v>
      </c>
      <c r="R191" s="11">
        <v>0</v>
      </c>
    </row>
    <row r="192" spans="1:18" x14ac:dyDescent="0.55000000000000004">
      <c r="A192" s="11">
        <v>1</v>
      </c>
      <c r="B192" s="10">
        <v>44490</v>
      </c>
      <c r="C192" s="18">
        <v>2021</v>
      </c>
      <c r="D192" s="11" t="s">
        <v>33</v>
      </c>
      <c r="E192" t="s">
        <v>93</v>
      </c>
      <c r="F192" s="11" t="s">
        <v>30</v>
      </c>
      <c r="G192" s="19">
        <v>0.40972222222222227</v>
      </c>
      <c r="H192" s="19">
        <v>0.55902777777777779</v>
      </c>
      <c r="I192" s="19">
        <f t="shared" si="5"/>
        <v>0.14930555555555552</v>
      </c>
      <c r="J192" s="11">
        <v>4</v>
      </c>
      <c r="K192" t="s">
        <v>562</v>
      </c>
      <c r="L192" s="11" t="s">
        <v>30</v>
      </c>
      <c r="M192" s="11" t="s">
        <v>42</v>
      </c>
      <c r="N192" s="11">
        <v>193</v>
      </c>
      <c r="O192" s="11">
        <v>93.6</v>
      </c>
      <c r="P192" s="11" t="s">
        <v>588</v>
      </c>
      <c r="Q192" s="11" t="s">
        <v>43</v>
      </c>
      <c r="R192" s="11">
        <v>0</v>
      </c>
    </row>
    <row r="193" spans="1:18" x14ac:dyDescent="0.55000000000000004">
      <c r="A193" s="11">
        <v>1</v>
      </c>
      <c r="B193" s="10">
        <v>44490</v>
      </c>
      <c r="C193" s="18">
        <v>2021</v>
      </c>
      <c r="D193" s="11" t="s">
        <v>33</v>
      </c>
      <c r="E193" t="s">
        <v>93</v>
      </c>
      <c r="F193" s="11" t="s">
        <v>30</v>
      </c>
      <c r="G193" s="19">
        <v>0.40972222222222227</v>
      </c>
      <c r="H193" s="19">
        <v>0.55902777777777779</v>
      </c>
      <c r="I193" s="19">
        <f t="shared" si="5"/>
        <v>0.14930555555555552</v>
      </c>
      <c r="J193" s="11">
        <v>4</v>
      </c>
      <c r="K193" t="s">
        <v>562</v>
      </c>
      <c r="L193" s="11" t="s">
        <v>30</v>
      </c>
      <c r="M193" s="11" t="s">
        <v>42</v>
      </c>
      <c r="N193" s="11">
        <v>193</v>
      </c>
      <c r="O193" s="11">
        <v>84.9</v>
      </c>
      <c r="P193" s="11" t="s">
        <v>589</v>
      </c>
      <c r="Q193" s="11" t="s">
        <v>43</v>
      </c>
      <c r="R193" s="11">
        <v>0</v>
      </c>
    </row>
    <row r="194" spans="1:18" x14ac:dyDescent="0.55000000000000004">
      <c r="A194" s="11">
        <v>1</v>
      </c>
      <c r="B194" s="10">
        <v>44490</v>
      </c>
      <c r="C194" s="18">
        <v>2021</v>
      </c>
      <c r="D194" s="11" t="s">
        <v>33</v>
      </c>
      <c r="E194" t="s">
        <v>93</v>
      </c>
      <c r="F194" s="11" t="s">
        <v>30</v>
      </c>
      <c r="G194" s="19">
        <v>0.40972222222222227</v>
      </c>
      <c r="H194" s="19">
        <v>0.55902777777777779</v>
      </c>
      <c r="I194" s="19">
        <f t="shared" si="5"/>
        <v>0.14930555555555552</v>
      </c>
      <c r="J194" s="11">
        <v>4</v>
      </c>
      <c r="K194" t="s">
        <v>562</v>
      </c>
      <c r="L194" s="11" t="s">
        <v>30</v>
      </c>
      <c r="M194" s="11" t="s">
        <v>42</v>
      </c>
      <c r="N194" s="11">
        <v>188</v>
      </c>
      <c r="O194" s="11">
        <v>83.7</v>
      </c>
      <c r="P194" s="11" t="s">
        <v>590</v>
      </c>
      <c r="Q194" s="11" t="s">
        <v>43</v>
      </c>
      <c r="R194" s="11">
        <v>0</v>
      </c>
    </row>
    <row r="195" spans="1:18" x14ac:dyDescent="0.55000000000000004">
      <c r="A195" s="11">
        <v>0</v>
      </c>
      <c r="B195" s="10">
        <v>44460</v>
      </c>
      <c r="C195" s="18">
        <v>2021</v>
      </c>
      <c r="D195" s="11" t="s">
        <v>38</v>
      </c>
      <c r="E195" t="s">
        <v>563</v>
      </c>
      <c r="F195" s="11" t="s">
        <v>30</v>
      </c>
      <c r="G195" s="19">
        <v>0.40972222222222227</v>
      </c>
      <c r="H195" s="19">
        <v>0.50347222222222221</v>
      </c>
      <c r="I195" s="19">
        <f t="shared" si="2"/>
        <v>9.3749999999999944E-2</v>
      </c>
      <c r="J195" s="11">
        <v>4</v>
      </c>
      <c r="K195" t="s">
        <v>564</v>
      </c>
      <c r="L195" s="11" t="s">
        <v>30</v>
      </c>
      <c r="M195" s="11" t="s">
        <v>30</v>
      </c>
    </row>
    <row r="196" spans="1:18" x14ac:dyDescent="0.55000000000000004">
      <c r="A196" s="11">
        <v>1</v>
      </c>
      <c r="B196" s="10">
        <v>44508</v>
      </c>
      <c r="C196" s="18">
        <v>2021</v>
      </c>
      <c r="D196" s="11" t="s">
        <v>38</v>
      </c>
      <c r="E196" t="s">
        <v>565</v>
      </c>
      <c r="F196" s="11">
        <v>12.3</v>
      </c>
      <c r="G196" s="19">
        <v>0.3888888888888889</v>
      </c>
      <c r="H196" s="19">
        <v>0.47222222222222227</v>
      </c>
      <c r="I196" s="19">
        <f t="shared" si="2"/>
        <v>8.333333333333337E-2</v>
      </c>
      <c r="J196" s="11">
        <v>4</v>
      </c>
      <c r="K196" t="s">
        <v>566</v>
      </c>
      <c r="L196" s="11" t="s">
        <v>30</v>
      </c>
      <c r="M196" s="11" t="s">
        <v>42</v>
      </c>
      <c r="N196" s="11">
        <v>211</v>
      </c>
      <c r="O196" s="11">
        <v>115.6</v>
      </c>
      <c r="P196" s="11" t="s">
        <v>591</v>
      </c>
      <c r="Q196" s="11" t="s">
        <v>43</v>
      </c>
      <c r="R196" s="11">
        <v>0</v>
      </c>
    </row>
    <row r="197" spans="1:18" x14ac:dyDescent="0.55000000000000004">
      <c r="A197" s="11">
        <v>1</v>
      </c>
      <c r="B197" s="10">
        <v>44508</v>
      </c>
      <c r="C197" s="18">
        <v>2021</v>
      </c>
      <c r="D197" s="11" t="s">
        <v>38</v>
      </c>
      <c r="E197" t="s">
        <v>565</v>
      </c>
      <c r="F197" s="11">
        <v>12.3</v>
      </c>
      <c r="G197" s="19">
        <v>0.3888888888888889</v>
      </c>
      <c r="H197" s="19">
        <v>0.47222222222222227</v>
      </c>
      <c r="I197" s="19">
        <f t="shared" ref="I197" si="6">H197-G197</f>
        <v>8.333333333333337E-2</v>
      </c>
      <c r="J197" s="11">
        <v>4</v>
      </c>
      <c r="K197" t="s">
        <v>566</v>
      </c>
      <c r="L197" s="11" t="s">
        <v>30</v>
      </c>
      <c r="M197" s="11" t="s">
        <v>42</v>
      </c>
      <c r="N197" s="11">
        <v>199</v>
      </c>
      <c r="O197" s="11">
        <v>92</v>
      </c>
      <c r="P197" s="11" t="s">
        <v>592</v>
      </c>
      <c r="Q197" s="11" t="s">
        <v>35</v>
      </c>
      <c r="R197" s="11">
        <v>0</v>
      </c>
    </row>
    <row r="198" spans="1:18" x14ac:dyDescent="0.55000000000000004">
      <c r="A198" s="11">
        <v>0</v>
      </c>
      <c r="B198" s="10">
        <v>44508</v>
      </c>
      <c r="C198" s="18">
        <v>2021</v>
      </c>
      <c r="D198" s="11" t="s">
        <v>33</v>
      </c>
      <c r="E198" t="s">
        <v>93</v>
      </c>
      <c r="F198" s="11">
        <v>12.3</v>
      </c>
      <c r="G198" s="19">
        <v>0.52430555555555558</v>
      </c>
      <c r="H198" s="19">
        <v>0.60902777777777783</v>
      </c>
      <c r="I198" s="19">
        <f t="shared" si="2"/>
        <v>8.4722222222222254E-2</v>
      </c>
      <c r="J198" s="11">
        <v>4</v>
      </c>
      <c r="K198" t="s">
        <v>566</v>
      </c>
      <c r="L198" s="11" t="s">
        <v>30</v>
      </c>
      <c r="M198" s="11" t="s">
        <v>30</v>
      </c>
    </row>
    <row r="199" spans="1:18" x14ac:dyDescent="0.55000000000000004">
      <c r="A199" s="11">
        <v>1</v>
      </c>
      <c r="B199" s="10">
        <v>44510</v>
      </c>
      <c r="C199" s="18">
        <v>2021</v>
      </c>
      <c r="D199" s="11" t="s">
        <v>38</v>
      </c>
      <c r="E199" t="s">
        <v>551</v>
      </c>
      <c r="F199" s="11">
        <v>11.7</v>
      </c>
      <c r="G199" s="19">
        <v>0.42708333333333331</v>
      </c>
      <c r="H199" s="19">
        <v>0.58402777777777781</v>
      </c>
      <c r="I199" s="19">
        <f t="shared" si="2"/>
        <v>0.1569444444444445</v>
      </c>
      <c r="J199" s="11">
        <v>4</v>
      </c>
      <c r="K199" t="s">
        <v>567</v>
      </c>
      <c r="L199" s="11" t="s">
        <v>30</v>
      </c>
      <c r="M199" s="11" t="s">
        <v>42</v>
      </c>
      <c r="N199" s="11">
        <v>161</v>
      </c>
      <c r="O199" s="11">
        <v>44.6</v>
      </c>
      <c r="P199" s="11" t="s">
        <v>593</v>
      </c>
      <c r="Q199" s="11" t="s">
        <v>43</v>
      </c>
      <c r="R199" s="11">
        <v>0</v>
      </c>
    </row>
    <row r="200" spans="1:18" x14ac:dyDescent="0.55000000000000004">
      <c r="A200" s="11">
        <v>1</v>
      </c>
      <c r="B200" s="10">
        <v>44510</v>
      </c>
      <c r="C200" s="18">
        <v>2021</v>
      </c>
      <c r="D200" s="11" t="s">
        <v>38</v>
      </c>
      <c r="E200" t="s">
        <v>551</v>
      </c>
      <c r="F200" s="11">
        <v>11.7</v>
      </c>
      <c r="G200" s="19">
        <v>0.42708333333333331</v>
      </c>
      <c r="H200" s="19">
        <v>0.58402777777777781</v>
      </c>
      <c r="I200" s="19">
        <f t="shared" ref="I200:I202" si="7">H200-G200</f>
        <v>0.1569444444444445</v>
      </c>
      <c r="J200" s="11">
        <v>4</v>
      </c>
      <c r="K200" t="s">
        <v>567</v>
      </c>
      <c r="L200" s="11" t="s">
        <v>30</v>
      </c>
      <c r="M200" s="11" t="s">
        <v>42</v>
      </c>
      <c r="N200" s="11">
        <v>187</v>
      </c>
      <c r="O200" s="11">
        <v>73.400000000000006</v>
      </c>
      <c r="P200" s="11" t="s">
        <v>594</v>
      </c>
      <c r="Q200" s="11" t="s">
        <v>43</v>
      </c>
      <c r="R200" s="11">
        <v>0</v>
      </c>
    </row>
    <row r="201" spans="1:18" x14ac:dyDescent="0.55000000000000004">
      <c r="A201" s="11">
        <v>1</v>
      </c>
      <c r="B201" s="10">
        <v>44510</v>
      </c>
      <c r="C201" s="18">
        <v>2021</v>
      </c>
      <c r="D201" s="11" t="s">
        <v>38</v>
      </c>
      <c r="E201" t="s">
        <v>551</v>
      </c>
      <c r="F201" s="11">
        <v>11.7</v>
      </c>
      <c r="G201" s="19">
        <v>0.42708333333333331</v>
      </c>
      <c r="H201" s="19">
        <v>0.58402777777777781</v>
      </c>
      <c r="I201" s="19">
        <f t="shared" si="7"/>
        <v>0.1569444444444445</v>
      </c>
      <c r="J201" s="11">
        <v>4</v>
      </c>
      <c r="K201" t="s">
        <v>567</v>
      </c>
      <c r="L201" s="11" t="s">
        <v>30</v>
      </c>
      <c r="M201" s="11" t="s">
        <v>42</v>
      </c>
      <c r="N201" s="11">
        <v>197</v>
      </c>
      <c r="O201" s="11">
        <v>93.2</v>
      </c>
      <c r="P201" s="11" t="s">
        <v>595</v>
      </c>
      <c r="Q201" s="11" t="s">
        <v>43</v>
      </c>
      <c r="R201" s="11">
        <v>0</v>
      </c>
    </row>
    <row r="202" spans="1:18" x14ac:dyDescent="0.55000000000000004">
      <c r="A202" s="11">
        <v>1</v>
      </c>
      <c r="B202" s="10">
        <v>44510</v>
      </c>
      <c r="C202" s="18">
        <v>2021</v>
      </c>
      <c r="D202" s="11" t="s">
        <v>38</v>
      </c>
      <c r="E202" t="s">
        <v>551</v>
      </c>
      <c r="F202" s="11">
        <v>11.7</v>
      </c>
      <c r="G202" s="19">
        <v>0.42708333333333331</v>
      </c>
      <c r="H202" s="19">
        <v>0.58402777777777781</v>
      </c>
      <c r="I202" s="19">
        <f t="shared" si="7"/>
        <v>0.1569444444444445</v>
      </c>
      <c r="J202" s="11">
        <v>4</v>
      </c>
      <c r="K202" t="s">
        <v>567</v>
      </c>
      <c r="L202" s="11" t="s">
        <v>30</v>
      </c>
      <c r="M202" s="11" t="s">
        <v>42</v>
      </c>
      <c r="N202" s="11">
        <v>193</v>
      </c>
      <c r="O202" s="11">
        <v>80.3</v>
      </c>
      <c r="P202" s="11" t="s">
        <v>596</v>
      </c>
      <c r="Q202" s="11" t="s">
        <v>43</v>
      </c>
      <c r="R202" s="11">
        <v>0</v>
      </c>
    </row>
    <row r="203" spans="1:18" x14ac:dyDescent="0.55000000000000004">
      <c r="A203" s="11">
        <v>1</v>
      </c>
      <c r="B203" s="10">
        <v>44512</v>
      </c>
      <c r="C203" s="18">
        <v>2021</v>
      </c>
      <c r="D203" s="11" t="s">
        <v>38</v>
      </c>
      <c r="E203" t="s">
        <v>551</v>
      </c>
      <c r="F203" s="11">
        <v>11.4</v>
      </c>
      <c r="G203" s="19">
        <v>0.39583333333333331</v>
      </c>
      <c r="H203" s="19">
        <v>0.54166666666666663</v>
      </c>
      <c r="I203" s="19">
        <f t="shared" si="2"/>
        <v>0.14583333333333331</v>
      </c>
      <c r="J203" s="11">
        <v>4</v>
      </c>
      <c r="K203" t="s">
        <v>567</v>
      </c>
      <c r="L203" s="11" t="s">
        <v>30</v>
      </c>
      <c r="M203" s="11" t="s">
        <v>42</v>
      </c>
      <c r="N203" s="11">
        <v>199</v>
      </c>
      <c r="O203" s="11">
        <v>99.3</v>
      </c>
      <c r="P203" s="11" t="s">
        <v>597</v>
      </c>
      <c r="Q203" s="11" t="s">
        <v>43</v>
      </c>
      <c r="R203" s="11">
        <v>0</v>
      </c>
    </row>
    <row r="204" spans="1:18" x14ac:dyDescent="0.55000000000000004">
      <c r="A204" s="11">
        <v>1</v>
      </c>
      <c r="B204" s="10">
        <v>44512</v>
      </c>
      <c r="C204" s="18">
        <v>2021</v>
      </c>
      <c r="D204" s="11" t="s">
        <v>38</v>
      </c>
      <c r="E204" t="s">
        <v>551</v>
      </c>
      <c r="F204" s="11">
        <v>11.4</v>
      </c>
      <c r="G204" s="19">
        <v>0.39583333333333331</v>
      </c>
      <c r="H204" s="19">
        <v>0.54166666666666663</v>
      </c>
      <c r="I204" s="19">
        <f t="shared" ref="I204" si="8">H204-G204</f>
        <v>0.14583333333333331</v>
      </c>
      <c r="J204" s="11">
        <v>4</v>
      </c>
      <c r="K204" t="s">
        <v>567</v>
      </c>
      <c r="L204" s="11" t="s">
        <v>30</v>
      </c>
      <c r="M204" s="11" t="s">
        <v>42</v>
      </c>
      <c r="N204" s="11">
        <v>187</v>
      </c>
      <c r="O204" s="11">
        <v>76.7</v>
      </c>
      <c r="P204" s="11" t="s">
        <v>598</v>
      </c>
      <c r="Q204" s="11" t="s">
        <v>43</v>
      </c>
      <c r="R204" s="11">
        <v>0</v>
      </c>
    </row>
    <row r="205" spans="1:18" x14ac:dyDescent="0.55000000000000004">
      <c r="A205" s="11">
        <v>1</v>
      </c>
      <c r="B205" s="10">
        <v>44755</v>
      </c>
      <c r="C205" s="11">
        <v>2022</v>
      </c>
      <c r="D205" s="10" t="s">
        <v>38</v>
      </c>
      <c r="E205" t="s">
        <v>869</v>
      </c>
      <c r="F205" s="11">
        <v>22.3</v>
      </c>
      <c r="G205" s="24">
        <v>0.34513888888888888</v>
      </c>
      <c r="H205" s="24">
        <v>0.52083333333333337</v>
      </c>
      <c r="I205" s="24">
        <v>0.17569444444444449</v>
      </c>
      <c r="J205" s="11">
        <v>4</v>
      </c>
      <c r="K205" t="s">
        <v>870</v>
      </c>
      <c r="L205" s="20" t="s">
        <v>871</v>
      </c>
      <c r="M205" s="11" t="s">
        <v>42</v>
      </c>
      <c r="N205" s="11">
        <v>134</v>
      </c>
      <c r="O205" s="11">
        <v>27.3</v>
      </c>
      <c r="P205" s="11" t="s">
        <v>799</v>
      </c>
      <c r="Q205" s="11" t="s">
        <v>35</v>
      </c>
      <c r="R205" s="11">
        <v>0</v>
      </c>
    </row>
    <row r="206" spans="1:18" x14ac:dyDescent="0.55000000000000004">
      <c r="A206" s="11">
        <v>1</v>
      </c>
      <c r="B206" s="10">
        <v>44755</v>
      </c>
      <c r="C206" s="11">
        <v>2022</v>
      </c>
      <c r="D206" s="10" t="s">
        <v>38</v>
      </c>
      <c r="E206" t="s">
        <v>869</v>
      </c>
      <c r="F206" s="11">
        <v>22.3</v>
      </c>
      <c r="G206" s="24">
        <v>0.34513888888888888</v>
      </c>
      <c r="H206" s="24">
        <v>0.52083333333333337</v>
      </c>
      <c r="I206" s="24">
        <v>0.17569444444444449</v>
      </c>
      <c r="J206" s="11">
        <v>4</v>
      </c>
      <c r="K206" t="s">
        <v>870</v>
      </c>
      <c r="L206" s="20" t="s">
        <v>871</v>
      </c>
      <c r="M206" s="11" t="s">
        <v>42</v>
      </c>
      <c r="N206" s="11">
        <v>144</v>
      </c>
      <c r="O206" s="11">
        <v>40</v>
      </c>
      <c r="P206" s="11" t="s">
        <v>800</v>
      </c>
      <c r="Q206" s="11" t="s">
        <v>35</v>
      </c>
      <c r="R206" s="11">
        <v>0</v>
      </c>
    </row>
    <row r="207" spans="1:18" x14ac:dyDescent="0.55000000000000004">
      <c r="A207" s="11">
        <v>1</v>
      </c>
      <c r="B207" s="10">
        <v>44755</v>
      </c>
      <c r="C207" s="11">
        <v>2022</v>
      </c>
      <c r="D207" s="10" t="s">
        <v>38</v>
      </c>
      <c r="E207" t="s">
        <v>869</v>
      </c>
      <c r="F207" s="11">
        <v>22.3</v>
      </c>
      <c r="G207" s="24">
        <v>0.34513888888888888</v>
      </c>
      <c r="H207" s="24">
        <v>0.52083333333333337</v>
      </c>
      <c r="I207" s="24">
        <v>0.17569444444444449</v>
      </c>
      <c r="J207" s="11">
        <v>4</v>
      </c>
      <c r="K207" t="s">
        <v>870</v>
      </c>
      <c r="L207" s="20" t="s">
        <v>871</v>
      </c>
      <c r="M207" s="11" t="s">
        <v>42</v>
      </c>
      <c r="N207" s="11">
        <v>144</v>
      </c>
      <c r="O207" s="11">
        <v>42.1</v>
      </c>
      <c r="P207" s="11" t="s">
        <v>801</v>
      </c>
      <c r="Q207" s="11" t="s">
        <v>35</v>
      </c>
      <c r="R207" s="11">
        <v>0</v>
      </c>
    </row>
    <row r="208" spans="1:18" x14ac:dyDescent="0.55000000000000004">
      <c r="A208" s="11">
        <v>1</v>
      </c>
      <c r="B208" s="10">
        <v>44755</v>
      </c>
      <c r="C208" s="11">
        <v>2022</v>
      </c>
      <c r="D208" s="10" t="s">
        <v>38</v>
      </c>
      <c r="E208" t="s">
        <v>869</v>
      </c>
      <c r="F208" s="11">
        <v>22.3</v>
      </c>
      <c r="G208" s="24">
        <v>0.34513888888888888</v>
      </c>
      <c r="H208" s="24">
        <v>0.52083333333333337</v>
      </c>
      <c r="I208" s="24">
        <v>0.17569444444444449</v>
      </c>
      <c r="J208" s="11">
        <v>4</v>
      </c>
      <c r="K208" t="s">
        <v>870</v>
      </c>
      <c r="L208" s="20" t="s">
        <v>871</v>
      </c>
      <c r="M208" s="11" t="s">
        <v>42</v>
      </c>
      <c r="N208" s="11">
        <v>126</v>
      </c>
      <c r="O208" s="11">
        <v>25.5</v>
      </c>
      <c r="P208" s="11" t="s">
        <v>802</v>
      </c>
      <c r="Q208" s="11" t="s">
        <v>43</v>
      </c>
      <c r="R208" s="11">
        <v>0</v>
      </c>
    </row>
    <row r="209" spans="1:18" x14ac:dyDescent="0.55000000000000004">
      <c r="A209" s="11">
        <v>1</v>
      </c>
      <c r="B209" s="10">
        <v>44755</v>
      </c>
      <c r="C209" s="11">
        <v>2022</v>
      </c>
      <c r="D209" s="10" t="s">
        <v>38</v>
      </c>
      <c r="E209" t="s">
        <v>869</v>
      </c>
      <c r="F209" s="11">
        <v>22.3</v>
      </c>
      <c r="G209" s="24">
        <v>0.34513888888888888</v>
      </c>
      <c r="H209" s="24">
        <v>0.52083333333333337</v>
      </c>
      <c r="I209" s="24">
        <v>0.17569444444444449</v>
      </c>
      <c r="J209" s="11">
        <v>4</v>
      </c>
      <c r="K209" t="s">
        <v>870</v>
      </c>
      <c r="L209" s="20" t="s">
        <v>871</v>
      </c>
      <c r="M209" s="11" t="s">
        <v>42</v>
      </c>
      <c r="N209" s="11">
        <v>129</v>
      </c>
      <c r="O209" s="11">
        <v>27.5</v>
      </c>
      <c r="P209" s="11" t="s">
        <v>803</v>
      </c>
      <c r="Q209" s="11" t="s">
        <v>35</v>
      </c>
      <c r="R209" s="11">
        <v>0</v>
      </c>
    </row>
    <row r="210" spans="1:18" x14ac:dyDescent="0.55000000000000004">
      <c r="A210" s="11">
        <v>1</v>
      </c>
      <c r="B210" s="10">
        <v>44755</v>
      </c>
      <c r="C210" s="11">
        <v>2022</v>
      </c>
      <c r="D210" s="10" t="s">
        <v>38</v>
      </c>
      <c r="E210" t="s">
        <v>869</v>
      </c>
      <c r="F210" s="11">
        <v>22.3</v>
      </c>
      <c r="G210" s="24">
        <v>0.34513888888888888</v>
      </c>
      <c r="H210" s="24">
        <v>0.52083333333333337</v>
      </c>
      <c r="I210" s="24">
        <v>0.17569444444444449</v>
      </c>
      <c r="J210" s="11">
        <v>4</v>
      </c>
      <c r="K210" t="s">
        <v>870</v>
      </c>
      <c r="L210" s="20" t="s">
        <v>871</v>
      </c>
      <c r="M210" s="11" t="s">
        <v>42</v>
      </c>
      <c r="N210" s="11">
        <v>121</v>
      </c>
      <c r="O210" s="11">
        <v>21.4</v>
      </c>
      <c r="P210" s="11" t="s">
        <v>804</v>
      </c>
      <c r="Q210" s="11" t="s">
        <v>35</v>
      </c>
      <c r="R210" s="11">
        <v>0</v>
      </c>
    </row>
    <row r="211" spans="1:18" x14ac:dyDescent="0.55000000000000004">
      <c r="A211" s="11">
        <v>1</v>
      </c>
      <c r="B211" s="10">
        <v>44755</v>
      </c>
      <c r="C211" s="11">
        <v>2022</v>
      </c>
      <c r="D211" s="10" t="s">
        <v>38</v>
      </c>
      <c r="E211" t="s">
        <v>869</v>
      </c>
      <c r="F211" s="11">
        <v>22.3</v>
      </c>
      <c r="G211" s="24">
        <v>0.34513888888888888</v>
      </c>
      <c r="H211" s="24">
        <v>0.52083333333333337</v>
      </c>
      <c r="I211" s="24">
        <v>0.17569444444444449</v>
      </c>
      <c r="J211" s="11">
        <v>4</v>
      </c>
      <c r="K211" t="s">
        <v>870</v>
      </c>
      <c r="L211" s="20" t="s">
        <v>871</v>
      </c>
      <c r="M211" s="11" t="s">
        <v>42</v>
      </c>
      <c r="N211" s="11">
        <v>123</v>
      </c>
      <c r="O211" s="11">
        <v>19.600000000000001</v>
      </c>
      <c r="P211" s="11" t="s">
        <v>805</v>
      </c>
      <c r="Q211" s="11" t="s">
        <v>43</v>
      </c>
      <c r="R211" s="11">
        <v>1</v>
      </c>
    </row>
    <row r="212" spans="1:18" x14ac:dyDescent="0.55000000000000004">
      <c r="A212" s="11">
        <v>1</v>
      </c>
      <c r="B212" s="10">
        <v>44755</v>
      </c>
      <c r="C212" s="11">
        <v>2022</v>
      </c>
      <c r="D212" s="10" t="s">
        <v>38</v>
      </c>
      <c r="E212" t="s">
        <v>869</v>
      </c>
      <c r="F212" s="11">
        <v>22.3</v>
      </c>
      <c r="G212" s="24">
        <v>0.34513888888888888</v>
      </c>
      <c r="H212" s="24">
        <v>0.52083333333333337</v>
      </c>
      <c r="I212" s="24">
        <v>0.17569444444444449</v>
      </c>
      <c r="J212" s="11">
        <v>4</v>
      </c>
      <c r="K212" t="s">
        <v>870</v>
      </c>
      <c r="L212" s="20" t="s">
        <v>871</v>
      </c>
      <c r="M212" s="11" t="s">
        <v>42</v>
      </c>
      <c r="N212" s="11">
        <v>128</v>
      </c>
      <c r="O212" s="11">
        <v>25.7</v>
      </c>
      <c r="P212" s="11" t="s">
        <v>806</v>
      </c>
      <c r="Q212" s="11" t="s">
        <v>35</v>
      </c>
      <c r="R212" s="11">
        <v>1</v>
      </c>
    </row>
    <row r="213" spans="1:18" x14ac:dyDescent="0.55000000000000004">
      <c r="A213" s="11">
        <v>1</v>
      </c>
      <c r="B213" s="10">
        <v>44755</v>
      </c>
      <c r="C213" s="11">
        <v>2022</v>
      </c>
      <c r="D213" s="10" t="s">
        <v>38</v>
      </c>
      <c r="E213" t="s">
        <v>869</v>
      </c>
      <c r="F213" s="11">
        <v>22.3</v>
      </c>
      <c r="G213" s="24">
        <v>0.34513888888888888</v>
      </c>
      <c r="H213" s="24">
        <v>0.52083333333333337</v>
      </c>
      <c r="I213" s="24">
        <v>0.17569444444444449</v>
      </c>
      <c r="J213" s="11">
        <v>4</v>
      </c>
      <c r="K213" t="s">
        <v>870</v>
      </c>
      <c r="L213" s="20" t="s">
        <v>871</v>
      </c>
      <c r="M213" s="11" t="s">
        <v>42</v>
      </c>
      <c r="N213" s="11">
        <v>117</v>
      </c>
      <c r="O213" s="11">
        <v>21.3</v>
      </c>
      <c r="P213" s="11" t="s">
        <v>807</v>
      </c>
      <c r="Q213" s="11" t="s">
        <v>43</v>
      </c>
      <c r="R213" s="11">
        <v>0</v>
      </c>
    </row>
    <row r="214" spans="1:18" x14ac:dyDescent="0.55000000000000004">
      <c r="A214" s="11">
        <v>1</v>
      </c>
      <c r="B214" s="10">
        <v>44755</v>
      </c>
      <c r="C214" s="11">
        <v>2022</v>
      </c>
      <c r="D214" s="10" t="s">
        <v>38</v>
      </c>
      <c r="E214" t="s">
        <v>869</v>
      </c>
      <c r="F214" s="11">
        <v>22.3</v>
      </c>
      <c r="G214" s="24">
        <v>0.34513888888888888</v>
      </c>
      <c r="H214" s="24">
        <v>0.52083333333333337</v>
      </c>
      <c r="I214" s="24">
        <v>0.17569444444444449</v>
      </c>
      <c r="J214" s="11">
        <v>4</v>
      </c>
      <c r="K214" t="s">
        <v>870</v>
      </c>
      <c r="L214" s="20" t="s">
        <v>871</v>
      </c>
      <c r="M214" s="11" t="s">
        <v>42</v>
      </c>
      <c r="N214" s="11">
        <v>126</v>
      </c>
      <c r="O214" s="11">
        <v>24.7</v>
      </c>
      <c r="P214" s="11" t="s">
        <v>808</v>
      </c>
      <c r="Q214" s="11" t="s">
        <v>43</v>
      </c>
      <c r="R214" s="11">
        <v>0</v>
      </c>
    </row>
    <row r="215" spans="1:18" x14ac:dyDescent="0.55000000000000004">
      <c r="A215" s="11">
        <v>1</v>
      </c>
      <c r="B215" s="10">
        <v>44755</v>
      </c>
      <c r="C215" s="11">
        <v>2022</v>
      </c>
      <c r="D215" s="10" t="s">
        <v>38</v>
      </c>
      <c r="E215" t="s">
        <v>869</v>
      </c>
      <c r="F215" s="11">
        <v>22.3</v>
      </c>
      <c r="G215" s="24">
        <v>0.34513888888888888</v>
      </c>
      <c r="H215" s="24">
        <v>0.52083333333333337</v>
      </c>
      <c r="I215" s="24">
        <v>0.17569444444444449</v>
      </c>
      <c r="J215" s="11">
        <v>4</v>
      </c>
      <c r="K215" t="s">
        <v>870</v>
      </c>
      <c r="L215" s="20" t="s">
        <v>871</v>
      </c>
      <c r="M215" s="11" t="s">
        <v>42</v>
      </c>
      <c r="N215" s="11">
        <v>137</v>
      </c>
      <c r="O215" s="11">
        <v>32.9</v>
      </c>
      <c r="P215" s="11" t="s">
        <v>809</v>
      </c>
      <c r="Q215" s="11" t="s">
        <v>43</v>
      </c>
      <c r="R215" s="11">
        <v>0</v>
      </c>
    </row>
    <row r="216" spans="1:18" x14ac:dyDescent="0.55000000000000004">
      <c r="A216" s="11">
        <v>1</v>
      </c>
      <c r="B216" s="10">
        <v>44755</v>
      </c>
      <c r="C216" s="11">
        <v>2022</v>
      </c>
      <c r="D216" s="10" t="s">
        <v>38</v>
      </c>
      <c r="E216" t="s">
        <v>869</v>
      </c>
      <c r="F216" s="11">
        <v>22.3</v>
      </c>
      <c r="G216" s="24">
        <v>0.34513888888888888</v>
      </c>
      <c r="H216" s="24">
        <v>0.52083333333333337</v>
      </c>
      <c r="I216" s="24">
        <v>0.17569444444444449</v>
      </c>
      <c r="J216" s="11">
        <v>4</v>
      </c>
      <c r="K216" t="s">
        <v>870</v>
      </c>
      <c r="L216" s="20" t="s">
        <v>871</v>
      </c>
      <c r="M216" s="11" t="s">
        <v>42</v>
      </c>
      <c r="N216" s="11">
        <v>132</v>
      </c>
      <c r="O216" s="11">
        <v>27.8</v>
      </c>
      <c r="P216" s="11" t="s">
        <v>810</v>
      </c>
      <c r="Q216" s="11" t="s">
        <v>43</v>
      </c>
      <c r="R216" s="11">
        <v>0</v>
      </c>
    </row>
    <row r="217" spans="1:18" x14ac:dyDescent="0.55000000000000004">
      <c r="A217" s="11">
        <v>1</v>
      </c>
      <c r="B217" s="10">
        <v>44755</v>
      </c>
      <c r="C217" s="11">
        <v>2022</v>
      </c>
      <c r="D217" s="10" t="s">
        <v>38</v>
      </c>
      <c r="E217" t="s">
        <v>869</v>
      </c>
      <c r="F217" s="11">
        <v>22.3</v>
      </c>
      <c r="G217" s="24">
        <v>0.34513888888888888</v>
      </c>
      <c r="H217" s="24">
        <v>0.52083333333333337</v>
      </c>
      <c r="I217" s="24">
        <v>0.17569444444444449</v>
      </c>
      <c r="J217" s="11">
        <v>4</v>
      </c>
      <c r="K217" t="s">
        <v>870</v>
      </c>
      <c r="L217" s="20" t="s">
        <v>871</v>
      </c>
      <c r="M217" s="11" t="s">
        <v>42</v>
      </c>
      <c r="N217" s="11">
        <v>139</v>
      </c>
      <c r="O217" s="11">
        <v>34</v>
      </c>
      <c r="P217" s="11" t="s">
        <v>811</v>
      </c>
      <c r="Q217" s="11" t="s">
        <v>35</v>
      </c>
      <c r="R217" s="11">
        <v>0</v>
      </c>
    </row>
    <row r="218" spans="1:18" x14ac:dyDescent="0.55000000000000004">
      <c r="A218" s="11">
        <v>1</v>
      </c>
      <c r="B218" s="10">
        <v>44755</v>
      </c>
      <c r="C218" s="11">
        <v>2022</v>
      </c>
      <c r="D218" s="10" t="s">
        <v>38</v>
      </c>
      <c r="E218" t="s">
        <v>869</v>
      </c>
      <c r="F218" s="11">
        <v>22.3</v>
      </c>
      <c r="G218" s="24">
        <v>0.34513888888888888</v>
      </c>
      <c r="H218" s="24">
        <v>0.52083333333333337</v>
      </c>
      <c r="I218" s="24">
        <v>0.17569444444444449</v>
      </c>
      <c r="J218" s="11">
        <v>4</v>
      </c>
      <c r="K218" t="s">
        <v>870</v>
      </c>
      <c r="L218" s="20" t="s">
        <v>871</v>
      </c>
      <c r="M218" s="11" t="s">
        <v>42</v>
      </c>
      <c r="N218" s="11">
        <v>126</v>
      </c>
      <c r="O218" s="11">
        <v>22.5</v>
      </c>
      <c r="P218" s="11" t="s">
        <v>812</v>
      </c>
      <c r="Q218" s="11" t="s">
        <v>43</v>
      </c>
      <c r="R218" s="11">
        <v>0</v>
      </c>
    </row>
    <row r="219" spans="1:18" x14ac:dyDescent="0.55000000000000004">
      <c r="A219" s="11">
        <v>1</v>
      </c>
      <c r="B219" s="10">
        <v>44755</v>
      </c>
      <c r="C219" s="11">
        <v>2022</v>
      </c>
      <c r="D219" s="10" t="s">
        <v>38</v>
      </c>
      <c r="E219" t="s">
        <v>869</v>
      </c>
      <c r="F219" s="11">
        <v>22.3</v>
      </c>
      <c r="G219" s="24">
        <v>0.34513888888888888</v>
      </c>
      <c r="H219" s="24">
        <v>0.52083333333333337</v>
      </c>
      <c r="I219" s="24">
        <v>0.17569444444444449</v>
      </c>
      <c r="J219" s="11">
        <v>4</v>
      </c>
      <c r="K219" t="s">
        <v>870</v>
      </c>
      <c r="L219" s="20" t="s">
        <v>871</v>
      </c>
      <c r="M219" s="11" t="s">
        <v>42</v>
      </c>
      <c r="N219" s="11">
        <v>141</v>
      </c>
      <c r="O219" s="11">
        <v>36.1</v>
      </c>
      <c r="P219" s="11" t="s">
        <v>813</v>
      </c>
      <c r="Q219" s="11" t="s">
        <v>35</v>
      </c>
      <c r="R219" s="11">
        <v>0</v>
      </c>
    </row>
    <row r="220" spans="1:18" x14ac:dyDescent="0.55000000000000004">
      <c r="A220" s="11">
        <v>1</v>
      </c>
      <c r="B220" s="10">
        <v>44755</v>
      </c>
      <c r="C220" s="11">
        <v>2022</v>
      </c>
      <c r="D220" s="10" t="s">
        <v>38</v>
      </c>
      <c r="E220" t="s">
        <v>869</v>
      </c>
      <c r="F220" s="11">
        <v>22.3</v>
      </c>
      <c r="G220" s="24">
        <v>0.34513888888888888</v>
      </c>
      <c r="H220" s="24">
        <v>0.52083333333333337</v>
      </c>
      <c r="I220" s="24">
        <v>0.17569444444444449</v>
      </c>
      <c r="J220" s="11">
        <v>4</v>
      </c>
      <c r="K220" t="s">
        <v>870</v>
      </c>
      <c r="L220" s="20" t="s">
        <v>871</v>
      </c>
      <c r="M220" s="11" t="s">
        <v>42</v>
      </c>
      <c r="N220" s="11">
        <v>135</v>
      </c>
      <c r="O220" s="11">
        <v>32</v>
      </c>
      <c r="P220" s="11" t="s">
        <v>814</v>
      </c>
      <c r="Q220" s="11" t="s">
        <v>35</v>
      </c>
      <c r="R220" s="11">
        <v>0</v>
      </c>
    </row>
    <row r="221" spans="1:18" x14ac:dyDescent="0.55000000000000004">
      <c r="A221" s="11">
        <v>1</v>
      </c>
      <c r="B221" s="10">
        <v>44757</v>
      </c>
      <c r="C221" s="11">
        <v>2022</v>
      </c>
      <c r="D221" s="10" t="s">
        <v>38</v>
      </c>
      <c r="E221" t="s">
        <v>869</v>
      </c>
      <c r="F221" s="11">
        <v>22.6</v>
      </c>
      <c r="G221" s="24">
        <v>0.34375</v>
      </c>
      <c r="H221" s="24">
        <v>0.48541666666666666</v>
      </c>
      <c r="I221" s="24">
        <v>0.14166666666666666</v>
      </c>
      <c r="J221" s="11">
        <v>4</v>
      </c>
      <c r="K221" t="s">
        <v>870</v>
      </c>
      <c r="L221" s="20" t="s">
        <v>872</v>
      </c>
      <c r="M221" s="11" t="s">
        <v>42</v>
      </c>
      <c r="N221" s="11">
        <v>121</v>
      </c>
      <c r="O221" s="11">
        <v>19.8</v>
      </c>
      <c r="P221" s="11" t="s">
        <v>815</v>
      </c>
      <c r="Q221" s="11" t="s">
        <v>43</v>
      </c>
      <c r="R221" s="11">
        <v>0</v>
      </c>
    </row>
    <row r="222" spans="1:18" x14ac:dyDescent="0.55000000000000004">
      <c r="A222" s="11">
        <v>1</v>
      </c>
      <c r="B222" s="10">
        <v>44757</v>
      </c>
      <c r="C222" s="11">
        <v>2022</v>
      </c>
      <c r="D222" s="10" t="s">
        <v>38</v>
      </c>
      <c r="E222" t="s">
        <v>869</v>
      </c>
      <c r="F222" s="11">
        <v>22.6</v>
      </c>
      <c r="G222" s="24">
        <v>0.34375</v>
      </c>
      <c r="H222" s="24">
        <v>0.48541666666666666</v>
      </c>
      <c r="I222" s="24">
        <v>0.14166666666666666</v>
      </c>
      <c r="J222" s="11">
        <v>4</v>
      </c>
      <c r="K222" t="s">
        <v>870</v>
      </c>
      <c r="L222" s="20" t="s">
        <v>872</v>
      </c>
      <c r="M222" s="11" t="s">
        <v>42</v>
      </c>
      <c r="N222" s="11">
        <v>122</v>
      </c>
      <c r="O222" s="11">
        <v>22.3</v>
      </c>
      <c r="P222" s="11" t="s">
        <v>816</v>
      </c>
      <c r="Q222" s="11" t="s">
        <v>43</v>
      </c>
      <c r="R222" s="11">
        <v>0</v>
      </c>
    </row>
    <row r="223" spans="1:18" x14ac:dyDescent="0.55000000000000004">
      <c r="A223" s="11">
        <v>1</v>
      </c>
      <c r="B223" s="10">
        <v>44757</v>
      </c>
      <c r="C223" s="11">
        <v>2022</v>
      </c>
      <c r="D223" s="10" t="s">
        <v>38</v>
      </c>
      <c r="E223" t="s">
        <v>869</v>
      </c>
      <c r="F223" s="11">
        <v>22.6</v>
      </c>
      <c r="G223" s="24">
        <v>0.34375</v>
      </c>
      <c r="H223" s="24">
        <v>0.48541666666666666</v>
      </c>
      <c r="I223" s="24">
        <v>0.14166666666666666</v>
      </c>
      <c r="J223" s="11">
        <v>4</v>
      </c>
      <c r="K223" t="s">
        <v>870</v>
      </c>
      <c r="L223" s="20" t="s">
        <v>872</v>
      </c>
      <c r="M223" s="11" t="s">
        <v>42</v>
      </c>
      <c r="N223" s="11">
        <v>124</v>
      </c>
      <c r="O223" s="11">
        <v>25</v>
      </c>
      <c r="P223" s="11" t="s">
        <v>817</v>
      </c>
      <c r="Q223" s="11" t="s">
        <v>35</v>
      </c>
      <c r="R223" s="11">
        <v>0</v>
      </c>
    </row>
    <row r="224" spans="1:18" x14ac:dyDescent="0.55000000000000004">
      <c r="A224" s="11">
        <v>1</v>
      </c>
      <c r="B224" s="10">
        <v>44757</v>
      </c>
      <c r="C224" s="11">
        <v>2022</v>
      </c>
      <c r="D224" s="10" t="s">
        <v>38</v>
      </c>
      <c r="E224" t="s">
        <v>869</v>
      </c>
      <c r="F224" s="11">
        <v>22.6</v>
      </c>
      <c r="G224" s="24">
        <v>0.34375</v>
      </c>
      <c r="H224" s="24">
        <v>0.48541666666666666</v>
      </c>
      <c r="I224" s="24">
        <v>0.14166666666666666</v>
      </c>
      <c r="J224" s="11">
        <v>4</v>
      </c>
      <c r="K224" t="s">
        <v>870</v>
      </c>
      <c r="L224" s="20" t="s">
        <v>872</v>
      </c>
      <c r="M224" s="11" t="s">
        <v>42</v>
      </c>
      <c r="N224" s="11">
        <v>125</v>
      </c>
      <c r="O224" s="11">
        <v>23.5</v>
      </c>
      <c r="P224" s="11" t="s">
        <v>818</v>
      </c>
      <c r="Q224" s="11" t="s">
        <v>43</v>
      </c>
      <c r="R224" s="11">
        <v>0</v>
      </c>
    </row>
    <row r="225" spans="1:18" x14ac:dyDescent="0.55000000000000004">
      <c r="A225" s="11">
        <v>1</v>
      </c>
      <c r="B225" s="10">
        <v>44757</v>
      </c>
      <c r="C225" s="11">
        <v>2022</v>
      </c>
      <c r="D225" s="10" t="s">
        <v>38</v>
      </c>
      <c r="E225" t="s">
        <v>869</v>
      </c>
      <c r="F225" s="11">
        <v>22.6</v>
      </c>
      <c r="G225" s="24">
        <v>0.34375</v>
      </c>
      <c r="H225" s="24">
        <v>0.48541666666666666</v>
      </c>
      <c r="I225" s="24">
        <v>0.14166666666666666</v>
      </c>
      <c r="J225" s="11">
        <v>4</v>
      </c>
      <c r="K225" t="s">
        <v>870</v>
      </c>
      <c r="L225" s="20" t="s">
        <v>872</v>
      </c>
      <c r="M225" s="11" t="s">
        <v>42</v>
      </c>
      <c r="N225" s="11">
        <v>135</v>
      </c>
      <c r="O225" s="11">
        <v>32.6</v>
      </c>
      <c r="P225" s="11" t="s">
        <v>819</v>
      </c>
      <c r="Q225" s="11" t="s">
        <v>43</v>
      </c>
      <c r="R225" s="11">
        <v>0</v>
      </c>
    </row>
    <row r="226" spans="1:18" x14ac:dyDescent="0.55000000000000004">
      <c r="A226" s="11">
        <v>1</v>
      </c>
      <c r="B226" s="10">
        <v>44783</v>
      </c>
      <c r="C226" s="11">
        <v>2022</v>
      </c>
      <c r="D226" s="10" t="s">
        <v>38</v>
      </c>
      <c r="E226" t="s">
        <v>873</v>
      </c>
      <c r="F226" s="11">
        <v>21.7</v>
      </c>
      <c r="G226" s="24">
        <v>0.2673611111111111</v>
      </c>
      <c r="H226" s="24">
        <v>0.43541666666666662</v>
      </c>
      <c r="I226" s="24">
        <v>0.16805555555555551</v>
      </c>
      <c r="J226" s="11">
        <v>4</v>
      </c>
      <c r="K226" t="s">
        <v>870</v>
      </c>
      <c r="L226" s="20" t="s">
        <v>874</v>
      </c>
      <c r="M226" s="11" t="s">
        <v>42</v>
      </c>
      <c r="N226" s="11">
        <v>138</v>
      </c>
      <c r="O226" s="11">
        <v>37.9</v>
      </c>
      <c r="P226" s="11" t="s">
        <v>820</v>
      </c>
      <c r="Q226" s="11" t="s">
        <v>43</v>
      </c>
      <c r="R226" s="11">
        <v>0</v>
      </c>
    </row>
    <row r="227" spans="1:18" x14ac:dyDescent="0.55000000000000004">
      <c r="A227" s="11">
        <v>1</v>
      </c>
      <c r="B227" s="10">
        <v>44783</v>
      </c>
      <c r="C227" s="11">
        <v>2022</v>
      </c>
      <c r="D227" s="10" t="s">
        <v>38</v>
      </c>
      <c r="E227" t="s">
        <v>873</v>
      </c>
      <c r="F227" s="11">
        <v>21.7</v>
      </c>
      <c r="G227" s="24">
        <v>0.2673611111111111</v>
      </c>
      <c r="H227" s="24">
        <v>0.43541666666666662</v>
      </c>
      <c r="I227" s="24">
        <v>0.16805555555555551</v>
      </c>
      <c r="J227" s="11">
        <v>4</v>
      </c>
      <c r="K227" t="s">
        <v>870</v>
      </c>
      <c r="L227" s="20" t="s">
        <v>874</v>
      </c>
      <c r="M227" s="11" t="s">
        <v>42</v>
      </c>
      <c r="N227" s="11">
        <v>142</v>
      </c>
      <c r="O227" s="11">
        <v>34.299999999999997</v>
      </c>
      <c r="P227" s="11" t="s">
        <v>821</v>
      </c>
      <c r="Q227" s="11" t="s">
        <v>35</v>
      </c>
      <c r="R227" s="11">
        <v>0</v>
      </c>
    </row>
    <row r="228" spans="1:18" x14ac:dyDescent="0.55000000000000004">
      <c r="A228" s="11">
        <v>1</v>
      </c>
      <c r="B228" s="10">
        <v>44813</v>
      </c>
      <c r="C228" s="11">
        <v>2022</v>
      </c>
      <c r="D228" s="10" t="s">
        <v>38</v>
      </c>
      <c r="E228" t="s">
        <v>875</v>
      </c>
      <c r="F228" s="11">
        <v>20</v>
      </c>
      <c r="G228" s="24">
        <v>0.35138888888888892</v>
      </c>
      <c r="H228" s="24">
        <v>0.5180555555555556</v>
      </c>
      <c r="I228" s="24">
        <v>0.16666666666666669</v>
      </c>
      <c r="J228" s="11">
        <v>4</v>
      </c>
      <c r="K228" t="s">
        <v>870</v>
      </c>
      <c r="L228" s="20" t="s">
        <v>876</v>
      </c>
      <c r="M228" s="11" t="s">
        <v>42</v>
      </c>
      <c r="N228" s="11">
        <v>148</v>
      </c>
      <c r="O228" s="11">
        <v>52.3</v>
      </c>
      <c r="P228" s="11" t="s">
        <v>822</v>
      </c>
      <c r="Q228" s="11" t="s">
        <v>43</v>
      </c>
      <c r="R228" s="11">
        <v>0</v>
      </c>
    </row>
    <row r="229" spans="1:18" x14ac:dyDescent="0.55000000000000004">
      <c r="A229" s="11">
        <v>1</v>
      </c>
      <c r="B229" s="10">
        <v>44827</v>
      </c>
      <c r="C229" s="11">
        <v>2022</v>
      </c>
      <c r="D229" s="10" t="s">
        <v>33</v>
      </c>
      <c r="E229" t="s">
        <v>877</v>
      </c>
      <c r="F229" s="11">
        <v>18.899999999999999</v>
      </c>
      <c r="G229" s="24">
        <v>0.34375</v>
      </c>
      <c r="H229" s="24">
        <v>0.52222222222222225</v>
      </c>
      <c r="I229" s="24">
        <v>0.17847222222222225</v>
      </c>
      <c r="J229" s="11">
        <v>4</v>
      </c>
      <c r="K229" t="s">
        <v>878</v>
      </c>
      <c r="L229" s="20" t="s">
        <v>879</v>
      </c>
      <c r="M229" s="11" t="s">
        <v>42</v>
      </c>
      <c r="N229" s="11">
        <v>146</v>
      </c>
      <c r="O229" s="11">
        <v>38.200000000000003</v>
      </c>
      <c r="P229" s="11" t="s">
        <v>823</v>
      </c>
      <c r="Q229" s="11" t="s">
        <v>43</v>
      </c>
      <c r="R229" s="11">
        <v>0</v>
      </c>
    </row>
    <row r="230" spans="1:18" x14ac:dyDescent="0.55000000000000004">
      <c r="A230" s="11">
        <v>1</v>
      </c>
      <c r="B230" s="10">
        <v>44840</v>
      </c>
      <c r="C230" s="11">
        <v>2022</v>
      </c>
      <c r="D230" s="10" t="s">
        <v>33</v>
      </c>
      <c r="E230" t="s">
        <v>880</v>
      </c>
      <c r="F230" s="11">
        <v>18.3</v>
      </c>
      <c r="G230" s="24">
        <v>0.36458333333333331</v>
      </c>
      <c r="H230" s="24">
        <v>0.42708333333333331</v>
      </c>
      <c r="I230" s="24">
        <v>0.11458333333333331</v>
      </c>
      <c r="J230" s="11">
        <v>4</v>
      </c>
      <c r="K230" t="s">
        <v>878</v>
      </c>
      <c r="L230" s="20" t="s">
        <v>881</v>
      </c>
      <c r="M230" s="11" t="s">
        <v>42</v>
      </c>
      <c r="N230" s="11">
        <v>165</v>
      </c>
      <c r="O230" s="11">
        <v>45.2</v>
      </c>
      <c r="P230" s="11" t="s">
        <v>824</v>
      </c>
      <c r="Q230" s="11" t="s">
        <v>43</v>
      </c>
      <c r="R230" s="11">
        <v>0</v>
      </c>
    </row>
    <row r="231" spans="1:18" x14ac:dyDescent="0.55000000000000004">
      <c r="A231" s="11">
        <v>1</v>
      </c>
      <c r="B231" s="10">
        <v>44841</v>
      </c>
      <c r="C231" s="11">
        <v>2022</v>
      </c>
      <c r="D231" s="10" t="s">
        <v>38</v>
      </c>
      <c r="E231" t="s">
        <v>882</v>
      </c>
      <c r="F231" s="11">
        <v>18.600000000000001</v>
      </c>
      <c r="G231" s="24">
        <v>0.35069444444444442</v>
      </c>
      <c r="H231" s="24">
        <v>0.42708333333333331</v>
      </c>
      <c r="I231" s="24">
        <v>0.10416666666666663</v>
      </c>
      <c r="J231" s="11">
        <v>4</v>
      </c>
      <c r="K231" t="s">
        <v>883</v>
      </c>
      <c r="L231" s="20" t="s">
        <v>884</v>
      </c>
      <c r="M231" s="11" t="s">
        <v>42</v>
      </c>
      <c r="N231" s="11">
        <v>175</v>
      </c>
      <c r="O231" s="11">
        <v>65.5</v>
      </c>
      <c r="P231" s="11" t="s">
        <v>825</v>
      </c>
      <c r="Q231" s="11" t="s">
        <v>43</v>
      </c>
      <c r="R231" s="11">
        <v>0</v>
      </c>
    </row>
    <row r="232" spans="1:18" x14ac:dyDescent="0.55000000000000004">
      <c r="A232" s="11">
        <v>1</v>
      </c>
      <c r="B232" s="10">
        <v>44841</v>
      </c>
      <c r="C232" s="11">
        <v>2022</v>
      </c>
      <c r="D232" s="10" t="s">
        <v>38</v>
      </c>
      <c r="E232" t="s">
        <v>882</v>
      </c>
      <c r="F232" s="11">
        <v>18.600000000000001</v>
      </c>
      <c r="G232" s="24">
        <v>0.35069444444444442</v>
      </c>
      <c r="H232" s="24">
        <v>0.42708333333333331</v>
      </c>
      <c r="I232" s="24">
        <v>0.10416666666666663</v>
      </c>
      <c r="J232" s="11">
        <v>4</v>
      </c>
      <c r="K232" t="s">
        <v>883</v>
      </c>
      <c r="L232" s="20" t="s">
        <v>884</v>
      </c>
      <c r="M232" s="11" t="s">
        <v>42</v>
      </c>
      <c r="N232" s="11">
        <v>159</v>
      </c>
      <c r="O232" s="11">
        <v>47.5</v>
      </c>
      <c r="P232" s="11" t="s">
        <v>826</v>
      </c>
      <c r="Q232" s="11" t="s">
        <v>43</v>
      </c>
      <c r="R232" s="11">
        <v>0</v>
      </c>
    </row>
    <row r="233" spans="1:18" x14ac:dyDescent="0.55000000000000004">
      <c r="A233" s="11">
        <v>1</v>
      </c>
      <c r="B233" s="10">
        <v>44841</v>
      </c>
      <c r="C233" s="11">
        <v>2022</v>
      </c>
      <c r="D233" s="10" t="s">
        <v>38</v>
      </c>
      <c r="E233" t="s">
        <v>882</v>
      </c>
      <c r="F233" s="11">
        <v>18.600000000000001</v>
      </c>
      <c r="G233" s="24">
        <v>0.35069444444444442</v>
      </c>
      <c r="H233" s="24">
        <v>0.42708333333333331</v>
      </c>
      <c r="I233" s="24">
        <v>0.10416666666666663</v>
      </c>
      <c r="J233" s="11">
        <v>4</v>
      </c>
      <c r="K233" t="s">
        <v>883</v>
      </c>
      <c r="L233" s="20" t="s">
        <v>884</v>
      </c>
      <c r="M233" s="11" t="s">
        <v>42</v>
      </c>
      <c r="N233" s="11">
        <v>202</v>
      </c>
      <c r="O233" s="11">
        <v>108.7</v>
      </c>
      <c r="P233" s="11" t="s">
        <v>827</v>
      </c>
      <c r="Q233" s="11" t="s">
        <v>43</v>
      </c>
      <c r="R233" s="11">
        <v>0</v>
      </c>
    </row>
    <row r="234" spans="1:18" x14ac:dyDescent="0.55000000000000004">
      <c r="A234" s="11">
        <v>1</v>
      </c>
      <c r="B234" s="10">
        <v>44841</v>
      </c>
      <c r="C234" s="11">
        <v>2022</v>
      </c>
      <c r="D234" s="10" t="s">
        <v>38</v>
      </c>
      <c r="E234" t="s">
        <v>882</v>
      </c>
      <c r="F234" s="11">
        <v>18.600000000000001</v>
      </c>
      <c r="G234" s="24">
        <v>0.35069444444444442</v>
      </c>
      <c r="H234" s="24">
        <v>0.42708333333333331</v>
      </c>
      <c r="I234" s="24">
        <v>0.10416666666666663</v>
      </c>
      <c r="J234" s="11">
        <v>4</v>
      </c>
      <c r="K234" t="s">
        <v>883</v>
      </c>
      <c r="L234" s="20" t="s">
        <v>884</v>
      </c>
      <c r="M234" s="11" t="s">
        <v>42</v>
      </c>
      <c r="N234" s="11">
        <v>173</v>
      </c>
      <c r="O234" s="11">
        <v>66</v>
      </c>
      <c r="P234" s="11" t="s">
        <v>828</v>
      </c>
      <c r="Q234" s="11" t="s">
        <v>43</v>
      </c>
      <c r="R234" s="11">
        <v>0</v>
      </c>
    </row>
    <row r="235" spans="1:18" x14ac:dyDescent="0.55000000000000004">
      <c r="A235" s="11">
        <v>1</v>
      </c>
      <c r="B235" s="10">
        <v>44841</v>
      </c>
      <c r="C235" s="11">
        <v>2022</v>
      </c>
      <c r="D235" s="10" t="s">
        <v>38</v>
      </c>
      <c r="E235" t="s">
        <v>882</v>
      </c>
      <c r="F235" s="11">
        <v>18.600000000000001</v>
      </c>
      <c r="G235" s="24">
        <v>0.35069444444444442</v>
      </c>
      <c r="H235" s="24">
        <v>0.42708333333333331</v>
      </c>
      <c r="I235" s="24">
        <v>0.10416666666666663</v>
      </c>
      <c r="J235" s="11">
        <v>4</v>
      </c>
      <c r="K235" t="s">
        <v>883</v>
      </c>
      <c r="L235" s="20" t="s">
        <v>884</v>
      </c>
      <c r="M235" s="11" t="s">
        <v>42</v>
      </c>
      <c r="N235" s="11">
        <v>148</v>
      </c>
      <c r="O235" s="11">
        <v>34.700000000000003</v>
      </c>
      <c r="P235" s="11" t="s">
        <v>829</v>
      </c>
      <c r="Q235" s="11" t="s">
        <v>43</v>
      </c>
      <c r="R235" s="11">
        <v>0</v>
      </c>
    </row>
    <row r="236" spans="1:18" x14ac:dyDescent="0.55000000000000004">
      <c r="A236" s="11">
        <v>1</v>
      </c>
      <c r="B236" s="10">
        <v>44841</v>
      </c>
      <c r="C236" s="11">
        <v>2022</v>
      </c>
      <c r="D236" s="10" t="s">
        <v>38</v>
      </c>
      <c r="E236" t="s">
        <v>882</v>
      </c>
      <c r="F236" s="11">
        <v>18.600000000000001</v>
      </c>
      <c r="G236" s="24">
        <v>0.35069444444444442</v>
      </c>
      <c r="H236" s="24">
        <v>0.42708333333333331</v>
      </c>
      <c r="I236" s="24">
        <v>0.10416666666666663</v>
      </c>
      <c r="J236" s="11">
        <v>4</v>
      </c>
      <c r="K236" t="s">
        <v>883</v>
      </c>
      <c r="L236" s="20" t="s">
        <v>884</v>
      </c>
      <c r="M236" s="11" t="s">
        <v>42</v>
      </c>
      <c r="N236" s="11">
        <v>159</v>
      </c>
      <c r="O236" s="11">
        <v>46.1</v>
      </c>
      <c r="P236" s="11" t="s">
        <v>830</v>
      </c>
      <c r="Q236" s="11" t="s">
        <v>43</v>
      </c>
      <c r="R236" s="11">
        <v>0</v>
      </c>
    </row>
    <row r="237" spans="1:18" x14ac:dyDescent="0.55000000000000004">
      <c r="A237" s="11">
        <v>1</v>
      </c>
      <c r="B237" s="10">
        <v>44841</v>
      </c>
      <c r="C237" s="11">
        <v>2022</v>
      </c>
      <c r="D237" s="10" t="s">
        <v>38</v>
      </c>
      <c r="E237" t="s">
        <v>882</v>
      </c>
      <c r="F237" s="11">
        <v>18.600000000000001</v>
      </c>
      <c r="G237" s="24">
        <v>0.35069444444444442</v>
      </c>
      <c r="H237" s="24">
        <v>0.42708333333333331</v>
      </c>
      <c r="I237" s="24">
        <v>0.10416666666666663</v>
      </c>
      <c r="J237" s="11">
        <v>4</v>
      </c>
      <c r="K237" t="s">
        <v>883</v>
      </c>
      <c r="L237" s="20" t="s">
        <v>884</v>
      </c>
      <c r="M237" s="11" t="s">
        <v>42</v>
      </c>
      <c r="N237" s="11">
        <v>169</v>
      </c>
      <c r="O237" s="11">
        <v>61.2</v>
      </c>
      <c r="P237" s="11" t="s">
        <v>831</v>
      </c>
      <c r="Q237" s="11" t="s">
        <v>43</v>
      </c>
      <c r="R237" s="11">
        <v>0</v>
      </c>
    </row>
    <row r="238" spans="1:18" x14ac:dyDescent="0.55000000000000004">
      <c r="A238" s="11">
        <v>1</v>
      </c>
      <c r="B238" s="10">
        <v>44841</v>
      </c>
      <c r="C238" s="11">
        <v>2022</v>
      </c>
      <c r="D238" s="10" t="s">
        <v>38</v>
      </c>
      <c r="E238" t="s">
        <v>882</v>
      </c>
      <c r="F238" s="11">
        <v>18.600000000000001</v>
      </c>
      <c r="G238" s="24">
        <v>0.35069444444444442</v>
      </c>
      <c r="H238" s="24">
        <v>0.42708333333333331</v>
      </c>
      <c r="I238" s="24">
        <v>0.10416666666666663</v>
      </c>
      <c r="J238" s="11">
        <v>4</v>
      </c>
      <c r="K238" t="s">
        <v>883</v>
      </c>
      <c r="L238" s="20" t="s">
        <v>884</v>
      </c>
      <c r="M238" s="11" t="s">
        <v>42</v>
      </c>
      <c r="N238" s="11">
        <v>173</v>
      </c>
      <c r="O238" s="11">
        <v>63.8</v>
      </c>
      <c r="P238" s="11" t="s">
        <v>832</v>
      </c>
      <c r="Q238" s="11" t="s">
        <v>43</v>
      </c>
      <c r="R238" s="11">
        <v>0</v>
      </c>
    </row>
    <row r="239" spans="1:18" x14ac:dyDescent="0.55000000000000004">
      <c r="A239" s="11">
        <v>1</v>
      </c>
      <c r="B239" s="10">
        <v>44841</v>
      </c>
      <c r="C239" s="11">
        <v>2022</v>
      </c>
      <c r="D239" s="10" t="s">
        <v>38</v>
      </c>
      <c r="E239" t="s">
        <v>882</v>
      </c>
      <c r="F239" s="11">
        <v>18.600000000000001</v>
      </c>
      <c r="G239" s="24">
        <v>0.35069444444444442</v>
      </c>
      <c r="H239" s="24">
        <v>0.42708333333333331</v>
      </c>
      <c r="I239" s="24">
        <v>0.10416666666666663</v>
      </c>
      <c r="J239" s="11">
        <v>4</v>
      </c>
      <c r="K239" t="s">
        <v>883</v>
      </c>
      <c r="L239" s="20" t="s">
        <v>884</v>
      </c>
      <c r="M239" s="11" t="s">
        <v>42</v>
      </c>
      <c r="N239" s="11">
        <v>166</v>
      </c>
      <c r="O239" s="11">
        <v>60.9</v>
      </c>
      <c r="P239" s="11" t="s">
        <v>833</v>
      </c>
      <c r="Q239" s="11" t="s">
        <v>43</v>
      </c>
      <c r="R239" s="11">
        <v>0</v>
      </c>
    </row>
    <row r="240" spans="1:18" x14ac:dyDescent="0.55000000000000004">
      <c r="A240" s="11">
        <v>1</v>
      </c>
      <c r="B240" s="10">
        <v>44841</v>
      </c>
      <c r="C240" s="11">
        <v>2022</v>
      </c>
      <c r="D240" s="10" t="s">
        <v>38</v>
      </c>
      <c r="E240" t="s">
        <v>882</v>
      </c>
      <c r="F240" s="11">
        <v>18.600000000000001</v>
      </c>
      <c r="G240" s="24">
        <v>0.35069444444444442</v>
      </c>
      <c r="H240" s="24">
        <v>0.42708333333333331</v>
      </c>
      <c r="I240" s="24">
        <v>0.10416666666666663</v>
      </c>
      <c r="J240" s="11">
        <v>4</v>
      </c>
      <c r="K240" t="s">
        <v>883</v>
      </c>
      <c r="L240" s="20" t="s">
        <v>884</v>
      </c>
      <c r="M240" s="11" t="s">
        <v>42</v>
      </c>
      <c r="N240" s="11">
        <v>144</v>
      </c>
      <c r="O240" s="11">
        <v>37.200000000000003</v>
      </c>
      <c r="P240" s="11" t="s">
        <v>834</v>
      </c>
      <c r="Q240" s="11" t="s">
        <v>43</v>
      </c>
      <c r="R240" s="11">
        <v>0</v>
      </c>
    </row>
    <row r="241" spans="1:18" x14ac:dyDescent="0.55000000000000004">
      <c r="A241" s="11">
        <v>1</v>
      </c>
      <c r="B241" s="10">
        <v>44845</v>
      </c>
      <c r="C241" s="11">
        <v>2022</v>
      </c>
      <c r="D241" s="10" t="s">
        <v>38</v>
      </c>
      <c r="E241" t="s">
        <v>885</v>
      </c>
      <c r="F241" s="11">
        <v>18.100000000000001</v>
      </c>
      <c r="G241" s="24">
        <v>0.35416666666666669</v>
      </c>
      <c r="H241" s="24">
        <v>0.44791666666666669</v>
      </c>
      <c r="I241" s="24">
        <v>0.14583333333333326</v>
      </c>
      <c r="J241" s="11">
        <v>4</v>
      </c>
      <c r="K241" t="s">
        <v>883</v>
      </c>
      <c r="M241" s="11" t="s">
        <v>42</v>
      </c>
      <c r="N241" s="11">
        <v>183</v>
      </c>
      <c r="O241" s="11">
        <v>75.900000000000006</v>
      </c>
      <c r="P241" s="11" t="s">
        <v>835</v>
      </c>
      <c r="Q241" s="11" t="s">
        <v>43</v>
      </c>
      <c r="R241" s="11">
        <v>0</v>
      </c>
    </row>
    <row r="242" spans="1:18" x14ac:dyDescent="0.55000000000000004">
      <c r="A242" s="11">
        <v>1</v>
      </c>
      <c r="B242" s="10">
        <v>44845</v>
      </c>
      <c r="C242" s="11">
        <v>2022</v>
      </c>
      <c r="D242" s="10" t="s">
        <v>38</v>
      </c>
      <c r="E242" t="s">
        <v>885</v>
      </c>
      <c r="F242" s="11">
        <v>18.100000000000001</v>
      </c>
      <c r="G242" s="24">
        <v>0.35416666666666669</v>
      </c>
      <c r="H242" s="24">
        <v>0.44791666666666669</v>
      </c>
      <c r="I242" s="24">
        <v>0.14583333333333326</v>
      </c>
      <c r="J242" s="11">
        <v>4</v>
      </c>
      <c r="K242" t="s">
        <v>883</v>
      </c>
      <c r="M242" s="11" t="s">
        <v>42</v>
      </c>
      <c r="N242" s="11">
        <v>201</v>
      </c>
      <c r="O242" s="11">
        <v>93.7</v>
      </c>
      <c r="P242" s="11" t="s">
        <v>836</v>
      </c>
      <c r="Q242" s="11" t="s">
        <v>35</v>
      </c>
      <c r="R242" s="11">
        <v>0</v>
      </c>
    </row>
    <row r="243" spans="1:18" x14ac:dyDescent="0.55000000000000004">
      <c r="A243" s="11">
        <v>1</v>
      </c>
      <c r="B243" s="10">
        <v>44845</v>
      </c>
      <c r="C243" s="11">
        <v>2022</v>
      </c>
      <c r="D243" s="10" t="s">
        <v>38</v>
      </c>
      <c r="E243" t="s">
        <v>885</v>
      </c>
      <c r="F243" s="11">
        <v>18.100000000000001</v>
      </c>
      <c r="G243" s="24">
        <v>0.35416666666666669</v>
      </c>
      <c r="H243" s="24">
        <v>0.44791666666666669</v>
      </c>
      <c r="I243" s="24">
        <v>0.14583333333333326</v>
      </c>
      <c r="J243" s="11">
        <v>4</v>
      </c>
      <c r="K243" t="s">
        <v>883</v>
      </c>
      <c r="M243" s="11" t="s">
        <v>42</v>
      </c>
      <c r="N243" s="11">
        <v>179</v>
      </c>
      <c r="O243" s="11">
        <v>77.900000000000006</v>
      </c>
      <c r="P243" s="11" t="s">
        <v>837</v>
      </c>
      <c r="Q243" s="11" t="s">
        <v>43</v>
      </c>
      <c r="R243" s="11">
        <v>0</v>
      </c>
    </row>
    <row r="244" spans="1:18" x14ac:dyDescent="0.55000000000000004">
      <c r="A244" s="11">
        <v>1</v>
      </c>
      <c r="B244" s="10">
        <v>44845</v>
      </c>
      <c r="C244" s="11">
        <v>2022</v>
      </c>
      <c r="D244" s="10" t="s">
        <v>38</v>
      </c>
      <c r="E244" t="s">
        <v>885</v>
      </c>
      <c r="F244" s="11">
        <v>18.100000000000001</v>
      </c>
      <c r="G244" s="24">
        <v>0.35416666666666669</v>
      </c>
      <c r="H244" s="24">
        <v>0.44791666666666669</v>
      </c>
      <c r="I244" s="24">
        <v>0.14583333333333326</v>
      </c>
      <c r="J244" s="11">
        <v>4</v>
      </c>
      <c r="K244" t="s">
        <v>883</v>
      </c>
      <c r="M244" s="11" t="s">
        <v>42</v>
      </c>
      <c r="N244" s="11">
        <v>181</v>
      </c>
      <c r="O244" s="11">
        <v>78</v>
      </c>
      <c r="P244" s="11" t="s">
        <v>838</v>
      </c>
      <c r="Q244" s="11" t="s">
        <v>43</v>
      </c>
      <c r="R244" s="11">
        <v>0</v>
      </c>
    </row>
    <row r="245" spans="1:18" x14ac:dyDescent="0.55000000000000004">
      <c r="A245" s="11">
        <v>1</v>
      </c>
      <c r="B245" s="10">
        <v>44845</v>
      </c>
      <c r="C245" s="11">
        <v>2022</v>
      </c>
      <c r="D245" s="10" t="s">
        <v>38</v>
      </c>
      <c r="E245" t="s">
        <v>885</v>
      </c>
      <c r="F245" s="11">
        <v>18.100000000000001</v>
      </c>
      <c r="G245" s="24">
        <v>0.35416666666666669</v>
      </c>
      <c r="H245" s="24">
        <v>0.44791666666666669</v>
      </c>
      <c r="I245" s="24">
        <v>0.14583333333333326</v>
      </c>
      <c r="J245" s="11">
        <v>4</v>
      </c>
      <c r="K245" t="s">
        <v>883</v>
      </c>
      <c r="M245" s="11" t="s">
        <v>42</v>
      </c>
      <c r="N245" s="11">
        <v>159</v>
      </c>
      <c r="O245" s="11">
        <v>47.1</v>
      </c>
      <c r="P245" s="11" t="s">
        <v>839</v>
      </c>
      <c r="Q245" s="11" t="s">
        <v>43</v>
      </c>
      <c r="R245" s="11">
        <v>0</v>
      </c>
    </row>
    <row r="246" spans="1:18" x14ac:dyDescent="0.55000000000000004">
      <c r="A246" s="11">
        <v>1</v>
      </c>
      <c r="B246" s="10">
        <v>44845</v>
      </c>
      <c r="C246" s="11">
        <v>2022</v>
      </c>
      <c r="D246" s="10" t="s">
        <v>38</v>
      </c>
      <c r="E246" t="s">
        <v>885</v>
      </c>
      <c r="F246" s="11">
        <v>18.100000000000001</v>
      </c>
      <c r="G246" s="24">
        <v>0.35416666666666669</v>
      </c>
      <c r="H246" s="24">
        <v>0.44791666666666669</v>
      </c>
      <c r="I246" s="24">
        <v>0.14583333333333326</v>
      </c>
      <c r="J246" s="11">
        <v>4</v>
      </c>
      <c r="K246" t="s">
        <v>883</v>
      </c>
      <c r="M246" s="11" t="s">
        <v>42</v>
      </c>
      <c r="N246" s="11">
        <v>159</v>
      </c>
      <c r="O246" s="11">
        <v>50</v>
      </c>
      <c r="P246" s="11" t="s">
        <v>840</v>
      </c>
      <c r="Q246" s="11" t="s">
        <v>43</v>
      </c>
      <c r="R246" s="11">
        <v>1</v>
      </c>
    </row>
    <row r="247" spans="1:18" x14ac:dyDescent="0.55000000000000004">
      <c r="A247" s="11">
        <v>1</v>
      </c>
      <c r="B247" s="10">
        <v>44845</v>
      </c>
      <c r="C247" s="11">
        <v>2022</v>
      </c>
      <c r="D247" s="10" t="s">
        <v>38</v>
      </c>
      <c r="E247" t="s">
        <v>885</v>
      </c>
      <c r="F247" s="11">
        <v>18.100000000000001</v>
      </c>
      <c r="G247" s="24">
        <v>0.35416666666666669</v>
      </c>
      <c r="H247" s="24">
        <v>0.44791666666666669</v>
      </c>
      <c r="I247" s="24">
        <v>0.14583333333333326</v>
      </c>
      <c r="J247" s="11">
        <v>4</v>
      </c>
      <c r="K247" t="s">
        <v>883</v>
      </c>
      <c r="M247" s="11" t="s">
        <v>42</v>
      </c>
      <c r="N247" s="11">
        <v>169</v>
      </c>
      <c r="O247" s="11">
        <v>61.5</v>
      </c>
      <c r="P247" s="11" t="s">
        <v>841</v>
      </c>
      <c r="Q247" s="11" t="s">
        <v>43</v>
      </c>
      <c r="R247" s="11">
        <v>0</v>
      </c>
    </row>
    <row r="248" spans="1:18" x14ac:dyDescent="0.55000000000000004">
      <c r="A248" s="11">
        <v>1</v>
      </c>
      <c r="B248" s="10">
        <v>44845</v>
      </c>
      <c r="C248" s="11">
        <v>2022</v>
      </c>
      <c r="D248" s="10" t="s">
        <v>38</v>
      </c>
      <c r="E248" t="s">
        <v>885</v>
      </c>
      <c r="F248" s="11">
        <v>18.100000000000001</v>
      </c>
      <c r="G248" s="24">
        <v>0.35416666666666669</v>
      </c>
      <c r="H248" s="24">
        <v>0.44791666666666669</v>
      </c>
      <c r="I248" s="24">
        <v>0.14583333333333326</v>
      </c>
      <c r="J248" s="11">
        <v>4</v>
      </c>
      <c r="K248" t="s">
        <v>883</v>
      </c>
      <c r="M248" s="11" t="s">
        <v>42</v>
      </c>
      <c r="N248" s="11">
        <v>177</v>
      </c>
      <c r="O248" s="11">
        <v>66.7</v>
      </c>
      <c r="P248" s="11" t="s">
        <v>842</v>
      </c>
      <c r="Q248" s="11" t="s">
        <v>43</v>
      </c>
      <c r="R248" s="11">
        <v>0</v>
      </c>
    </row>
    <row r="249" spans="1:18" x14ac:dyDescent="0.55000000000000004">
      <c r="A249" s="11">
        <v>1</v>
      </c>
      <c r="B249" s="10">
        <v>44845</v>
      </c>
      <c r="C249" s="11">
        <v>2022</v>
      </c>
      <c r="D249" s="10" t="s">
        <v>38</v>
      </c>
      <c r="E249" t="s">
        <v>885</v>
      </c>
      <c r="F249" s="11">
        <v>18.100000000000001</v>
      </c>
      <c r="G249" s="24">
        <v>0.35416666666666669</v>
      </c>
      <c r="H249" s="24">
        <v>0.44791666666666669</v>
      </c>
      <c r="I249" s="24">
        <v>0.14583333333333326</v>
      </c>
      <c r="J249" s="11">
        <v>4</v>
      </c>
      <c r="K249" t="s">
        <v>883</v>
      </c>
      <c r="M249" s="11" t="s">
        <v>42</v>
      </c>
      <c r="N249" s="11">
        <v>152</v>
      </c>
      <c r="O249" s="11">
        <v>42.8</v>
      </c>
      <c r="P249" s="11" t="s">
        <v>843</v>
      </c>
      <c r="Q249" s="11" t="s">
        <v>43</v>
      </c>
      <c r="R249" s="11">
        <v>0</v>
      </c>
    </row>
    <row r="250" spans="1:18" x14ac:dyDescent="0.55000000000000004">
      <c r="A250" s="11">
        <v>1</v>
      </c>
      <c r="B250" s="10">
        <v>44845</v>
      </c>
      <c r="C250" s="11">
        <v>2022</v>
      </c>
      <c r="D250" s="10" t="s">
        <v>38</v>
      </c>
      <c r="E250" t="s">
        <v>885</v>
      </c>
      <c r="F250" s="11">
        <v>18.100000000000001</v>
      </c>
      <c r="G250" s="24">
        <v>0.35416666666666669</v>
      </c>
      <c r="H250" s="24">
        <v>0.44791666666666669</v>
      </c>
      <c r="I250" s="24">
        <v>0.14583333333333326</v>
      </c>
      <c r="J250" s="11">
        <v>4</v>
      </c>
      <c r="K250" t="s">
        <v>883</v>
      </c>
      <c r="M250" s="11" t="s">
        <v>42</v>
      </c>
      <c r="N250" s="11">
        <v>176</v>
      </c>
      <c r="O250" s="11">
        <v>68.5</v>
      </c>
      <c r="P250" s="11" t="s">
        <v>844</v>
      </c>
      <c r="Q250" s="11" t="s">
        <v>43</v>
      </c>
      <c r="R250" s="11">
        <v>0</v>
      </c>
    </row>
    <row r="251" spans="1:18" x14ac:dyDescent="0.55000000000000004">
      <c r="A251" s="11">
        <v>1</v>
      </c>
      <c r="B251" s="10">
        <v>44854</v>
      </c>
      <c r="C251" s="11">
        <v>2022</v>
      </c>
      <c r="D251" s="10" t="s">
        <v>38</v>
      </c>
      <c r="E251" t="s">
        <v>886</v>
      </c>
      <c r="F251" s="11">
        <v>18</v>
      </c>
      <c r="G251" s="24">
        <v>0.3923611111111111</v>
      </c>
      <c r="H251" s="24">
        <v>0.47222222222222227</v>
      </c>
      <c r="I251" s="24">
        <v>0.12361111111111117</v>
      </c>
      <c r="J251" s="11">
        <v>4</v>
      </c>
      <c r="K251" t="s">
        <v>883</v>
      </c>
      <c r="L251" s="20" t="s">
        <v>887</v>
      </c>
      <c r="M251" s="11" t="s">
        <v>42</v>
      </c>
      <c r="N251" s="11">
        <v>181</v>
      </c>
      <c r="O251" s="11" t="s">
        <v>798</v>
      </c>
      <c r="P251" s="11" t="s">
        <v>845</v>
      </c>
      <c r="Q251" s="11" t="s">
        <v>43</v>
      </c>
      <c r="R251" s="11">
        <v>0</v>
      </c>
    </row>
    <row r="252" spans="1:18" x14ac:dyDescent="0.55000000000000004">
      <c r="A252" s="11">
        <v>1</v>
      </c>
      <c r="B252" s="10">
        <v>44855</v>
      </c>
      <c r="C252" s="11">
        <v>2022</v>
      </c>
      <c r="D252" s="10" t="s">
        <v>38</v>
      </c>
      <c r="E252" t="s">
        <v>888</v>
      </c>
      <c r="F252" s="11">
        <v>16.7</v>
      </c>
      <c r="G252" s="24">
        <v>0.35416666666666669</v>
      </c>
      <c r="H252" s="24">
        <v>0.46180555555555558</v>
      </c>
      <c r="I252" s="24">
        <v>0.1076388888888889</v>
      </c>
      <c r="J252" s="11">
        <v>4</v>
      </c>
      <c r="K252" t="s">
        <v>883</v>
      </c>
      <c r="L252" s="20" t="s">
        <v>889</v>
      </c>
      <c r="M252" s="11" t="s">
        <v>42</v>
      </c>
      <c r="N252" s="11">
        <v>192</v>
      </c>
      <c r="O252" s="11">
        <v>82.1</v>
      </c>
      <c r="P252" s="11" t="s">
        <v>846</v>
      </c>
      <c r="Q252" s="11" t="s">
        <v>43</v>
      </c>
      <c r="R252" s="11">
        <v>0</v>
      </c>
    </row>
    <row r="253" spans="1:18" x14ac:dyDescent="0.55000000000000004">
      <c r="A253" s="11">
        <v>1</v>
      </c>
      <c r="B253" s="10">
        <v>44855</v>
      </c>
      <c r="C253" s="11">
        <v>2022</v>
      </c>
      <c r="D253" s="10" t="s">
        <v>38</v>
      </c>
      <c r="E253" t="s">
        <v>888</v>
      </c>
      <c r="F253" s="11">
        <v>16.7</v>
      </c>
      <c r="G253" s="24">
        <v>0.35416666666666669</v>
      </c>
      <c r="H253" s="24">
        <v>0.46180555555555558</v>
      </c>
      <c r="I253" s="24">
        <v>0.1076388888888889</v>
      </c>
      <c r="J253" s="11">
        <v>4</v>
      </c>
      <c r="K253" t="s">
        <v>883</v>
      </c>
      <c r="L253" s="20" t="s">
        <v>889</v>
      </c>
      <c r="M253" s="11" t="s">
        <v>42</v>
      </c>
      <c r="N253" s="11">
        <v>157</v>
      </c>
      <c r="O253" s="11">
        <v>38</v>
      </c>
      <c r="P253" s="11" t="s">
        <v>847</v>
      </c>
      <c r="Q253" s="11" t="s">
        <v>43</v>
      </c>
      <c r="R253" s="11">
        <v>0</v>
      </c>
    </row>
    <row r="254" spans="1:18" x14ac:dyDescent="0.55000000000000004">
      <c r="A254" s="11">
        <v>1</v>
      </c>
      <c r="B254" s="10">
        <v>44855</v>
      </c>
      <c r="C254" s="11">
        <v>2022</v>
      </c>
      <c r="D254" s="10" t="s">
        <v>38</v>
      </c>
      <c r="E254" t="s">
        <v>888</v>
      </c>
      <c r="F254" s="11">
        <v>16.7</v>
      </c>
      <c r="G254" s="24">
        <v>0.35416666666666669</v>
      </c>
      <c r="H254" s="24">
        <v>0.46180555555555558</v>
      </c>
      <c r="I254" s="24">
        <v>0.1076388888888889</v>
      </c>
      <c r="J254" s="11">
        <v>4</v>
      </c>
      <c r="K254" t="s">
        <v>883</v>
      </c>
      <c r="L254" s="20" t="s">
        <v>889</v>
      </c>
      <c r="M254" s="11" t="s">
        <v>42</v>
      </c>
      <c r="N254" s="11">
        <v>182</v>
      </c>
      <c r="O254" s="11">
        <v>65.8</v>
      </c>
      <c r="P254" s="11" t="s">
        <v>848</v>
      </c>
      <c r="Q254" s="11" t="s">
        <v>43</v>
      </c>
      <c r="R254" s="11">
        <v>0</v>
      </c>
    </row>
    <row r="255" spans="1:18" x14ac:dyDescent="0.55000000000000004">
      <c r="A255" s="11">
        <v>1</v>
      </c>
      <c r="B255" s="10">
        <v>44855</v>
      </c>
      <c r="C255" s="11">
        <v>2022</v>
      </c>
      <c r="D255" s="10" t="s">
        <v>38</v>
      </c>
      <c r="E255" t="s">
        <v>888</v>
      </c>
      <c r="F255" s="11">
        <v>16.7</v>
      </c>
      <c r="G255" s="24">
        <v>0.35416666666666669</v>
      </c>
      <c r="H255" s="24">
        <v>0.46180555555555558</v>
      </c>
      <c r="I255" s="24">
        <v>0.1076388888888889</v>
      </c>
      <c r="J255" s="11">
        <v>4</v>
      </c>
      <c r="K255" t="s">
        <v>883</v>
      </c>
      <c r="L255" s="20" t="s">
        <v>889</v>
      </c>
      <c r="M255" s="11" t="s">
        <v>42</v>
      </c>
      <c r="N255" s="11">
        <v>193</v>
      </c>
      <c r="O255" s="11">
        <v>85.1</v>
      </c>
      <c r="P255" s="11" t="s">
        <v>849</v>
      </c>
      <c r="Q255" s="11" t="s">
        <v>43</v>
      </c>
      <c r="R255" s="11">
        <v>0</v>
      </c>
    </row>
    <row r="256" spans="1:18" x14ac:dyDescent="0.55000000000000004">
      <c r="A256" s="11">
        <v>1</v>
      </c>
      <c r="B256" s="10">
        <v>44855</v>
      </c>
      <c r="C256" s="11">
        <v>2022</v>
      </c>
      <c r="D256" s="10" t="s">
        <v>38</v>
      </c>
      <c r="E256" t="s">
        <v>888</v>
      </c>
      <c r="F256" s="11">
        <v>16.7</v>
      </c>
      <c r="G256" s="24">
        <v>0.35416666666666669</v>
      </c>
      <c r="H256" s="24">
        <v>0.46180555555555558</v>
      </c>
      <c r="I256" s="24">
        <v>0.1076388888888889</v>
      </c>
      <c r="J256" s="11">
        <v>4</v>
      </c>
      <c r="K256" t="s">
        <v>883</v>
      </c>
      <c r="L256" s="20" t="s">
        <v>889</v>
      </c>
      <c r="M256" s="11" t="s">
        <v>42</v>
      </c>
      <c r="N256" s="11">
        <v>138</v>
      </c>
      <c r="O256" s="11">
        <v>28.2</v>
      </c>
      <c r="P256" s="11" t="s">
        <v>850</v>
      </c>
      <c r="Q256" s="11" t="s">
        <v>43</v>
      </c>
      <c r="R256" s="11">
        <v>0</v>
      </c>
    </row>
    <row r="257" spans="1:18" x14ac:dyDescent="0.55000000000000004">
      <c r="A257" s="11">
        <v>1</v>
      </c>
      <c r="B257" s="10">
        <v>44855</v>
      </c>
      <c r="C257" s="11">
        <v>2022</v>
      </c>
      <c r="D257" s="10" t="s">
        <v>38</v>
      </c>
      <c r="E257" t="s">
        <v>888</v>
      </c>
      <c r="F257" s="11">
        <v>16.7</v>
      </c>
      <c r="G257" s="24">
        <v>0.35416666666666669</v>
      </c>
      <c r="H257" s="24">
        <v>0.46180555555555558</v>
      </c>
      <c r="I257" s="24">
        <v>0.1076388888888889</v>
      </c>
      <c r="J257" s="11">
        <v>4</v>
      </c>
      <c r="K257" t="s">
        <v>883</v>
      </c>
      <c r="L257" s="20" t="s">
        <v>889</v>
      </c>
      <c r="M257" s="11" t="s">
        <v>42</v>
      </c>
      <c r="N257" s="11">
        <v>159</v>
      </c>
      <c r="O257" s="11">
        <v>44.5</v>
      </c>
      <c r="P257" s="11" t="s">
        <v>851</v>
      </c>
      <c r="Q257" s="11" t="s">
        <v>43</v>
      </c>
      <c r="R257" s="11">
        <v>0</v>
      </c>
    </row>
    <row r="258" spans="1:18" x14ac:dyDescent="0.55000000000000004">
      <c r="A258" s="11">
        <v>1</v>
      </c>
      <c r="B258" s="10">
        <v>44855</v>
      </c>
      <c r="C258" s="11">
        <v>2022</v>
      </c>
      <c r="D258" s="10" t="s">
        <v>38</v>
      </c>
      <c r="E258" t="s">
        <v>888</v>
      </c>
      <c r="F258" s="11">
        <v>16.7</v>
      </c>
      <c r="G258" s="24">
        <v>0.35416666666666669</v>
      </c>
      <c r="H258" s="24">
        <v>0.46180555555555558</v>
      </c>
      <c r="I258" s="24">
        <v>0.1076388888888889</v>
      </c>
      <c r="J258" s="11">
        <v>4</v>
      </c>
      <c r="K258" t="s">
        <v>883</v>
      </c>
      <c r="L258" s="20" t="s">
        <v>889</v>
      </c>
      <c r="M258" s="11" t="s">
        <v>42</v>
      </c>
      <c r="N258" s="11">
        <v>167</v>
      </c>
      <c r="O258" s="11">
        <v>58.2</v>
      </c>
      <c r="P258" s="11" t="s">
        <v>852</v>
      </c>
      <c r="Q258" s="11" t="s">
        <v>43</v>
      </c>
      <c r="R258" s="11">
        <v>0</v>
      </c>
    </row>
    <row r="259" spans="1:18" x14ac:dyDescent="0.55000000000000004">
      <c r="A259" s="11">
        <v>1</v>
      </c>
      <c r="B259" s="10">
        <v>44855</v>
      </c>
      <c r="C259" s="11">
        <v>2022</v>
      </c>
      <c r="D259" s="10" t="s">
        <v>38</v>
      </c>
      <c r="E259" t="s">
        <v>888</v>
      </c>
      <c r="F259" s="11">
        <v>16.7</v>
      </c>
      <c r="G259" s="24">
        <v>0.35416666666666669</v>
      </c>
      <c r="H259" s="24">
        <v>0.46180555555555558</v>
      </c>
      <c r="I259" s="24">
        <v>0.1076388888888889</v>
      </c>
      <c r="J259" s="11">
        <v>4</v>
      </c>
      <c r="K259" t="s">
        <v>883</v>
      </c>
      <c r="L259" s="20" t="s">
        <v>889</v>
      </c>
      <c r="M259" s="11" t="s">
        <v>42</v>
      </c>
      <c r="N259" s="11">
        <v>149</v>
      </c>
      <c r="O259" s="11">
        <v>37</v>
      </c>
      <c r="P259" s="11" t="s">
        <v>853</v>
      </c>
      <c r="Q259" s="11" t="s">
        <v>43</v>
      </c>
      <c r="R259" s="11">
        <v>0</v>
      </c>
    </row>
    <row r="260" spans="1:18" x14ac:dyDescent="0.55000000000000004">
      <c r="A260" s="11">
        <v>1</v>
      </c>
      <c r="B260" s="10">
        <v>44855</v>
      </c>
      <c r="C260" s="11">
        <v>2022</v>
      </c>
      <c r="D260" s="10" t="s">
        <v>38</v>
      </c>
      <c r="E260" t="s">
        <v>888</v>
      </c>
      <c r="F260" s="11">
        <v>16.7</v>
      </c>
      <c r="G260" s="24">
        <v>0.35416666666666669</v>
      </c>
      <c r="H260" s="24">
        <v>0.46180555555555558</v>
      </c>
      <c r="I260" s="24">
        <v>0.1076388888888889</v>
      </c>
      <c r="J260" s="11">
        <v>4</v>
      </c>
      <c r="K260" t="s">
        <v>883</v>
      </c>
      <c r="L260" s="20" t="s">
        <v>889</v>
      </c>
      <c r="M260" s="11" t="s">
        <v>42</v>
      </c>
      <c r="N260" s="11">
        <v>182</v>
      </c>
      <c r="O260" s="11">
        <v>71</v>
      </c>
      <c r="P260" s="11" t="s">
        <v>854</v>
      </c>
      <c r="Q260" s="11" t="s">
        <v>43</v>
      </c>
      <c r="R260" s="11">
        <v>0</v>
      </c>
    </row>
    <row r="261" spans="1:18" x14ac:dyDescent="0.55000000000000004">
      <c r="A261" s="11">
        <v>1</v>
      </c>
      <c r="B261" s="10">
        <v>44855</v>
      </c>
      <c r="C261" s="11">
        <v>2022</v>
      </c>
      <c r="D261" s="10" t="s">
        <v>38</v>
      </c>
      <c r="E261" t="s">
        <v>888</v>
      </c>
      <c r="F261" s="11">
        <v>16.7</v>
      </c>
      <c r="G261" s="24">
        <v>0.35416666666666669</v>
      </c>
      <c r="H261" s="24">
        <v>0.46180555555555558</v>
      </c>
      <c r="I261" s="24">
        <v>0.1076388888888889</v>
      </c>
      <c r="J261" s="11">
        <v>4</v>
      </c>
      <c r="K261" t="s">
        <v>883</v>
      </c>
      <c r="L261" s="20" t="s">
        <v>889</v>
      </c>
      <c r="M261" s="11" t="s">
        <v>42</v>
      </c>
      <c r="N261" s="11">
        <v>174</v>
      </c>
      <c r="O261" s="11">
        <v>61.1</v>
      </c>
      <c r="P261" s="11" t="s">
        <v>855</v>
      </c>
      <c r="Q261" s="11" t="s">
        <v>43</v>
      </c>
      <c r="R261" s="11">
        <v>0</v>
      </c>
    </row>
    <row r="262" spans="1:18" x14ac:dyDescent="0.55000000000000004">
      <c r="A262" s="11">
        <v>1</v>
      </c>
      <c r="B262" s="10">
        <v>44855</v>
      </c>
      <c r="C262" s="11">
        <v>2022</v>
      </c>
      <c r="D262" s="10" t="s">
        <v>38</v>
      </c>
      <c r="E262" t="s">
        <v>888</v>
      </c>
      <c r="F262" s="11">
        <v>16.7</v>
      </c>
      <c r="G262" s="24">
        <v>0.35416666666666669</v>
      </c>
      <c r="H262" s="24">
        <v>0.46180555555555558</v>
      </c>
      <c r="I262" s="24">
        <v>0.1076388888888889</v>
      </c>
      <c r="J262" s="11">
        <v>4</v>
      </c>
      <c r="K262" t="s">
        <v>883</v>
      </c>
      <c r="L262" s="20" t="s">
        <v>889</v>
      </c>
      <c r="M262" s="11" t="s">
        <v>42</v>
      </c>
      <c r="N262" s="11">
        <v>169</v>
      </c>
      <c r="O262" s="11">
        <v>56</v>
      </c>
      <c r="P262" s="11" t="s">
        <v>856</v>
      </c>
      <c r="Q262" s="11" t="s">
        <v>43</v>
      </c>
      <c r="R262" s="11">
        <v>0</v>
      </c>
    </row>
    <row r="263" spans="1:18" x14ac:dyDescent="0.55000000000000004">
      <c r="A263" s="11">
        <v>1</v>
      </c>
      <c r="B263" s="10">
        <v>44855</v>
      </c>
      <c r="C263" s="11">
        <v>2022</v>
      </c>
      <c r="D263" s="10" t="s">
        <v>38</v>
      </c>
      <c r="E263" t="s">
        <v>888</v>
      </c>
      <c r="F263" s="11">
        <v>16.7</v>
      </c>
      <c r="G263" s="24">
        <v>0.35416666666666669</v>
      </c>
      <c r="H263" s="24">
        <v>0.46180555555555558</v>
      </c>
      <c r="I263" s="24">
        <v>0.1076388888888889</v>
      </c>
      <c r="J263" s="11">
        <v>4</v>
      </c>
      <c r="K263" t="s">
        <v>883</v>
      </c>
      <c r="L263" s="20" t="s">
        <v>889</v>
      </c>
      <c r="M263" s="11" t="s">
        <v>42</v>
      </c>
      <c r="N263" s="11">
        <v>185</v>
      </c>
      <c r="O263" s="11">
        <v>77.599999999999994</v>
      </c>
      <c r="P263" s="11" t="s">
        <v>857</v>
      </c>
      <c r="Q263" s="11" t="s">
        <v>43</v>
      </c>
      <c r="R263" s="11">
        <v>0</v>
      </c>
    </row>
    <row r="264" spans="1:18" x14ac:dyDescent="0.55000000000000004">
      <c r="A264" s="11">
        <v>1</v>
      </c>
      <c r="B264" s="10">
        <v>44855</v>
      </c>
      <c r="C264" s="11">
        <v>2022</v>
      </c>
      <c r="D264" s="10" t="s">
        <v>38</v>
      </c>
      <c r="E264" t="s">
        <v>888</v>
      </c>
      <c r="F264" s="11">
        <v>16.7</v>
      </c>
      <c r="G264" s="24">
        <v>0.35416666666666669</v>
      </c>
      <c r="H264" s="24">
        <v>0.46180555555555558</v>
      </c>
      <c r="I264" s="24">
        <v>0.1076388888888889</v>
      </c>
      <c r="J264" s="11">
        <v>4</v>
      </c>
      <c r="K264" t="s">
        <v>883</v>
      </c>
      <c r="L264" s="20" t="s">
        <v>889</v>
      </c>
      <c r="M264" s="11" t="s">
        <v>42</v>
      </c>
      <c r="N264" s="11">
        <v>166</v>
      </c>
      <c r="O264" s="11">
        <v>55.1</v>
      </c>
      <c r="P264" s="11" t="s">
        <v>858</v>
      </c>
      <c r="Q264" s="11" t="s">
        <v>43</v>
      </c>
      <c r="R264" s="11">
        <v>0</v>
      </c>
    </row>
    <row r="265" spans="1:18" x14ac:dyDescent="0.55000000000000004">
      <c r="A265" s="11">
        <v>1</v>
      </c>
      <c r="B265" s="10">
        <v>44855</v>
      </c>
      <c r="C265" s="11">
        <v>2022</v>
      </c>
      <c r="D265" s="10" t="s">
        <v>38</v>
      </c>
      <c r="E265" t="s">
        <v>888</v>
      </c>
      <c r="F265" s="11">
        <v>16.7</v>
      </c>
      <c r="G265" s="24">
        <v>0.35416666666666669</v>
      </c>
      <c r="H265" s="24">
        <v>0.46180555555555558</v>
      </c>
      <c r="I265" s="24">
        <v>0.1076388888888889</v>
      </c>
      <c r="J265" s="11">
        <v>4</v>
      </c>
      <c r="K265" t="s">
        <v>883</v>
      </c>
      <c r="L265" s="20" t="s">
        <v>889</v>
      </c>
      <c r="M265" s="11" t="s">
        <v>42</v>
      </c>
      <c r="N265" s="11">
        <v>160</v>
      </c>
      <c r="O265" s="11">
        <v>44.5</v>
      </c>
      <c r="P265" s="11" t="s">
        <v>859</v>
      </c>
      <c r="Q265" s="11" t="s">
        <v>43</v>
      </c>
      <c r="R265" s="11">
        <v>0</v>
      </c>
    </row>
    <row r="266" spans="1:18" x14ac:dyDescent="0.55000000000000004">
      <c r="A266" s="11">
        <v>1</v>
      </c>
      <c r="B266" s="10">
        <v>44855</v>
      </c>
      <c r="C266" s="11">
        <v>2022</v>
      </c>
      <c r="D266" s="10" t="s">
        <v>38</v>
      </c>
      <c r="E266" t="s">
        <v>888</v>
      </c>
      <c r="F266" s="11">
        <v>16.7</v>
      </c>
      <c r="G266" s="24">
        <v>0.35416666666666669</v>
      </c>
      <c r="H266" s="24">
        <v>0.46180555555555558</v>
      </c>
      <c r="I266" s="24">
        <v>0.1076388888888889</v>
      </c>
      <c r="J266" s="11">
        <v>4</v>
      </c>
      <c r="K266" t="s">
        <v>883</v>
      </c>
      <c r="L266" s="20" t="s">
        <v>889</v>
      </c>
      <c r="M266" s="11" t="s">
        <v>42</v>
      </c>
      <c r="N266" s="11">
        <v>174</v>
      </c>
      <c r="O266" s="11">
        <v>61.7</v>
      </c>
      <c r="P266" s="11" t="s">
        <v>860</v>
      </c>
      <c r="Q266" s="11" t="s">
        <v>43</v>
      </c>
      <c r="R266" s="11">
        <v>0</v>
      </c>
    </row>
    <row r="267" spans="1:18" x14ac:dyDescent="0.55000000000000004">
      <c r="A267" s="11">
        <v>1</v>
      </c>
      <c r="B267" s="10">
        <v>44855</v>
      </c>
      <c r="C267" s="11">
        <v>2022</v>
      </c>
      <c r="D267" s="10" t="s">
        <v>38</v>
      </c>
      <c r="E267" t="s">
        <v>888</v>
      </c>
      <c r="F267" s="11">
        <v>16.7</v>
      </c>
      <c r="G267" s="24">
        <v>0.35416666666666669</v>
      </c>
      <c r="H267" s="24">
        <v>0.46180555555555558</v>
      </c>
      <c r="I267" s="24">
        <v>0.1076388888888889</v>
      </c>
      <c r="J267" s="11">
        <v>4</v>
      </c>
      <c r="K267" t="s">
        <v>883</v>
      </c>
      <c r="L267" s="20" t="s">
        <v>889</v>
      </c>
      <c r="M267" s="11" t="s">
        <v>42</v>
      </c>
      <c r="N267" s="11">
        <v>146</v>
      </c>
      <c r="O267" s="11">
        <v>36.5</v>
      </c>
      <c r="P267" s="11" t="s">
        <v>861</v>
      </c>
      <c r="Q267" s="11" t="s">
        <v>43</v>
      </c>
      <c r="R267" s="11">
        <v>0</v>
      </c>
    </row>
    <row r="268" spans="1:18" x14ac:dyDescent="0.55000000000000004">
      <c r="A268" s="11">
        <v>1</v>
      </c>
      <c r="B268" s="10">
        <v>44855</v>
      </c>
      <c r="C268" s="11">
        <v>2022</v>
      </c>
      <c r="D268" s="10" t="s">
        <v>38</v>
      </c>
      <c r="E268" t="s">
        <v>888</v>
      </c>
      <c r="F268" s="11">
        <v>16.7</v>
      </c>
      <c r="G268" s="24">
        <v>0.35416666666666669</v>
      </c>
      <c r="H268" s="24">
        <v>0.46180555555555558</v>
      </c>
      <c r="I268" s="24">
        <v>0.1076388888888889</v>
      </c>
      <c r="J268" s="11">
        <v>4</v>
      </c>
      <c r="K268" t="s">
        <v>883</v>
      </c>
      <c r="L268" s="20" t="s">
        <v>889</v>
      </c>
      <c r="M268" s="11" t="s">
        <v>42</v>
      </c>
      <c r="N268" s="11">
        <v>181</v>
      </c>
      <c r="O268" s="11">
        <v>77.599999999999994</v>
      </c>
      <c r="P268" s="11" t="s">
        <v>862</v>
      </c>
      <c r="Q268" s="11" t="s">
        <v>43</v>
      </c>
      <c r="R268" s="11">
        <v>0</v>
      </c>
    </row>
    <row r="269" spans="1:18" x14ac:dyDescent="0.55000000000000004">
      <c r="A269" s="11">
        <v>1</v>
      </c>
      <c r="B269" s="10">
        <v>44855</v>
      </c>
      <c r="C269" s="11">
        <v>2022</v>
      </c>
      <c r="D269" s="10" t="s">
        <v>38</v>
      </c>
      <c r="E269" t="s">
        <v>888</v>
      </c>
      <c r="F269" s="11">
        <v>16.7</v>
      </c>
      <c r="G269" s="24">
        <v>0.35416666666666669</v>
      </c>
      <c r="H269" s="24">
        <v>0.46180555555555558</v>
      </c>
      <c r="I269" s="24">
        <v>0.1076388888888889</v>
      </c>
      <c r="J269" s="11">
        <v>4</v>
      </c>
      <c r="K269" t="s">
        <v>883</v>
      </c>
      <c r="L269" s="20" t="s">
        <v>889</v>
      </c>
      <c r="M269" s="11" t="s">
        <v>42</v>
      </c>
      <c r="N269" s="11">
        <v>182</v>
      </c>
      <c r="O269" s="11">
        <v>77.7</v>
      </c>
      <c r="P269" s="11" t="s">
        <v>863</v>
      </c>
      <c r="Q269" s="11" t="s">
        <v>43</v>
      </c>
      <c r="R269" s="11">
        <v>0</v>
      </c>
    </row>
    <row r="270" spans="1:18" x14ac:dyDescent="0.55000000000000004">
      <c r="A270" s="11">
        <v>1</v>
      </c>
      <c r="B270" s="10">
        <v>44855</v>
      </c>
      <c r="C270" s="11">
        <v>2022</v>
      </c>
      <c r="D270" s="10" t="s">
        <v>38</v>
      </c>
      <c r="E270" t="s">
        <v>888</v>
      </c>
      <c r="F270" s="11">
        <v>16.7</v>
      </c>
      <c r="G270" s="24">
        <v>0.35416666666666669</v>
      </c>
      <c r="H270" s="24">
        <v>0.46180555555555558</v>
      </c>
      <c r="I270" s="24">
        <v>0.1076388888888889</v>
      </c>
      <c r="J270" s="11">
        <v>4</v>
      </c>
      <c r="K270" t="s">
        <v>883</v>
      </c>
      <c r="L270" s="20" t="s">
        <v>889</v>
      </c>
      <c r="M270" s="11" t="s">
        <v>42</v>
      </c>
      <c r="N270" s="11">
        <v>171</v>
      </c>
      <c r="O270" s="11">
        <v>60.3</v>
      </c>
      <c r="P270" s="11" t="s">
        <v>864</v>
      </c>
      <c r="Q270" s="11" t="s">
        <v>43</v>
      </c>
      <c r="R270" s="11">
        <v>0</v>
      </c>
    </row>
    <row r="271" spans="1:18" x14ac:dyDescent="0.55000000000000004">
      <c r="A271" s="11">
        <v>1</v>
      </c>
      <c r="B271" s="10">
        <v>44855</v>
      </c>
      <c r="C271" s="11">
        <v>2022</v>
      </c>
      <c r="D271" s="10" t="s">
        <v>38</v>
      </c>
      <c r="E271" t="s">
        <v>888</v>
      </c>
      <c r="F271" s="11">
        <v>16.7</v>
      </c>
      <c r="G271" s="24">
        <v>0.35416666666666669</v>
      </c>
      <c r="H271" s="24">
        <v>0.46180555555555558</v>
      </c>
      <c r="I271" s="24">
        <v>0.1076388888888889</v>
      </c>
      <c r="J271" s="11">
        <v>4</v>
      </c>
      <c r="K271" t="s">
        <v>883</v>
      </c>
      <c r="L271" s="20" t="s">
        <v>889</v>
      </c>
      <c r="M271" s="11" t="s">
        <v>42</v>
      </c>
      <c r="N271" s="11">
        <v>185</v>
      </c>
      <c r="O271" s="11">
        <v>75.400000000000006</v>
      </c>
      <c r="P271" s="11" t="s">
        <v>865</v>
      </c>
      <c r="Q271" s="11" t="s">
        <v>43</v>
      </c>
      <c r="R271" s="11">
        <v>0</v>
      </c>
    </row>
    <row r="272" spans="1:18" x14ac:dyDescent="0.55000000000000004">
      <c r="A272" s="11">
        <v>1</v>
      </c>
      <c r="B272" s="10">
        <v>44855</v>
      </c>
      <c r="C272" s="11">
        <v>2022</v>
      </c>
      <c r="D272" s="10" t="s">
        <v>38</v>
      </c>
      <c r="E272" t="s">
        <v>888</v>
      </c>
      <c r="F272" s="11">
        <v>16.7</v>
      </c>
      <c r="G272" s="24">
        <v>0.35416666666666669</v>
      </c>
      <c r="H272" s="24">
        <v>0.46180555555555558</v>
      </c>
      <c r="I272" s="24">
        <v>0.1076388888888889</v>
      </c>
      <c r="J272" s="11">
        <v>4</v>
      </c>
      <c r="K272" t="s">
        <v>883</v>
      </c>
      <c r="L272" s="20" t="s">
        <v>889</v>
      </c>
      <c r="M272" s="11" t="s">
        <v>42</v>
      </c>
      <c r="N272" s="11">
        <v>193</v>
      </c>
      <c r="O272" s="11">
        <v>85.5</v>
      </c>
      <c r="P272" s="11" t="s">
        <v>866</v>
      </c>
      <c r="Q272" s="11" t="s">
        <v>43</v>
      </c>
      <c r="R272" s="11">
        <v>0</v>
      </c>
    </row>
    <row r="273" spans="1:18" x14ac:dyDescent="0.55000000000000004">
      <c r="A273" s="11">
        <v>1</v>
      </c>
      <c r="B273" s="10">
        <v>44855</v>
      </c>
      <c r="C273" s="11">
        <v>2022</v>
      </c>
      <c r="D273" s="10" t="s">
        <v>38</v>
      </c>
      <c r="E273" t="s">
        <v>888</v>
      </c>
      <c r="F273" s="11">
        <v>16.7</v>
      </c>
      <c r="G273" s="24">
        <v>0.35416666666666669</v>
      </c>
      <c r="H273" s="24">
        <v>0.46180555555555558</v>
      </c>
      <c r="I273" s="24">
        <v>0.1076388888888889</v>
      </c>
      <c r="J273" s="11">
        <v>4</v>
      </c>
      <c r="K273" t="s">
        <v>883</v>
      </c>
      <c r="L273" s="20" t="s">
        <v>889</v>
      </c>
      <c r="M273" s="11" t="s">
        <v>42</v>
      </c>
      <c r="N273" s="11">
        <v>154</v>
      </c>
      <c r="O273" s="11">
        <v>38.799999999999997</v>
      </c>
      <c r="P273" s="11" t="s">
        <v>867</v>
      </c>
      <c r="Q273" s="11" t="s">
        <v>43</v>
      </c>
      <c r="R273" s="11">
        <v>0</v>
      </c>
    </row>
    <row r="274" spans="1:18" x14ac:dyDescent="0.55000000000000004">
      <c r="A274" s="11">
        <v>1</v>
      </c>
      <c r="B274" s="10">
        <v>44855</v>
      </c>
      <c r="C274" s="11">
        <v>2022</v>
      </c>
      <c r="D274" s="10" t="s">
        <v>38</v>
      </c>
      <c r="E274" t="s">
        <v>888</v>
      </c>
      <c r="F274" s="11">
        <v>16.7</v>
      </c>
      <c r="G274" s="24">
        <v>0.35416666666666669</v>
      </c>
      <c r="H274" s="24">
        <v>0.46180555555555558</v>
      </c>
      <c r="I274" s="24">
        <v>0.1076388888888889</v>
      </c>
      <c r="J274" s="11">
        <v>4</v>
      </c>
      <c r="K274" t="s">
        <v>883</v>
      </c>
      <c r="L274" s="20" t="s">
        <v>889</v>
      </c>
      <c r="M274" s="11" t="s">
        <v>42</v>
      </c>
      <c r="N274" s="11">
        <v>153</v>
      </c>
      <c r="O274" s="11">
        <v>42.5</v>
      </c>
      <c r="P274" s="11" t="s">
        <v>868</v>
      </c>
      <c r="Q274" s="11" t="s">
        <v>43</v>
      </c>
      <c r="R274" s="11">
        <v>0</v>
      </c>
    </row>
    <row r="275" spans="1:18" x14ac:dyDescent="0.55000000000000004">
      <c r="A275" s="11">
        <v>0</v>
      </c>
      <c r="B275" s="10">
        <v>44763</v>
      </c>
      <c r="C275" s="11">
        <v>2022</v>
      </c>
      <c r="D275" s="11" t="s">
        <v>890</v>
      </c>
      <c r="E275" t="s">
        <v>891</v>
      </c>
      <c r="F275" s="11">
        <v>21.8</v>
      </c>
      <c r="G275" s="24">
        <v>0.41666666666666669</v>
      </c>
      <c r="H275" s="24">
        <v>0.50347222222222221</v>
      </c>
      <c r="I275" s="24">
        <v>8.6805555555555525E-2</v>
      </c>
      <c r="J275" s="11">
        <v>4</v>
      </c>
      <c r="K275" t="s">
        <v>870</v>
      </c>
      <c r="L275" s="20" t="s">
        <v>872</v>
      </c>
    </row>
    <row r="276" spans="1:18" x14ac:dyDescent="0.55000000000000004">
      <c r="A276" s="11">
        <v>0</v>
      </c>
      <c r="B276" s="10">
        <v>44769</v>
      </c>
      <c r="C276" s="11">
        <v>2022</v>
      </c>
      <c r="D276" s="11" t="s">
        <v>38</v>
      </c>
      <c r="E276" t="s">
        <v>892</v>
      </c>
      <c r="F276" s="11">
        <v>23.5</v>
      </c>
      <c r="G276" s="24">
        <v>0.36874999999999997</v>
      </c>
      <c r="H276" s="24">
        <v>0.47638888888888892</v>
      </c>
      <c r="I276" s="24">
        <v>0.10763888888888895</v>
      </c>
      <c r="J276" s="11">
        <v>4</v>
      </c>
      <c r="K276" t="s">
        <v>870</v>
      </c>
      <c r="L276" s="20" t="s">
        <v>904</v>
      </c>
    </row>
    <row r="277" spans="1:18" x14ac:dyDescent="0.55000000000000004">
      <c r="A277" s="11">
        <v>0</v>
      </c>
      <c r="B277" s="10">
        <v>44774</v>
      </c>
      <c r="C277" s="11">
        <v>2022</v>
      </c>
      <c r="D277" s="11" t="s">
        <v>890</v>
      </c>
      <c r="E277" t="s">
        <v>893</v>
      </c>
      <c r="F277" s="11">
        <v>25.5</v>
      </c>
      <c r="G277" s="24">
        <v>0.38194444444444442</v>
      </c>
      <c r="H277" s="24">
        <v>0.50694444444444442</v>
      </c>
      <c r="I277" s="24">
        <v>0.125</v>
      </c>
      <c r="J277" s="11">
        <v>4</v>
      </c>
      <c r="K277" t="s">
        <v>870</v>
      </c>
      <c r="L277" s="20" t="s">
        <v>905</v>
      </c>
    </row>
    <row r="278" spans="1:18" x14ac:dyDescent="0.55000000000000004">
      <c r="A278" s="11">
        <v>0</v>
      </c>
      <c r="B278" s="10">
        <v>44776</v>
      </c>
      <c r="C278" s="11">
        <v>2022</v>
      </c>
      <c r="D278" s="11" t="s">
        <v>33</v>
      </c>
      <c r="E278" t="s">
        <v>894</v>
      </c>
      <c r="F278" s="11">
        <v>22.2</v>
      </c>
      <c r="G278" s="24">
        <v>0.27777777777777779</v>
      </c>
      <c r="H278" s="24">
        <v>0.44444444444444442</v>
      </c>
      <c r="I278" s="24">
        <v>0.16666666666666663</v>
      </c>
      <c r="J278" s="11">
        <v>4</v>
      </c>
      <c r="K278" t="s">
        <v>870</v>
      </c>
      <c r="L278" s="20" t="s">
        <v>881</v>
      </c>
    </row>
    <row r="279" spans="1:18" x14ac:dyDescent="0.55000000000000004">
      <c r="A279" s="11">
        <v>0</v>
      </c>
      <c r="B279" s="10">
        <v>44784</v>
      </c>
      <c r="C279" s="11">
        <v>2022</v>
      </c>
      <c r="D279" s="10" t="s">
        <v>38</v>
      </c>
      <c r="E279" t="s">
        <v>892</v>
      </c>
      <c r="F279" s="11">
        <v>22.4</v>
      </c>
      <c r="G279" s="24">
        <v>0.26041666666666669</v>
      </c>
      <c r="H279" s="24">
        <v>0.42708333333333331</v>
      </c>
      <c r="I279" s="24">
        <v>0.16666666666666663</v>
      </c>
      <c r="J279" s="11">
        <v>4</v>
      </c>
      <c r="K279" t="s">
        <v>870</v>
      </c>
      <c r="L279" s="20" t="s">
        <v>904</v>
      </c>
    </row>
    <row r="280" spans="1:18" x14ac:dyDescent="0.55000000000000004">
      <c r="A280" s="11">
        <v>0</v>
      </c>
      <c r="B280" s="10">
        <v>44789</v>
      </c>
      <c r="C280" s="11">
        <v>2022</v>
      </c>
      <c r="D280" s="10" t="s">
        <v>38</v>
      </c>
      <c r="E280" t="s">
        <v>895</v>
      </c>
      <c r="F280" s="11">
        <v>22.9</v>
      </c>
      <c r="G280" s="24">
        <v>0.27083333333333331</v>
      </c>
      <c r="H280" s="24">
        <v>0.4375</v>
      </c>
      <c r="I280" s="24">
        <v>0.16666666666666669</v>
      </c>
      <c r="J280" s="11">
        <v>4</v>
      </c>
      <c r="K280" t="s">
        <v>870</v>
      </c>
      <c r="L280" s="20" t="s">
        <v>904</v>
      </c>
    </row>
    <row r="281" spans="1:18" x14ac:dyDescent="0.55000000000000004">
      <c r="A281" s="11">
        <v>0</v>
      </c>
      <c r="B281" s="10">
        <v>44790</v>
      </c>
      <c r="C281" s="11">
        <v>2022</v>
      </c>
      <c r="D281" s="11" t="s">
        <v>890</v>
      </c>
      <c r="E281" t="s">
        <v>896</v>
      </c>
      <c r="F281" s="11">
        <v>23.6</v>
      </c>
      <c r="G281" s="24">
        <v>0.29166666666666669</v>
      </c>
      <c r="H281" s="24">
        <v>0.42222222222222222</v>
      </c>
      <c r="I281" s="24">
        <v>0.13055555555555554</v>
      </c>
      <c r="J281" s="11">
        <v>4</v>
      </c>
      <c r="K281" t="s">
        <v>870</v>
      </c>
      <c r="L281" s="20" t="s">
        <v>904</v>
      </c>
    </row>
    <row r="282" spans="1:18" x14ac:dyDescent="0.55000000000000004">
      <c r="A282" s="11">
        <v>0</v>
      </c>
      <c r="B282" s="10">
        <v>44802</v>
      </c>
      <c r="C282" s="11">
        <v>2022</v>
      </c>
      <c r="D282" s="11" t="s">
        <v>33</v>
      </c>
      <c r="E282" t="s">
        <v>897</v>
      </c>
      <c r="F282" s="11">
        <v>21.8</v>
      </c>
      <c r="G282" s="24">
        <v>0.36180555555555555</v>
      </c>
      <c r="H282" s="24">
        <v>0.42499999999999999</v>
      </c>
      <c r="I282" s="24">
        <v>6.3194444444444442E-2</v>
      </c>
      <c r="J282" s="11">
        <v>4</v>
      </c>
      <c r="K282" t="s">
        <v>870</v>
      </c>
      <c r="L282" s="20" t="s">
        <v>906</v>
      </c>
    </row>
    <row r="283" spans="1:18" x14ac:dyDescent="0.55000000000000004">
      <c r="A283" s="11">
        <v>0</v>
      </c>
      <c r="B283" s="10">
        <v>44802</v>
      </c>
      <c r="C283" s="11">
        <v>2022</v>
      </c>
      <c r="D283" s="10" t="s">
        <v>38</v>
      </c>
      <c r="E283" t="s">
        <v>898</v>
      </c>
      <c r="F283" s="11">
        <v>21.9</v>
      </c>
      <c r="G283" s="24">
        <v>0.44097222222222227</v>
      </c>
      <c r="H283" s="24">
        <v>0.50347222222222221</v>
      </c>
      <c r="I283" s="24">
        <v>6.2499999999999944E-2</v>
      </c>
      <c r="J283" s="11">
        <v>4</v>
      </c>
      <c r="K283" t="s">
        <v>870</v>
      </c>
      <c r="L283" s="20" t="s">
        <v>906</v>
      </c>
    </row>
    <row r="284" spans="1:18" x14ac:dyDescent="0.55000000000000004">
      <c r="A284" s="11">
        <v>0</v>
      </c>
      <c r="B284" s="10">
        <v>44803</v>
      </c>
      <c r="C284" s="11">
        <v>2022</v>
      </c>
      <c r="D284" s="10" t="s">
        <v>38</v>
      </c>
      <c r="E284" t="s">
        <v>899</v>
      </c>
      <c r="F284" s="11">
        <v>22.1</v>
      </c>
      <c r="G284" s="24">
        <v>0.36458333333333331</v>
      </c>
      <c r="H284" s="24">
        <v>0.44097222222222227</v>
      </c>
      <c r="I284" s="24">
        <v>7.6388888888888951E-2</v>
      </c>
      <c r="J284" s="11">
        <v>4</v>
      </c>
      <c r="K284" t="s">
        <v>870</v>
      </c>
      <c r="L284" s="20" t="s">
        <v>906</v>
      </c>
    </row>
    <row r="285" spans="1:18" x14ac:dyDescent="0.55000000000000004">
      <c r="A285" s="11">
        <v>0</v>
      </c>
      <c r="B285" s="10">
        <v>44803</v>
      </c>
      <c r="C285" s="11">
        <v>2022</v>
      </c>
      <c r="D285" s="10" t="s">
        <v>38</v>
      </c>
      <c r="E285" t="s">
        <v>900</v>
      </c>
      <c r="F285" s="11">
        <v>22.1</v>
      </c>
      <c r="G285" s="24">
        <v>0.45833333333333331</v>
      </c>
      <c r="H285" s="24">
        <v>0.52083333333333337</v>
      </c>
      <c r="I285" s="24">
        <v>6.2500000000000056E-2</v>
      </c>
      <c r="J285" s="11">
        <v>4</v>
      </c>
      <c r="K285" t="s">
        <v>870</v>
      </c>
      <c r="L285" s="20" t="s">
        <v>906</v>
      </c>
    </row>
    <row r="286" spans="1:18" x14ac:dyDescent="0.55000000000000004">
      <c r="A286" s="11">
        <v>0</v>
      </c>
      <c r="B286" s="10">
        <v>44804</v>
      </c>
      <c r="C286" s="11">
        <v>2022</v>
      </c>
      <c r="D286" s="11" t="s">
        <v>28</v>
      </c>
      <c r="E286" t="s">
        <v>901</v>
      </c>
      <c r="F286" s="11">
        <v>23.6</v>
      </c>
      <c r="G286" s="24">
        <v>0.49305555555555558</v>
      </c>
      <c r="H286" s="24">
        <v>0.53472222222222221</v>
      </c>
      <c r="I286" s="24">
        <v>4.166666666666663E-2</v>
      </c>
      <c r="J286" s="11">
        <v>2</v>
      </c>
      <c r="K286"/>
      <c r="L286" s="20" t="s">
        <v>906</v>
      </c>
    </row>
    <row r="287" spans="1:18" x14ac:dyDescent="0.55000000000000004">
      <c r="A287" s="11">
        <v>0</v>
      </c>
      <c r="B287" s="10">
        <v>44804</v>
      </c>
      <c r="C287" s="11">
        <v>2022</v>
      </c>
      <c r="D287" s="11" t="s">
        <v>28</v>
      </c>
      <c r="E287" t="s">
        <v>901</v>
      </c>
      <c r="F287" s="11">
        <v>23.9</v>
      </c>
      <c r="G287" s="24">
        <v>0.53680555555555554</v>
      </c>
      <c r="H287" s="24">
        <v>0.5756944444444444</v>
      </c>
      <c r="I287" s="24">
        <v>3.8888888888888862E-2</v>
      </c>
      <c r="J287" s="11">
        <v>2</v>
      </c>
      <c r="K287" t="s">
        <v>870</v>
      </c>
      <c r="L287" s="20" t="s">
        <v>906</v>
      </c>
    </row>
    <row r="288" spans="1:18" x14ac:dyDescent="0.55000000000000004">
      <c r="A288" s="11">
        <v>0</v>
      </c>
      <c r="B288" s="10">
        <v>44812</v>
      </c>
      <c r="C288" s="11">
        <v>2022</v>
      </c>
      <c r="D288" s="10" t="s">
        <v>38</v>
      </c>
      <c r="E288" t="s">
        <v>892</v>
      </c>
      <c r="F288" s="11">
        <v>21.3</v>
      </c>
      <c r="G288" s="24">
        <v>0.3611111111111111</v>
      </c>
      <c r="H288" s="24">
        <v>0.52777777777777779</v>
      </c>
      <c r="I288" s="24">
        <v>0.16666666666666669</v>
      </c>
      <c r="J288" s="11">
        <v>4</v>
      </c>
      <c r="K288" t="s">
        <v>870</v>
      </c>
      <c r="L288" s="20" t="s">
        <v>907</v>
      </c>
    </row>
    <row r="289" spans="1:12" x14ac:dyDescent="0.55000000000000004">
      <c r="A289" s="11">
        <v>0</v>
      </c>
      <c r="B289" s="10">
        <v>44817</v>
      </c>
      <c r="C289" s="11">
        <v>2022</v>
      </c>
      <c r="D289" s="10" t="s">
        <v>38</v>
      </c>
      <c r="E289" t="s">
        <v>902</v>
      </c>
      <c r="F289" s="11">
        <v>20.399999999999999</v>
      </c>
      <c r="G289" s="24">
        <v>0.3527777777777778</v>
      </c>
      <c r="H289" s="24">
        <v>0.39652777777777781</v>
      </c>
      <c r="I289" s="24">
        <v>0.13749999999999996</v>
      </c>
      <c r="J289" s="11">
        <v>4</v>
      </c>
      <c r="K289" t="s">
        <v>870</v>
      </c>
      <c r="L289" s="20" t="s">
        <v>908</v>
      </c>
    </row>
    <row r="290" spans="1:12" x14ac:dyDescent="0.55000000000000004">
      <c r="A290" s="11">
        <v>0</v>
      </c>
      <c r="B290" s="10">
        <v>44818</v>
      </c>
      <c r="C290" s="11">
        <v>2022</v>
      </c>
      <c r="D290" s="10" t="s">
        <v>38</v>
      </c>
      <c r="E290" t="s">
        <v>903</v>
      </c>
      <c r="F290" s="11">
        <v>20.399999999999999</v>
      </c>
      <c r="G290" s="24">
        <v>0.35416666666666669</v>
      </c>
      <c r="H290" s="24">
        <v>0.50694444444444442</v>
      </c>
      <c r="I290" s="24">
        <v>0.15277777777777773</v>
      </c>
      <c r="J290" s="11">
        <v>4</v>
      </c>
      <c r="K290" t="s">
        <v>909</v>
      </c>
      <c r="L290" s="20" t="s">
        <v>910</v>
      </c>
    </row>
    <row r="291" spans="1:12" x14ac:dyDescent="0.55000000000000004">
      <c r="A291" s="11">
        <v>0</v>
      </c>
      <c r="B291" s="10">
        <v>44826</v>
      </c>
      <c r="C291" s="11">
        <v>2022</v>
      </c>
      <c r="D291" s="10" t="s">
        <v>38</v>
      </c>
      <c r="E291" t="s">
        <v>903</v>
      </c>
      <c r="F291" s="11">
        <v>19.3</v>
      </c>
      <c r="G291" s="24">
        <v>0.35416666666666669</v>
      </c>
      <c r="H291" s="24">
        <v>0.44027777777777777</v>
      </c>
      <c r="I291" s="24">
        <v>0.15625</v>
      </c>
      <c r="J291" s="11">
        <v>4</v>
      </c>
      <c r="K291" t="s">
        <v>909</v>
      </c>
      <c r="L291" s="20" t="s">
        <v>911</v>
      </c>
    </row>
  </sheetData>
  <autoFilter ref="A1:R161" xr:uid="{3CBCEF3C-24AE-4C5E-A5EE-77F57ADEE572}"/>
  <phoneticPr fontId="2" type="noConversion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7D152B-3FFE-4D6A-B5DC-ED0A4223F2BC}">
          <x14:formula1>
            <xm:f>'D:\Lower Granite Reservoir\Pelagic Sampling Lower Granite Reservoir\2019 Data\[PelagicData_16May2020_DDL.xlsx]VALIDATION'!#REF!</xm:f>
          </x14:formula1>
          <xm:sqref>E112:E161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6F8ED-C6C2-4FA3-B38E-A1703A181962}">
  <dimension ref="A1:H768"/>
  <sheetViews>
    <sheetView workbookViewId="0">
      <pane ySplit="1" topLeftCell="A426" activePane="bottomLeft" state="frozen"/>
      <selection pane="bottomLeft" activeCell="H437" sqref="H437:H768"/>
    </sheetView>
  </sheetViews>
  <sheetFormatPr defaultColWidth="8.83984375" defaultRowHeight="14.4" x14ac:dyDescent="0.55000000000000004"/>
  <cols>
    <col min="1" max="1" width="13.68359375" style="26" bestFit="1" customWidth="1"/>
    <col min="2" max="2" width="8.83984375" style="26"/>
    <col min="3" max="3" width="14.68359375" style="26" bestFit="1" customWidth="1"/>
    <col min="4" max="4" width="8.83984375" style="26"/>
    <col min="5" max="5" width="10.83984375" style="26" customWidth="1"/>
    <col min="6" max="6" width="8.83984375" style="26"/>
    <col min="7" max="7" width="10.578125" style="26" customWidth="1"/>
    <col min="8" max="8" width="42.578125" style="25" customWidth="1"/>
    <col min="9" max="16384" width="8.83984375" style="27"/>
  </cols>
  <sheetData>
    <row r="1" spans="1:8" s="25" customFormat="1" x14ac:dyDescent="0.55000000000000004">
      <c r="A1" s="28" t="s">
        <v>358</v>
      </c>
      <c r="B1" s="28" t="s">
        <v>112</v>
      </c>
      <c r="C1" s="28" t="s">
        <v>113</v>
      </c>
      <c r="D1" s="28" t="s">
        <v>114</v>
      </c>
      <c r="E1" s="28" t="s">
        <v>359</v>
      </c>
      <c r="F1" s="28" t="s">
        <v>115</v>
      </c>
      <c r="G1" s="28" t="s">
        <v>360</v>
      </c>
      <c r="H1" s="29" t="s">
        <v>31</v>
      </c>
    </row>
    <row r="2" spans="1:8" x14ac:dyDescent="0.55000000000000004">
      <c r="A2" s="26" t="s">
        <v>116</v>
      </c>
      <c r="B2" s="26" t="s">
        <v>117</v>
      </c>
      <c r="C2" s="26" t="s">
        <v>118</v>
      </c>
      <c r="D2" s="26">
        <v>12</v>
      </c>
      <c r="E2" s="30">
        <v>1.4E-2</v>
      </c>
      <c r="F2" s="26" t="s">
        <v>119</v>
      </c>
      <c r="G2" s="26" t="s">
        <v>120</v>
      </c>
    </row>
    <row r="3" spans="1:8" x14ac:dyDescent="0.55000000000000004">
      <c r="A3" s="26" t="s">
        <v>116</v>
      </c>
      <c r="B3" s="26" t="s">
        <v>117</v>
      </c>
      <c r="C3" s="26" t="s">
        <v>118</v>
      </c>
      <c r="D3" s="26">
        <v>1</v>
      </c>
      <c r="E3" s="30">
        <v>0</v>
      </c>
      <c r="F3" s="26" t="s">
        <v>121</v>
      </c>
      <c r="G3" s="26" t="s">
        <v>120</v>
      </c>
    </row>
    <row r="4" spans="1:8" x14ac:dyDescent="0.55000000000000004">
      <c r="A4" s="26" t="s">
        <v>116</v>
      </c>
      <c r="B4" s="26" t="s">
        <v>122</v>
      </c>
      <c r="C4" s="26" t="s">
        <v>123</v>
      </c>
      <c r="D4" s="26">
        <v>1</v>
      </c>
      <c r="E4" s="30">
        <v>0</v>
      </c>
      <c r="F4" s="26" t="s">
        <v>45</v>
      </c>
      <c r="G4" s="26" t="s">
        <v>120</v>
      </c>
      <c r="H4" s="25" t="s">
        <v>124</v>
      </c>
    </row>
    <row r="5" spans="1:8" x14ac:dyDescent="0.55000000000000004">
      <c r="A5" s="26" t="s">
        <v>116</v>
      </c>
      <c r="B5" s="26" t="s">
        <v>125</v>
      </c>
      <c r="C5" s="26" t="s">
        <v>30</v>
      </c>
      <c r="D5" s="26">
        <v>1</v>
      </c>
      <c r="E5" s="30">
        <v>0</v>
      </c>
      <c r="F5" s="26" t="s">
        <v>30</v>
      </c>
      <c r="G5" s="26" t="s">
        <v>120</v>
      </c>
      <c r="H5" s="25" t="s">
        <v>126</v>
      </c>
    </row>
    <row r="6" spans="1:8" x14ac:dyDescent="0.55000000000000004">
      <c r="A6" s="26" t="s">
        <v>127</v>
      </c>
      <c r="B6" s="26" t="s">
        <v>30</v>
      </c>
      <c r="C6" s="26" t="s">
        <v>30</v>
      </c>
      <c r="D6" s="26" t="s">
        <v>30</v>
      </c>
      <c r="E6" s="30" t="s">
        <v>30</v>
      </c>
      <c r="F6" s="26" t="s">
        <v>30</v>
      </c>
      <c r="G6" s="26" t="s">
        <v>30</v>
      </c>
      <c r="H6" s="25" t="s">
        <v>128</v>
      </c>
    </row>
    <row r="7" spans="1:8" s="53" customFormat="1" x14ac:dyDescent="0.55000000000000004">
      <c r="A7" s="50" t="s">
        <v>129</v>
      </c>
      <c r="B7" s="50" t="s">
        <v>30</v>
      </c>
      <c r="C7" s="50" t="s">
        <v>30</v>
      </c>
      <c r="D7" s="50" t="s">
        <v>30</v>
      </c>
      <c r="E7" s="51" t="s">
        <v>30</v>
      </c>
      <c r="F7" s="50" t="s">
        <v>30</v>
      </c>
      <c r="G7" s="50" t="s">
        <v>30</v>
      </c>
      <c r="H7" s="52"/>
    </row>
    <row r="8" spans="1:8" x14ac:dyDescent="0.55000000000000004">
      <c r="A8" s="26" t="s">
        <v>130</v>
      </c>
      <c r="B8" s="26" t="s">
        <v>30</v>
      </c>
      <c r="C8" s="26" t="s">
        <v>30</v>
      </c>
      <c r="D8" s="26" t="s">
        <v>30</v>
      </c>
      <c r="E8" s="30" t="s">
        <v>30</v>
      </c>
      <c r="F8" s="26" t="s">
        <v>30</v>
      </c>
      <c r="G8" s="26" t="s">
        <v>30</v>
      </c>
      <c r="H8" s="25" t="s">
        <v>128</v>
      </c>
    </row>
    <row r="9" spans="1:8" x14ac:dyDescent="0.55000000000000004">
      <c r="A9" s="26" t="s">
        <v>131</v>
      </c>
      <c r="B9" s="26" t="s">
        <v>117</v>
      </c>
      <c r="C9" s="26" t="s">
        <v>118</v>
      </c>
      <c r="D9" s="26">
        <v>1</v>
      </c>
      <c r="E9" s="30">
        <v>0</v>
      </c>
      <c r="F9" s="26" t="s">
        <v>121</v>
      </c>
      <c r="G9" s="26" t="s">
        <v>120</v>
      </c>
    </row>
    <row r="10" spans="1:8" x14ac:dyDescent="0.55000000000000004">
      <c r="A10" s="26" t="s">
        <v>131</v>
      </c>
      <c r="B10" s="26" t="s">
        <v>117</v>
      </c>
      <c r="C10" s="26" t="s">
        <v>118</v>
      </c>
      <c r="D10" s="26">
        <v>6</v>
      </c>
      <c r="E10" s="30">
        <v>5.0000000000000001E-3</v>
      </c>
      <c r="F10" s="26" t="s">
        <v>119</v>
      </c>
      <c r="G10" s="26" t="s">
        <v>120</v>
      </c>
    </row>
    <row r="11" spans="1:8" x14ac:dyDescent="0.55000000000000004">
      <c r="A11" s="26" t="s">
        <v>132</v>
      </c>
      <c r="B11" s="26" t="s">
        <v>117</v>
      </c>
      <c r="C11" s="26" t="s">
        <v>118</v>
      </c>
      <c r="D11" s="26">
        <v>2</v>
      </c>
      <c r="E11" s="30">
        <v>0</v>
      </c>
      <c r="F11" s="26" t="s">
        <v>121</v>
      </c>
      <c r="G11" s="26" t="s">
        <v>120</v>
      </c>
    </row>
    <row r="12" spans="1:8" x14ac:dyDescent="0.55000000000000004">
      <c r="A12" s="26" t="s">
        <v>132</v>
      </c>
      <c r="B12" s="26" t="s">
        <v>122</v>
      </c>
      <c r="C12" s="26" t="s">
        <v>123</v>
      </c>
      <c r="D12" s="26">
        <v>4</v>
      </c>
      <c r="E12" s="30">
        <v>0</v>
      </c>
      <c r="F12" s="26" t="s">
        <v>45</v>
      </c>
      <c r="G12" s="26" t="s">
        <v>120</v>
      </c>
    </row>
    <row r="13" spans="1:8" x14ac:dyDescent="0.55000000000000004">
      <c r="A13" s="26" t="s">
        <v>132</v>
      </c>
      <c r="B13" s="26" t="s">
        <v>133</v>
      </c>
      <c r="C13" s="26" t="s">
        <v>134</v>
      </c>
      <c r="D13" s="26">
        <v>2</v>
      </c>
      <c r="E13" s="30">
        <v>0</v>
      </c>
      <c r="F13" s="26" t="s">
        <v>45</v>
      </c>
      <c r="G13" s="26" t="s">
        <v>120</v>
      </c>
      <c r="H13" s="25" t="s">
        <v>135</v>
      </c>
    </row>
    <row r="14" spans="1:8" x14ac:dyDescent="0.55000000000000004">
      <c r="A14" s="26" t="s">
        <v>132</v>
      </c>
      <c r="B14" s="26" t="s">
        <v>117</v>
      </c>
      <c r="C14" s="26" t="s">
        <v>118</v>
      </c>
      <c r="D14" s="26">
        <v>137</v>
      </c>
      <c r="E14" s="30">
        <v>9.7000000000000003E-2</v>
      </c>
      <c r="F14" s="26" t="s">
        <v>119</v>
      </c>
      <c r="G14" s="26" t="s">
        <v>120</v>
      </c>
    </row>
    <row r="15" spans="1:8" x14ac:dyDescent="0.55000000000000004">
      <c r="A15" s="26" t="s">
        <v>136</v>
      </c>
      <c r="B15" s="26" t="s">
        <v>122</v>
      </c>
      <c r="C15" s="26" t="s">
        <v>123</v>
      </c>
      <c r="D15" s="26">
        <v>3</v>
      </c>
      <c r="E15" s="30">
        <v>0</v>
      </c>
      <c r="F15" s="26" t="s">
        <v>45</v>
      </c>
      <c r="G15" s="26" t="s">
        <v>120</v>
      </c>
    </row>
    <row r="16" spans="1:8" x14ac:dyDescent="0.55000000000000004">
      <c r="A16" s="26" t="s">
        <v>136</v>
      </c>
      <c r="B16" s="26" t="s">
        <v>117</v>
      </c>
      <c r="C16" s="26" t="s">
        <v>118</v>
      </c>
      <c r="D16" s="26">
        <v>143</v>
      </c>
      <c r="E16" s="30">
        <v>0.123</v>
      </c>
      <c r="F16" s="26" t="s">
        <v>119</v>
      </c>
      <c r="G16" s="26" t="s">
        <v>120</v>
      </c>
    </row>
    <row r="17" spans="1:8" x14ac:dyDescent="0.55000000000000004">
      <c r="A17" s="26" t="s">
        <v>137</v>
      </c>
      <c r="B17" s="26" t="s">
        <v>117</v>
      </c>
      <c r="C17" s="26" t="s">
        <v>118</v>
      </c>
      <c r="D17" s="26">
        <v>92</v>
      </c>
      <c r="E17" s="30">
        <v>8.2000000000000003E-2</v>
      </c>
      <c r="F17" s="26" t="s">
        <v>119</v>
      </c>
      <c r="G17" s="26" t="s">
        <v>120</v>
      </c>
    </row>
    <row r="18" spans="1:8" x14ac:dyDescent="0.55000000000000004">
      <c r="A18" s="26" t="s">
        <v>137</v>
      </c>
      <c r="B18" s="26" t="s">
        <v>117</v>
      </c>
      <c r="C18" s="26" t="s">
        <v>118</v>
      </c>
      <c r="D18" s="26">
        <v>3</v>
      </c>
      <c r="E18" s="30">
        <v>0</v>
      </c>
      <c r="F18" s="26" t="s">
        <v>121</v>
      </c>
      <c r="G18" s="26" t="s">
        <v>120</v>
      </c>
    </row>
    <row r="19" spans="1:8" x14ac:dyDescent="0.55000000000000004">
      <c r="A19" s="26" t="s">
        <v>137</v>
      </c>
      <c r="B19" s="26" t="s">
        <v>133</v>
      </c>
      <c r="C19" s="26" t="s">
        <v>134</v>
      </c>
      <c r="D19" s="26">
        <v>21</v>
      </c>
      <c r="E19" s="30">
        <v>0</v>
      </c>
      <c r="F19" s="26" t="s">
        <v>45</v>
      </c>
      <c r="G19" s="26" t="s">
        <v>120</v>
      </c>
      <c r="H19" s="25" t="s">
        <v>135</v>
      </c>
    </row>
    <row r="20" spans="1:8" x14ac:dyDescent="0.55000000000000004">
      <c r="A20" s="26" t="s">
        <v>137</v>
      </c>
      <c r="B20" s="26" t="s">
        <v>138</v>
      </c>
      <c r="C20" s="26" t="s">
        <v>30</v>
      </c>
      <c r="D20" s="26">
        <v>1</v>
      </c>
      <c r="E20" s="30">
        <v>0</v>
      </c>
      <c r="F20" s="26" t="s">
        <v>45</v>
      </c>
      <c r="G20" s="26" t="s">
        <v>120</v>
      </c>
      <c r="H20" s="25" t="s">
        <v>139</v>
      </c>
    </row>
    <row r="21" spans="1:8" x14ac:dyDescent="0.55000000000000004">
      <c r="A21" s="26" t="s">
        <v>140</v>
      </c>
      <c r="B21" s="26" t="s">
        <v>117</v>
      </c>
      <c r="C21" s="26" t="s">
        <v>118</v>
      </c>
      <c r="D21" s="26">
        <v>34</v>
      </c>
      <c r="E21" s="30">
        <v>5.1999999999999998E-2</v>
      </c>
      <c r="F21" s="26" t="s">
        <v>119</v>
      </c>
      <c r="G21" s="26" t="s">
        <v>120</v>
      </c>
    </row>
    <row r="22" spans="1:8" x14ac:dyDescent="0.55000000000000004">
      <c r="A22" s="26" t="s">
        <v>140</v>
      </c>
      <c r="B22" s="26" t="s">
        <v>141</v>
      </c>
      <c r="C22" s="26" t="s">
        <v>142</v>
      </c>
      <c r="D22" s="26">
        <v>2</v>
      </c>
      <c r="E22" s="30">
        <v>7.0000000000000001E-3</v>
      </c>
      <c r="F22" s="26" t="s">
        <v>45</v>
      </c>
      <c r="G22" s="26" t="s">
        <v>120</v>
      </c>
    </row>
    <row r="23" spans="1:8" x14ac:dyDescent="0.55000000000000004">
      <c r="A23" s="26" t="s">
        <v>140</v>
      </c>
      <c r="B23" s="26" t="s">
        <v>122</v>
      </c>
      <c r="C23" s="26" t="s">
        <v>123</v>
      </c>
      <c r="D23" s="26">
        <v>2</v>
      </c>
      <c r="E23" s="30">
        <v>0</v>
      </c>
      <c r="F23" s="26" t="s">
        <v>45</v>
      </c>
      <c r="G23" s="26" t="s">
        <v>120</v>
      </c>
    </row>
    <row r="24" spans="1:8" x14ac:dyDescent="0.55000000000000004">
      <c r="A24" s="26" t="s">
        <v>140</v>
      </c>
      <c r="B24" s="26" t="s">
        <v>117</v>
      </c>
      <c r="C24" s="26" t="s">
        <v>118</v>
      </c>
      <c r="D24" s="26">
        <v>3</v>
      </c>
      <c r="E24" s="30">
        <v>0</v>
      </c>
      <c r="F24" s="26" t="s">
        <v>121</v>
      </c>
      <c r="G24" s="26" t="s">
        <v>120</v>
      </c>
    </row>
    <row r="25" spans="1:8" x14ac:dyDescent="0.55000000000000004">
      <c r="A25" s="26" t="s">
        <v>140</v>
      </c>
      <c r="B25" s="26" t="s">
        <v>138</v>
      </c>
      <c r="C25" s="26" t="s">
        <v>30</v>
      </c>
      <c r="D25" s="26">
        <v>2</v>
      </c>
      <c r="E25" s="30">
        <v>0</v>
      </c>
      <c r="F25" s="26" t="s">
        <v>45</v>
      </c>
      <c r="G25" s="26" t="s">
        <v>120</v>
      </c>
    </row>
    <row r="26" spans="1:8" x14ac:dyDescent="0.55000000000000004">
      <c r="A26" s="26" t="s">
        <v>143</v>
      </c>
      <c r="B26" s="26" t="s">
        <v>117</v>
      </c>
      <c r="C26" s="26" t="s">
        <v>118</v>
      </c>
      <c r="D26" s="26">
        <v>71</v>
      </c>
      <c r="E26" s="30">
        <v>4.8000000000000001E-2</v>
      </c>
      <c r="F26" s="26" t="s">
        <v>119</v>
      </c>
      <c r="G26" s="26" t="s">
        <v>120</v>
      </c>
    </row>
    <row r="27" spans="1:8" x14ac:dyDescent="0.55000000000000004">
      <c r="A27" s="26" t="s">
        <v>143</v>
      </c>
      <c r="B27" s="26" t="s">
        <v>117</v>
      </c>
      <c r="C27" s="26" t="s">
        <v>118</v>
      </c>
      <c r="D27" s="26">
        <v>1</v>
      </c>
      <c r="E27" s="30">
        <v>0</v>
      </c>
      <c r="F27" s="26" t="s">
        <v>121</v>
      </c>
      <c r="G27" s="26" t="s">
        <v>120</v>
      </c>
    </row>
    <row r="28" spans="1:8" x14ac:dyDescent="0.55000000000000004">
      <c r="A28" s="26" t="s">
        <v>143</v>
      </c>
      <c r="B28" s="26" t="s">
        <v>122</v>
      </c>
      <c r="C28" s="26" t="s">
        <v>123</v>
      </c>
      <c r="D28" s="26">
        <v>2</v>
      </c>
      <c r="E28" s="30">
        <v>0</v>
      </c>
      <c r="F28" s="26" t="s">
        <v>45</v>
      </c>
      <c r="G28" s="26" t="s">
        <v>120</v>
      </c>
    </row>
    <row r="29" spans="1:8" x14ac:dyDescent="0.55000000000000004">
      <c r="A29" s="26" t="s">
        <v>143</v>
      </c>
      <c r="B29" s="26" t="s">
        <v>117</v>
      </c>
      <c r="C29" s="26" t="s">
        <v>30</v>
      </c>
      <c r="D29" s="26">
        <v>1</v>
      </c>
      <c r="E29" s="30">
        <v>0</v>
      </c>
      <c r="F29" s="26" t="s">
        <v>45</v>
      </c>
      <c r="G29" s="26" t="s">
        <v>144</v>
      </c>
    </row>
    <row r="30" spans="1:8" x14ac:dyDescent="0.55000000000000004">
      <c r="A30" s="26" t="s">
        <v>143</v>
      </c>
      <c r="B30" s="26" t="s">
        <v>145</v>
      </c>
      <c r="C30" s="26" t="s">
        <v>146</v>
      </c>
      <c r="D30" s="26">
        <v>1</v>
      </c>
      <c r="E30" s="30">
        <v>0</v>
      </c>
      <c r="F30" s="26" t="s">
        <v>45</v>
      </c>
      <c r="G30" s="26" t="s">
        <v>144</v>
      </c>
      <c r="H30" s="25" t="s">
        <v>147</v>
      </c>
    </row>
    <row r="31" spans="1:8" x14ac:dyDescent="0.55000000000000004">
      <c r="A31" s="26" t="s">
        <v>148</v>
      </c>
      <c r="B31" s="26" t="s">
        <v>117</v>
      </c>
      <c r="C31" s="26" t="s">
        <v>118</v>
      </c>
      <c r="D31" s="26">
        <v>63</v>
      </c>
      <c r="E31" s="30">
        <v>6.9000000000000006E-2</v>
      </c>
      <c r="F31" s="26" t="s">
        <v>119</v>
      </c>
      <c r="G31" s="26" t="s">
        <v>120</v>
      </c>
    </row>
    <row r="32" spans="1:8" x14ac:dyDescent="0.55000000000000004">
      <c r="A32" s="26" t="s">
        <v>148</v>
      </c>
      <c r="B32" s="26" t="s">
        <v>117</v>
      </c>
      <c r="C32" s="26" t="s">
        <v>118</v>
      </c>
      <c r="D32" s="26">
        <v>1</v>
      </c>
      <c r="E32" s="30">
        <v>0</v>
      </c>
      <c r="F32" s="26" t="s">
        <v>121</v>
      </c>
      <c r="G32" s="26" t="s">
        <v>120</v>
      </c>
    </row>
    <row r="33" spans="1:8" x14ac:dyDescent="0.55000000000000004">
      <c r="A33" s="26" t="s">
        <v>149</v>
      </c>
      <c r="B33" s="26" t="s">
        <v>150</v>
      </c>
      <c r="C33" s="26" t="s">
        <v>30</v>
      </c>
      <c r="D33" s="26">
        <v>1</v>
      </c>
      <c r="E33" s="30">
        <v>1.2999999999999999E-2</v>
      </c>
      <c r="F33" s="26" t="s">
        <v>151</v>
      </c>
      <c r="G33" s="26" t="s">
        <v>120</v>
      </c>
      <c r="H33" s="25" t="s">
        <v>152</v>
      </c>
    </row>
    <row r="34" spans="1:8" x14ac:dyDescent="0.55000000000000004">
      <c r="A34" s="26" t="s">
        <v>149</v>
      </c>
      <c r="B34" s="26" t="s">
        <v>117</v>
      </c>
      <c r="C34" s="26" t="s">
        <v>30</v>
      </c>
      <c r="D34" s="26">
        <v>2</v>
      </c>
      <c r="E34" s="30">
        <v>0</v>
      </c>
      <c r="F34" s="26" t="s">
        <v>45</v>
      </c>
      <c r="G34" s="26" t="s">
        <v>144</v>
      </c>
      <c r="H34" s="25" t="s">
        <v>153</v>
      </c>
    </row>
    <row r="35" spans="1:8" x14ac:dyDescent="0.55000000000000004">
      <c r="A35" s="26" t="s">
        <v>149</v>
      </c>
      <c r="B35" s="26" t="s">
        <v>117</v>
      </c>
      <c r="C35" s="26" t="s">
        <v>118</v>
      </c>
      <c r="D35" s="26">
        <v>115</v>
      </c>
      <c r="E35" s="30">
        <v>9.1999999999999998E-2</v>
      </c>
      <c r="F35" s="26" t="s">
        <v>119</v>
      </c>
      <c r="G35" s="26" t="s">
        <v>120</v>
      </c>
    </row>
    <row r="36" spans="1:8" x14ac:dyDescent="0.55000000000000004">
      <c r="A36" s="26" t="s">
        <v>154</v>
      </c>
      <c r="B36" s="26" t="s">
        <v>117</v>
      </c>
      <c r="C36" s="26" t="s">
        <v>118</v>
      </c>
      <c r="D36" s="26">
        <v>54</v>
      </c>
      <c r="E36" s="30">
        <v>6.7000000000000004E-2</v>
      </c>
      <c r="F36" s="26" t="s">
        <v>119</v>
      </c>
      <c r="G36" s="26" t="s">
        <v>120</v>
      </c>
    </row>
    <row r="37" spans="1:8" x14ac:dyDescent="0.55000000000000004">
      <c r="A37" s="26" t="s">
        <v>155</v>
      </c>
      <c r="B37" s="26" t="s">
        <v>122</v>
      </c>
      <c r="C37" s="26" t="s">
        <v>123</v>
      </c>
      <c r="D37" s="26">
        <v>1</v>
      </c>
      <c r="E37" s="30">
        <v>0</v>
      </c>
      <c r="F37" s="26" t="s">
        <v>45</v>
      </c>
      <c r="G37" s="26" t="s">
        <v>120</v>
      </c>
    </row>
    <row r="38" spans="1:8" x14ac:dyDescent="0.55000000000000004">
      <c r="A38" s="26" t="s">
        <v>155</v>
      </c>
      <c r="B38" s="26" t="s">
        <v>117</v>
      </c>
      <c r="C38" s="26" t="s">
        <v>118</v>
      </c>
      <c r="D38" s="26">
        <v>131</v>
      </c>
      <c r="E38" s="30">
        <v>0.121</v>
      </c>
      <c r="F38" s="26" t="s">
        <v>119</v>
      </c>
      <c r="G38" s="26" t="s">
        <v>120</v>
      </c>
    </row>
    <row r="39" spans="1:8" x14ac:dyDescent="0.55000000000000004">
      <c r="A39" s="26" t="s">
        <v>155</v>
      </c>
      <c r="B39" s="26" t="s">
        <v>117</v>
      </c>
      <c r="C39" s="26" t="s">
        <v>118</v>
      </c>
      <c r="D39" s="26">
        <v>2</v>
      </c>
      <c r="E39" s="30">
        <v>0</v>
      </c>
      <c r="F39" s="26" t="s">
        <v>121</v>
      </c>
      <c r="G39" s="26" t="s">
        <v>120</v>
      </c>
    </row>
    <row r="40" spans="1:8" x14ac:dyDescent="0.55000000000000004">
      <c r="A40" s="26" t="s">
        <v>156</v>
      </c>
      <c r="B40" s="26" t="s">
        <v>117</v>
      </c>
      <c r="C40" s="26" t="s">
        <v>118</v>
      </c>
      <c r="D40" s="26">
        <v>20</v>
      </c>
      <c r="E40" s="30">
        <v>8.9999999999999993E-3</v>
      </c>
      <c r="F40" s="26" t="s">
        <v>119</v>
      </c>
      <c r="G40" s="26" t="s">
        <v>120</v>
      </c>
    </row>
    <row r="41" spans="1:8" x14ac:dyDescent="0.55000000000000004">
      <c r="A41" s="26" t="s">
        <v>156</v>
      </c>
      <c r="B41" s="26" t="s">
        <v>122</v>
      </c>
      <c r="C41" s="26" t="s">
        <v>123</v>
      </c>
      <c r="D41" s="26">
        <v>10</v>
      </c>
      <c r="E41" s="30">
        <v>2.4E-2</v>
      </c>
      <c r="F41" s="26" t="s">
        <v>45</v>
      </c>
      <c r="G41" s="26" t="s">
        <v>120</v>
      </c>
    </row>
    <row r="42" spans="1:8" x14ac:dyDescent="0.55000000000000004">
      <c r="A42" s="26" t="s">
        <v>156</v>
      </c>
      <c r="B42" s="26" t="s">
        <v>138</v>
      </c>
      <c r="C42" s="26" t="s">
        <v>30</v>
      </c>
      <c r="D42" s="26">
        <v>1</v>
      </c>
      <c r="E42" s="30">
        <v>0</v>
      </c>
      <c r="F42" s="26" t="s">
        <v>45</v>
      </c>
      <c r="G42" s="26" t="s">
        <v>120</v>
      </c>
    </row>
    <row r="43" spans="1:8" x14ac:dyDescent="0.55000000000000004">
      <c r="A43" s="26" t="s">
        <v>156</v>
      </c>
      <c r="B43" s="26" t="s">
        <v>117</v>
      </c>
      <c r="C43" s="26" t="s">
        <v>30</v>
      </c>
      <c r="D43" s="26">
        <v>2</v>
      </c>
      <c r="E43" s="30">
        <v>0</v>
      </c>
      <c r="F43" s="26" t="s">
        <v>121</v>
      </c>
      <c r="G43" s="26" t="s">
        <v>120</v>
      </c>
    </row>
    <row r="44" spans="1:8" x14ac:dyDescent="0.55000000000000004">
      <c r="A44" s="26" t="s">
        <v>156</v>
      </c>
      <c r="B44" s="26" t="s">
        <v>141</v>
      </c>
      <c r="C44" s="26" t="s">
        <v>142</v>
      </c>
      <c r="D44" s="26">
        <v>1</v>
      </c>
      <c r="E44" s="30">
        <v>0</v>
      </c>
      <c r="F44" s="26" t="s">
        <v>45</v>
      </c>
      <c r="G44" s="26" t="s">
        <v>120</v>
      </c>
      <c r="H44" s="25" t="s">
        <v>157</v>
      </c>
    </row>
    <row r="45" spans="1:8" x14ac:dyDescent="0.55000000000000004">
      <c r="A45" s="26" t="s">
        <v>156</v>
      </c>
      <c r="B45" s="26" t="s">
        <v>158</v>
      </c>
      <c r="C45" s="26" t="s">
        <v>30</v>
      </c>
      <c r="D45" s="26">
        <v>1</v>
      </c>
      <c r="E45" s="30">
        <v>0</v>
      </c>
      <c r="F45" s="26" t="s">
        <v>45</v>
      </c>
      <c r="G45" s="26" t="s">
        <v>144</v>
      </c>
      <c r="H45" s="25" t="s">
        <v>159</v>
      </c>
    </row>
    <row r="46" spans="1:8" x14ac:dyDescent="0.55000000000000004">
      <c r="A46" s="26" t="s">
        <v>156</v>
      </c>
      <c r="B46" s="26" t="s">
        <v>133</v>
      </c>
      <c r="C46" s="26" t="s">
        <v>134</v>
      </c>
      <c r="D46" s="26">
        <v>2</v>
      </c>
      <c r="E46" s="30">
        <v>0</v>
      </c>
      <c r="F46" s="26" t="s">
        <v>45</v>
      </c>
      <c r="G46" s="26" t="s">
        <v>120</v>
      </c>
    </row>
    <row r="47" spans="1:8" x14ac:dyDescent="0.55000000000000004">
      <c r="A47" s="26" t="s">
        <v>160</v>
      </c>
      <c r="B47" s="26" t="s">
        <v>117</v>
      </c>
      <c r="C47" s="26" t="s">
        <v>118</v>
      </c>
      <c r="D47" s="26">
        <v>109</v>
      </c>
      <c r="E47" s="30">
        <v>7.0000000000000007E-2</v>
      </c>
      <c r="F47" s="26" t="s">
        <v>119</v>
      </c>
      <c r="G47" s="26" t="s">
        <v>120</v>
      </c>
    </row>
    <row r="48" spans="1:8" x14ac:dyDescent="0.55000000000000004">
      <c r="A48" s="26" t="s">
        <v>160</v>
      </c>
      <c r="B48" s="26" t="s">
        <v>117</v>
      </c>
      <c r="C48" s="26" t="s">
        <v>30</v>
      </c>
      <c r="D48" s="26">
        <v>2</v>
      </c>
      <c r="E48" s="30">
        <v>0</v>
      </c>
      <c r="F48" s="26" t="s">
        <v>121</v>
      </c>
      <c r="G48" s="26" t="s">
        <v>120</v>
      </c>
    </row>
    <row r="49" spans="1:8" x14ac:dyDescent="0.55000000000000004">
      <c r="A49" s="26" t="s">
        <v>160</v>
      </c>
      <c r="B49" s="26" t="s">
        <v>141</v>
      </c>
      <c r="C49" s="26" t="s">
        <v>142</v>
      </c>
      <c r="D49" s="26">
        <v>1</v>
      </c>
      <c r="E49" s="30">
        <v>0</v>
      </c>
      <c r="F49" s="26" t="s">
        <v>45</v>
      </c>
      <c r="G49" s="26" t="s">
        <v>120</v>
      </c>
      <c r="H49" s="25" t="s">
        <v>161</v>
      </c>
    </row>
    <row r="50" spans="1:8" x14ac:dyDescent="0.55000000000000004">
      <c r="A50" s="26" t="s">
        <v>160</v>
      </c>
      <c r="B50" s="26" t="s">
        <v>122</v>
      </c>
      <c r="C50" s="26" t="s">
        <v>123</v>
      </c>
      <c r="D50" s="26">
        <v>3</v>
      </c>
      <c r="E50" s="30">
        <v>2E-3</v>
      </c>
      <c r="F50" s="26" t="s">
        <v>45</v>
      </c>
      <c r="G50" s="26" t="s">
        <v>120</v>
      </c>
    </row>
    <row r="51" spans="1:8" x14ac:dyDescent="0.55000000000000004">
      <c r="A51" s="26" t="s">
        <v>162</v>
      </c>
      <c r="B51" s="26" t="s">
        <v>163</v>
      </c>
      <c r="C51" s="26" t="s">
        <v>30</v>
      </c>
      <c r="D51" s="26">
        <v>26</v>
      </c>
      <c r="E51" s="30">
        <v>2E-3</v>
      </c>
      <c r="F51" s="26" t="s">
        <v>45</v>
      </c>
      <c r="G51" s="26" t="s">
        <v>120</v>
      </c>
      <c r="H51" s="25" t="s">
        <v>164</v>
      </c>
    </row>
    <row r="52" spans="1:8" x14ac:dyDescent="0.55000000000000004">
      <c r="A52" s="26" t="s">
        <v>162</v>
      </c>
      <c r="B52" s="26" t="s">
        <v>117</v>
      </c>
      <c r="C52" s="26" t="s">
        <v>118</v>
      </c>
      <c r="D52" s="26">
        <v>162</v>
      </c>
      <c r="E52" s="30">
        <v>0.15</v>
      </c>
      <c r="F52" s="26" t="s">
        <v>119</v>
      </c>
      <c r="G52" s="26" t="s">
        <v>120</v>
      </c>
    </row>
    <row r="53" spans="1:8" x14ac:dyDescent="0.55000000000000004">
      <c r="A53" s="26" t="s">
        <v>162</v>
      </c>
      <c r="B53" s="26" t="s">
        <v>117</v>
      </c>
      <c r="C53" s="26" t="s">
        <v>118</v>
      </c>
      <c r="D53" s="26">
        <v>4</v>
      </c>
      <c r="E53" s="30">
        <v>0</v>
      </c>
      <c r="F53" s="26" t="s">
        <v>121</v>
      </c>
      <c r="G53" s="26" t="s">
        <v>120</v>
      </c>
    </row>
    <row r="54" spans="1:8" x14ac:dyDescent="0.55000000000000004">
      <c r="A54" s="26" t="s">
        <v>162</v>
      </c>
      <c r="B54" s="26" t="s">
        <v>122</v>
      </c>
      <c r="C54" s="26" t="s">
        <v>123</v>
      </c>
      <c r="D54" s="26">
        <v>2</v>
      </c>
      <c r="E54" s="30">
        <v>0</v>
      </c>
      <c r="F54" s="26" t="s">
        <v>45</v>
      </c>
      <c r="G54" s="26" t="s">
        <v>120</v>
      </c>
    </row>
    <row r="55" spans="1:8" x14ac:dyDescent="0.55000000000000004">
      <c r="A55" s="26" t="s">
        <v>165</v>
      </c>
      <c r="B55" s="26" t="s">
        <v>145</v>
      </c>
      <c r="C55" s="26" t="s">
        <v>30</v>
      </c>
      <c r="D55" s="26">
        <v>1</v>
      </c>
      <c r="E55" s="30">
        <v>0</v>
      </c>
      <c r="F55" s="26" t="s">
        <v>45</v>
      </c>
      <c r="G55" s="26" t="s">
        <v>144</v>
      </c>
      <c r="H55" s="25" t="s">
        <v>166</v>
      </c>
    </row>
    <row r="56" spans="1:8" x14ac:dyDescent="0.55000000000000004">
      <c r="A56" s="26" t="s">
        <v>165</v>
      </c>
      <c r="B56" s="26" t="s">
        <v>167</v>
      </c>
      <c r="C56" s="26" t="s">
        <v>30</v>
      </c>
      <c r="D56" s="26">
        <v>1</v>
      </c>
      <c r="E56" s="30">
        <v>0</v>
      </c>
      <c r="F56" s="26" t="s">
        <v>45</v>
      </c>
      <c r="G56" s="26" t="s">
        <v>144</v>
      </c>
      <c r="H56" s="25" t="s">
        <v>168</v>
      </c>
    </row>
    <row r="57" spans="1:8" x14ac:dyDescent="0.55000000000000004">
      <c r="A57" s="26" t="s">
        <v>165</v>
      </c>
      <c r="B57" s="26" t="s">
        <v>117</v>
      </c>
      <c r="C57" s="26" t="s">
        <v>118</v>
      </c>
      <c r="D57" s="26">
        <v>4</v>
      </c>
      <c r="E57" s="30">
        <v>0</v>
      </c>
      <c r="F57" s="26" t="s">
        <v>121</v>
      </c>
      <c r="G57" s="26" t="s">
        <v>120</v>
      </c>
    </row>
    <row r="58" spans="1:8" x14ac:dyDescent="0.55000000000000004">
      <c r="A58" s="26" t="s">
        <v>165</v>
      </c>
      <c r="B58" s="26" t="s">
        <v>138</v>
      </c>
      <c r="C58" s="26" t="s">
        <v>30</v>
      </c>
      <c r="D58" s="26">
        <v>2</v>
      </c>
      <c r="E58" s="30">
        <v>0</v>
      </c>
      <c r="F58" s="26" t="s">
        <v>45</v>
      </c>
      <c r="G58" s="26" t="s">
        <v>120</v>
      </c>
      <c r="H58" s="25" t="s">
        <v>139</v>
      </c>
    </row>
    <row r="59" spans="1:8" x14ac:dyDescent="0.55000000000000004">
      <c r="A59" s="26" t="s">
        <v>165</v>
      </c>
      <c r="B59" s="26" t="s">
        <v>141</v>
      </c>
      <c r="C59" s="26" t="s">
        <v>142</v>
      </c>
      <c r="D59" s="26">
        <v>1</v>
      </c>
      <c r="E59" s="30">
        <v>0</v>
      </c>
      <c r="F59" s="26" t="s">
        <v>45</v>
      </c>
      <c r="G59" s="26" t="s">
        <v>120</v>
      </c>
    </row>
    <row r="60" spans="1:8" x14ac:dyDescent="0.55000000000000004">
      <c r="A60" s="26" t="s">
        <v>165</v>
      </c>
      <c r="B60" s="26" t="s">
        <v>122</v>
      </c>
      <c r="C60" s="26" t="s">
        <v>123</v>
      </c>
      <c r="D60" s="26">
        <v>4</v>
      </c>
      <c r="E60" s="30">
        <v>0</v>
      </c>
      <c r="F60" s="26" t="s">
        <v>45</v>
      </c>
      <c r="G60" s="26" t="s">
        <v>120</v>
      </c>
      <c r="H60" s="25" t="s">
        <v>169</v>
      </c>
    </row>
    <row r="61" spans="1:8" x14ac:dyDescent="0.55000000000000004">
      <c r="A61" s="26" t="s">
        <v>165</v>
      </c>
      <c r="B61" s="26" t="s">
        <v>163</v>
      </c>
      <c r="C61" s="26" t="s">
        <v>30</v>
      </c>
      <c r="D61" s="26">
        <v>15</v>
      </c>
      <c r="E61" s="30">
        <v>0</v>
      </c>
      <c r="F61" s="26" t="s">
        <v>45</v>
      </c>
      <c r="G61" s="26" t="s">
        <v>120</v>
      </c>
      <c r="H61" s="25" t="s">
        <v>164</v>
      </c>
    </row>
    <row r="62" spans="1:8" x14ac:dyDescent="0.55000000000000004">
      <c r="A62" s="26" t="s">
        <v>165</v>
      </c>
      <c r="B62" s="26" t="s">
        <v>117</v>
      </c>
      <c r="C62" s="26" t="s">
        <v>118</v>
      </c>
      <c r="D62" s="26">
        <v>79</v>
      </c>
      <c r="E62" s="30">
        <v>6.0999999999999999E-2</v>
      </c>
      <c r="F62" s="26" t="s">
        <v>119</v>
      </c>
      <c r="G62" s="26" t="s">
        <v>120</v>
      </c>
    </row>
    <row r="63" spans="1:8" x14ac:dyDescent="0.55000000000000004">
      <c r="A63" s="26" t="s">
        <v>170</v>
      </c>
      <c r="B63" s="26" t="s">
        <v>117</v>
      </c>
      <c r="C63" s="26" t="s">
        <v>118</v>
      </c>
      <c r="D63" s="26">
        <v>30</v>
      </c>
      <c r="E63" s="30">
        <v>3.1E-2</v>
      </c>
      <c r="F63" s="26" t="s">
        <v>119</v>
      </c>
      <c r="G63" s="26" t="s">
        <v>120</v>
      </c>
    </row>
    <row r="64" spans="1:8" x14ac:dyDescent="0.55000000000000004">
      <c r="A64" s="26" t="s">
        <v>171</v>
      </c>
      <c r="B64" s="26" t="s">
        <v>138</v>
      </c>
      <c r="C64" s="26" t="s">
        <v>30</v>
      </c>
      <c r="D64" s="26">
        <v>1</v>
      </c>
      <c r="E64" s="30">
        <v>0</v>
      </c>
      <c r="F64" s="26" t="s">
        <v>45</v>
      </c>
      <c r="G64" s="26" t="s">
        <v>120</v>
      </c>
      <c r="H64" s="25" t="s">
        <v>172</v>
      </c>
    </row>
    <row r="65" spans="1:8" x14ac:dyDescent="0.55000000000000004">
      <c r="A65" s="26" t="s">
        <v>171</v>
      </c>
      <c r="B65" s="26" t="s">
        <v>117</v>
      </c>
      <c r="C65" s="26" t="s">
        <v>118</v>
      </c>
      <c r="D65" s="26">
        <v>79</v>
      </c>
      <c r="E65" s="30">
        <v>6.2E-2</v>
      </c>
      <c r="F65" s="26" t="s">
        <v>119</v>
      </c>
      <c r="G65" s="26" t="s">
        <v>120</v>
      </c>
    </row>
    <row r="66" spans="1:8" x14ac:dyDescent="0.55000000000000004">
      <c r="A66" s="26" t="s">
        <v>173</v>
      </c>
      <c r="B66" s="26" t="s">
        <v>117</v>
      </c>
      <c r="C66" s="26" t="s">
        <v>118</v>
      </c>
      <c r="D66" s="26">
        <v>161</v>
      </c>
      <c r="E66" s="30">
        <v>0.16300000000000001</v>
      </c>
      <c r="F66" s="26" t="s">
        <v>119</v>
      </c>
      <c r="G66" s="26" t="s">
        <v>120</v>
      </c>
    </row>
    <row r="67" spans="1:8" x14ac:dyDescent="0.55000000000000004">
      <c r="A67" s="26" t="s">
        <v>173</v>
      </c>
      <c r="B67" s="26" t="s">
        <v>122</v>
      </c>
      <c r="C67" s="26" t="s">
        <v>123</v>
      </c>
      <c r="D67" s="26">
        <v>1</v>
      </c>
      <c r="E67" s="30">
        <v>0</v>
      </c>
      <c r="F67" s="26" t="s">
        <v>45</v>
      </c>
      <c r="G67" s="26" t="s">
        <v>120</v>
      </c>
    </row>
    <row r="68" spans="1:8" x14ac:dyDescent="0.55000000000000004">
      <c r="A68" s="26" t="s">
        <v>173</v>
      </c>
      <c r="B68" s="26" t="s">
        <v>125</v>
      </c>
      <c r="C68" s="26" t="s">
        <v>30</v>
      </c>
      <c r="D68" s="26">
        <v>1</v>
      </c>
      <c r="E68" s="30">
        <v>0</v>
      </c>
      <c r="F68" s="26" t="s">
        <v>30</v>
      </c>
      <c r="G68" s="26" t="s">
        <v>30</v>
      </c>
      <c r="H68" s="25" t="s">
        <v>174</v>
      </c>
    </row>
    <row r="69" spans="1:8" x14ac:dyDescent="0.55000000000000004">
      <c r="A69" s="26" t="s">
        <v>175</v>
      </c>
      <c r="B69" s="26" t="s">
        <v>122</v>
      </c>
      <c r="C69" s="26" t="s">
        <v>123</v>
      </c>
      <c r="D69" s="26">
        <v>1</v>
      </c>
      <c r="E69" s="30">
        <v>2E-3</v>
      </c>
      <c r="F69" s="26" t="s">
        <v>45</v>
      </c>
      <c r="G69" s="26" t="s">
        <v>120</v>
      </c>
    </row>
    <row r="70" spans="1:8" x14ac:dyDescent="0.55000000000000004">
      <c r="A70" s="26" t="s">
        <v>175</v>
      </c>
      <c r="B70" s="26" t="s">
        <v>117</v>
      </c>
      <c r="C70" s="26" t="s">
        <v>118</v>
      </c>
      <c r="D70" s="26">
        <v>52</v>
      </c>
      <c r="E70" s="30">
        <v>5.1999999999999998E-2</v>
      </c>
      <c r="F70" s="26" t="s">
        <v>119</v>
      </c>
      <c r="G70" s="26" t="s">
        <v>120</v>
      </c>
    </row>
    <row r="71" spans="1:8" x14ac:dyDescent="0.55000000000000004">
      <c r="A71" s="26" t="s">
        <v>175</v>
      </c>
      <c r="B71" s="26" t="s">
        <v>145</v>
      </c>
      <c r="C71" s="26" t="s">
        <v>30</v>
      </c>
      <c r="D71" s="26">
        <v>2</v>
      </c>
      <c r="E71" s="30">
        <v>1E-3</v>
      </c>
      <c r="F71" s="26" t="s">
        <v>45</v>
      </c>
      <c r="G71" s="26" t="s">
        <v>144</v>
      </c>
      <c r="H71" s="25" t="s">
        <v>176</v>
      </c>
    </row>
    <row r="72" spans="1:8" x14ac:dyDescent="0.55000000000000004">
      <c r="A72" s="26" t="s">
        <v>175</v>
      </c>
      <c r="B72" s="26" t="s">
        <v>117</v>
      </c>
      <c r="C72" s="26" t="s">
        <v>118</v>
      </c>
      <c r="D72" s="26">
        <v>1</v>
      </c>
      <c r="E72" s="30">
        <v>0</v>
      </c>
      <c r="F72" s="26" t="s">
        <v>121</v>
      </c>
      <c r="G72" s="26" t="s">
        <v>120</v>
      </c>
    </row>
    <row r="73" spans="1:8" x14ac:dyDescent="0.55000000000000004">
      <c r="A73" s="26" t="s">
        <v>175</v>
      </c>
      <c r="B73" s="26" t="s">
        <v>167</v>
      </c>
      <c r="C73" s="26" t="s">
        <v>30</v>
      </c>
      <c r="D73" s="26">
        <v>1</v>
      </c>
      <c r="E73" s="30">
        <v>0</v>
      </c>
      <c r="F73" s="26" t="s">
        <v>45</v>
      </c>
      <c r="G73" s="26" t="s">
        <v>144</v>
      </c>
      <c r="H73" s="25" t="s">
        <v>177</v>
      </c>
    </row>
    <row r="74" spans="1:8" x14ac:dyDescent="0.55000000000000004">
      <c r="A74" s="26" t="s">
        <v>178</v>
      </c>
      <c r="B74" s="26" t="s">
        <v>158</v>
      </c>
      <c r="C74" s="26" t="s">
        <v>30</v>
      </c>
      <c r="D74" s="26">
        <v>1</v>
      </c>
      <c r="E74" s="30">
        <v>0</v>
      </c>
      <c r="F74" s="26" t="s">
        <v>45</v>
      </c>
      <c r="G74" s="26" t="s">
        <v>144</v>
      </c>
      <c r="H74" s="25" t="s">
        <v>179</v>
      </c>
    </row>
    <row r="75" spans="1:8" x14ac:dyDescent="0.55000000000000004">
      <c r="A75" s="26" t="s">
        <v>180</v>
      </c>
      <c r="B75" s="26" t="s">
        <v>117</v>
      </c>
      <c r="C75" s="26" t="s">
        <v>118</v>
      </c>
      <c r="D75" s="26">
        <v>470</v>
      </c>
      <c r="E75" s="30">
        <v>0.4</v>
      </c>
      <c r="F75" s="26" t="s">
        <v>119</v>
      </c>
      <c r="G75" s="26" t="s">
        <v>120</v>
      </c>
    </row>
    <row r="76" spans="1:8" x14ac:dyDescent="0.55000000000000004">
      <c r="A76" s="26" t="s">
        <v>180</v>
      </c>
      <c r="B76" s="26" t="s">
        <v>138</v>
      </c>
      <c r="C76" s="26" t="s">
        <v>30</v>
      </c>
      <c r="D76" s="26">
        <v>2</v>
      </c>
      <c r="E76" s="30">
        <v>0</v>
      </c>
      <c r="F76" s="26" t="s">
        <v>45</v>
      </c>
      <c r="G76" s="26" t="s">
        <v>120</v>
      </c>
      <c r="H76" s="25" t="s">
        <v>139</v>
      </c>
    </row>
    <row r="77" spans="1:8" x14ac:dyDescent="0.55000000000000004">
      <c r="A77" s="26" t="s">
        <v>180</v>
      </c>
      <c r="B77" s="26" t="s">
        <v>117</v>
      </c>
      <c r="C77" s="26" t="s">
        <v>118</v>
      </c>
      <c r="D77" s="26">
        <v>9</v>
      </c>
      <c r="E77" s="30">
        <v>6.0000000000000001E-3</v>
      </c>
      <c r="F77" s="26" t="s">
        <v>45</v>
      </c>
      <c r="G77" s="26" t="s">
        <v>120</v>
      </c>
      <c r="H77" s="25" t="s">
        <v>181</v>
      </c>
    </row>
    <row r="78" spans="1:8" x14ac:dyDescent="0.55000000000000004">
      <c r="A78" s="26" t="s">
        <v>180</v>
      </c>
      <c r="B78" s="26" t="s">
        <v>122</v>
      </c>
      <c r="C78" s="26" t="s">
        <v>123</v>
      </c>
      <c r="D78" s="26">
        <v>1</v>
      </c>
      <c r="E78" s="30">
        <v>0</v>
      </c>
      <c r="F78" s="26" t="s">
        <v>45</v>
      </c>
      <c r="G78" s="26" t="s">
        <v>120</v>
      </c>
      <c r="H78" s="25" t="s">
        <v>169</v>
      </c>
    </row>
    <row r="79" spans="1:8" x14ac:dyDescent="0.55000000000000004">
      <c r="A79" s="26" t="s">
        <v>180</v>
      </c>
      <c r="B79" s="26" t="s">
        <v>141</v>
      </c>
      <c r="C79" s="26" t="s">
        <v>142</v>
      </c>
      <c r="D79" s="26">
        <v>6</v>
      </c>
      <c r="E79" s="30">
        <v>3.9E-2</v>
      </c>
      <c r="F79" s="26" t="s">
        <v>45</v>
      </c>
      <c r="G79" s="26" t="s">
        <v>120</v>
      </c>
    </row>
    <row r="80" spans="1:8" x14ac:dyDescent="0.55000000000000004">
      <c r="A80" s="26" t="s">
        <v>182</v>
      </c>
      <c r="B80" s="26" t="s">
        <v>117</v>
      </c>
      <c r="C80" s="26" t="s">
        <v>118</v>
      </c>
      <c r="D80" s="26">
        <v>137</v>
      </c>
      <c r="E80" s="30">
        <v>0.11799999999999999</v>
      </c>
      <c r="F80" s="26" t="s">
        <v>119</v>
      </c>
      <c r="G80" s="26" t="s">
        <v>120</v>
      </c>
    </row>
    <row r="81" spans="1:8" x14ac:dyDescent="0.55000000000000004">
      <c r="A81" s="26" t="s">
        <v>182</v>
      </c>
      <c r="B81" s="26" t="s">
        <v>122</v>
      </c>
      <c r="C81" s="26" t="s">
        <v>123</v>
      </c>
      <c r="D81" s="26">
        <v>2</v>
      </c>
      <c r="E81" s="30">
        <v>3.0000000000000001E-3</v>
      </c>
      <c r="F81" s="26" t="s">
        <v>45</v>
      </c>
      <c r="G81" s="26" t="s">
        <v>120</v>
      </c>
    </row>
    <row r="82" spans="1:8" x14ac:dyDescent="0.55000000000000004">
      <c r="A82" s="26" t="s">
        <v>182</v>
      </c>
      <c r="B82" s="26" t="s">
        <v>138</v>
      </c>
      <c r="C82" s="26" t="s">
        <v>30</v>
      </c>
      <c r="D82" s="26">
        <v>2</v>
      </c>
      <c r="E82" s="30">
        <v>0</v>
      </c>
      <c r="F82" s="26" t="s">
        <v>45</v>
      </c>
      <c r="G82" s="26" t="s">
        <v>120</v>
      </c>
    </row>
    <row r="83" spans="1:8" x14ac:dyDescent="0.55000000000000004">
      <c r="A83" s="26" t="s">
        <v>182</v>
      </c>
      <c r="B83" s="26" t="s">
        <v>125</v>
      </c>
      <c r="C83" s="26" t="s">
        <v>30</v>
      </c>
      <c r="D83" s="26">
        <v>1</v>
      </c>
      <c r="E83" s="30">
        <v>0</v>
      </c>
      <c r="F83" s="26" t="s">
        <v>30</v>
      </c>
      <c r="G83" s="26" t="s">
        <v>30</v>
      </c>
      <c r="H83" s="25" t="s">
        <v>124</v>
      </c>
    </row>
    <row r="84" spans="1:8" x14ac:dyDescent="0.55000000000000004">
      <c r="A84" s="26" t="s">
        <v>182</v>
      </c>
      <c r="B84" s="26" t="s">
        <v>141</v>
      </c>
      <c r="C84" s="26" t="s">
        <v>142</v>
      </c>
      <c r="D84" s="26">
        <v>5</v>
      </c>
      <c r="E84" s="30">
        <v>2.3E-2</v>
      </c>
      <c r="F84" s="26" t="s">
        <v>45</v>
      </c>
      <c r="G84" s="26" t="s">
        <v>120</v>
      </c>
    </row>
    <row r="85" spans="1:8" x14ac:dyDescent="0.55000000000000004">
      <c r="A85" s="26" t="s">
        <v>183</v>
      </c>
      <c r="B85" s="26" t="s">
        <v>117</v>
      </c>
      <c r="C85" s="26" t="s">
        <v>118</v>
      </c>
      <c r="D85" s="26">
        <v>14</v>
      </c>
      <c r="E85" s="30">
        <v>5.0000000000000001E-3</v>
      </c>
      <c r="F85" s="26" t="s">
        <v>119</v>
      </c>
      <c r="G85" s="26" t="s">
        <v>120</v>
      </c>
    </row>
    <row r="86" spans="1:8" x14ac:dyDescent="0.55000000000000004">
      <c r="A86" s="26" t="s">
        <v>184</v>
      </c>
      <c r="B86" s="26" t="s">
        <v>117</v>
      </c>
      <c r="C86" s="26" t="s">
        <v>118</v>
      </c>
      <c r="D86" s="26">
        <v>108</v>
      </c>
      <c r="E86" s="30">
        <v>7.4999999999999997E-2</v>
      </c>
      <c r="F86" s="26" t="s">
        <v>119</v>
      </c>
      <c r="G86" s="26" t="s">
        <v>120</v>
      </c>
    </row>
    <row r="87" spans="1:8" x14ac:dyDescent="0.55000000000000004">
      <c r="A87" s="26" t="s">
        <v>184</v>
      </c>
      <c r="B87" s="26" t="s">
        <v>141</v>
      </c>
      <c r="C87" s="26" t="s">
        <v>142</v>
      </c>
      <c r="D87" s="26">
        <v>3</v>
      </c>
      <c r="E87" s="30">
        <v>2.4E-2</v>
      </c>
      <c r="F87" s="26" t="s">
        <v>45</v>
      </c>
      <c r="G87" s="26" t="s">
        <v>120</v>
      </c>
    </row>
    <row r="88" spans="1:8" x14ac:dyDescent="0.55000000000000004">
      <c r="A88" s="26" t="s">
        <v>184</v>
      </c>
      <c r="B88" s="26" t="s">
        <v>117</v>
      </c>
      <c r="C88" s="26" t="s">
        <v>118</v>
      </c>
      <c r="D88" s="26">
        <v>4</v>
      </c>
      <c r="E88" s="30">
        <v>0</v>
      </c>
      <c r="F88" s="26" t="s">
        <v>45</v>
      </c>
      <c r="G88" s="26" t="s">
        <v>120</v>
      </c>
      <c r="H88" s="25" t="s">
        <v>181</v>
      </c>
    </row>
    <row r="89" spans="1:8" x14ac:dyDescent="0.55000000000000004">
      <c r="A89" s="26" t="s">
        <v>184</v>
      </c>
      <c r="B89" s="26" t="s">
        <v>138</v>
      </c>
      <c r="C89" s="26" t="s">
        <v>30</v>
      </c>
      <c r="D89" s="26">
        <v>2</v>
      </c>
      <c r="E89" s="30">
        <v>0</v>
      </c>
      <c r="F89" s="26" t="s">
        <v>45</v>
      </c>
      <c r="G89" s="26" t="s">
        <v>120</v>
      </c>
      <c r="H89" s="25" t="s">
        <v>139</v>
      </c>
    </row>
    <row r="90" spans="1:8" x14ac:dyDescent="0.55000000000000004">
      <c r="A90" s="26" t="s">
        <v>185</v>
      </c>
      <c r="B90" s="26" t="s">
        <v>117</v>
      </c>
      <c r="C90" s="26" t="s">
        <v>118</v>
      </c>
      <c r="D90" s="26">
        <v>3</v>
      </c>
      <c r="E90" s="30">
        <v>0</v>
      </c>
      <c r="F90" s="26" t="s">
        <v>119</v>
      </c>
      <c r="G90" s="26" t="s">
        <v>120</v>
      </c>
    </row>
    <row r="91" spans="1:8" x14ac:dyDescent="0.55000000000000004">
      <c r="A91" s="26" t="s">
        <v>185</v>
      </c>
      <c r="B91" s="26" t="s">
        <v>133</v>
      </c>
      <c r="C91" s="26" t="s">
        <v>134</v>
      </c>
      <c r="D91" s="26">
        <v>22</v>
      </c>
      <c r="E91" s="30">
        <v>0</v>
      </c>
      <c r="F91" s="26" t="s">
        <v>45</v>
      </c>
      <c r="G91" s="26" t="s">
        <v>120</v>
      </c>
    </row>
    <row r="92" spans="1:8" x14ac:dyDescent="0.55000000000000004">
      <c r="A92" s="26" t="s">
        <v>185</v>
      </c>
      <c r="B92" s="26" t="s">
        <v>186</v>
      </c>
      <c r="C92" s="26" t="s">
        <v>30</v>
      </c>
      <c r="D92" s="26" t="s">
        <v>30</v>
      </c>
      <c r="E92" s="30">
        <v>0</v>
      </c>
      <c r="F92" s="26" t="s">
        <v>30</v>
      </c>
      <c r="G92" s="26" t="s">
        <v>120</v>
      </c>
      <c r="H92" s="25" t="s">
        <v>187</v>
      </c>
    </row>
    <row r="93" spans="1:8" x14ac:dyDescent="0.55000000000000004">
      <c r="A93" s="26" t="s">
        <v>188</v>
      </c>
      <c r="B93" s="26" t="s">
        <v>133</v>
      </c>
      <c r="C93" s="26" t="s">
        <v>134</v>
      </c>
      <c r="D93" s="26">
        <v>71</v>
      </c>
      <c r="E93" s="30">
        <v>3.0000000000000001E-3</v>
      </c>
      <c r="F93" s="26" t="s">
        <v>45</v>
      </c>
      <c r="G93" s="26" t="s">
        <v>120</v>
      </c>
    </row>
    <row r="94" spans="1:8" x14ac:dyDescent="0.55000000000000004">
      <c r="A94" s="26" t="s">
        <v>189</v>
      </c>
      <c r="B94" s="26" t="s">
        <v>117</v>
      </c>
      <c r="C94" s="26" t="s">
        <v>118</v>
      </c>
      <c r="D94" s="26">
        <v>5</v>
      </c>
      <c r="E94" s="30">
        <v>4.0000000000000001E-3</v>
      </c>
      <c r="F94" s="26" t="s">
        <v>119</v>
      </c>
      <c r="G94" s="26" t="s">
        <v>120</v>
      </c>
    </row>
    <row r="95" spans="1:8" x14ac:dyDescent="0.55000000000000004">
      <c r="A95" s="26" t="s">
        <v>189</v>
      </c>
      <c r="B95" s="26" t="s">
        <v>133</v>
      </c>
      <c r="C95" s="26" t="s">
        <v>134</v>
      </c>
      <c r="D95" s="26">
        <v>17</v>
      </c>
      <c r="E95" s="30">
        <v>0</v>
      </c>
      <c r="F95" s="26" t="s">
        <v>45</v>
      </c>
      <c r="G95" s="26" t="s">
        <v>120</v>
      </c>
    </row>
    <row r="96" spans="1:8" x14ac:dyDescent="0.55000000000000004">
      <c r="A96" s="26" t="s">
        <v>190</v>
      </c>
      <c r="B96" s="26" t="s">
        <v>117</v>
      </c>
      <c r="C96" s="26" t="s">
        <v>118</v>
      </c>
      <c r="D96" s="26">
        <v>80</v>
      </c>
      <c r="E96" s="30">
        <v>0.109</v>
      </c>
      <c r="G96" s="26" t="s">
        <v>120</v>
      </c>
    </row>
    <row r="97" spans="1:8" x14ac:dyDescent="0.55000000000000004">
      <c r="A97" s="26" t="s">
        <v>190</v>
      </c>
      <c r="B97" s="26" t="s">
        <v>117</v>
      </c>
      <c r="C97" s="26" t="s">
        <v>118</v>
      </c>
      <c r="D97" s="26">
        <v>1</v>
      </c>
      <c r="E97" s="30">
        <v>0</v>
      </c>
      <c r="F97" s="26" t="s">
        <v>121</v>
      </c>
      <c r="G97" s="26" t="s">
        <v>120</v>
      </c>
    </row>
    <row r="98" spans="1:8" x14ac:dyDescent="0.55000000000000004">
      <c r="A98" s="26" t="s">
        <v>190</v>
      </c>
      <c r="B98" s="26" t="s">
        <v>141</v>
      </c>
      <c r="C98" s="26" t="s">
        <v>142</v>
      </c>
      <c r="D98" s="26">
        <v>1</v>
      </c>
      <c r="E98" s="30">
        <v>4.0000000000000001E-3</v>
      </c>
      <c r="F98" s="26" t="s">
        <v>45</v>
      </c>
      <c r="G98" s="26" t="s">
        <v>120</v>
      </c>
    </row>
    <row r="99" spans="1:8" x14ac:dyDescent="0.55000000000000004">
      <c r="A99" s="26" t="s">
        <v>190</v>
      </c>
      <c r="B99" s="26" t="s">
        <v>138</v>
      </c>
      <c r="C99" s="26" t="s">
        <v>30</v>
      </c>
      <c r="D99" s="26">
        <v>1</v>
      </c>
      <c r="E99" s="30">
        <v>0</v>
      </c>
      <c r="F99" s="26" t="s">
        <v>45</v>
      </c>
      <c r="G99" s="26" t="s">
        <v>120</v>
      </c>
      <c r="H99" s="25" t="s">
        <v>139</v>
      </c>
    </row>
    <row r="100" spans="1:8" x14ac:dyDescent="0.55000000000000004">
      <c r="A100" s="26" t="s">
        <v>190</v>
      </c>
      <c r="B100" s="26" t="s">
        <v>191</v>
      </c>
      <c r="C100" s="26" t="s">
        <v>30</v>
      </c>
      <c r="D100" s="26">
        <v>1</v>
      </c>
      <c r="E100" s="30">
        <v>0</v>
      </c>
      <c r="F100" s="26" t="s">
        <v>30</v>
      </c>
      <c r="G100" s="26" t="s">
        <v>30</v>
      </c>
      <c r="H100" s="25" t="s">
        <v>192</v>
      </c>
    </row>
    <row r="101" spans="1:8" x14ac:dyDescent="0.55000000000000004">
      <c r="A101" s="26" t="s">
        <v>193</v>
      </c>
      <c r="B101" s="26" t="s">
        <v>117</v>
      </c>
      <c r="C101" s="26" t="s">
        <v>118</v>
      </c>
      <c r="D101" s="26">
        <v>19</v>
      </c>
      <c r="E101" s="30">
        <v>2.3E-2</v>
      </c>
      <c r="F101" s="26" t="s">
        <v>119</v>
      </c>
      <c r="G101" s="26" t="s">
        <v>120</v>
      </c>
    </row>
    <row r="102" spans="1:8" x14ac:dyDescent="0.55000000000000004">
      <c r="A102" s="26" t="s">
        <v>193</v>
      </c>
      <c r="B102" s="26" t="s">
        <v>117</v>
      </c>
      <c r="C102" s="26" t="s">
        <v>118</v>
      </c>
      <c r="D102" s="26">
        <v>1</v>
      </c>
      <c r="E102" s="30">
        <v>0</v>
      </c>
      <c r="F102" s="26" t="s">
        <v>121</v>
      </c>
      <c r="G102" s="26" t="s">
        <v>120</v>
      </c>
    </row>
    <row r="103" spans="1:8" x14ac:dyDescent="0.55000000000000004">
      <c r="A103" s="26" t="s">
        <v>193</v>
      </c>
      <c r="B103" s="26" t="s">
        <v>138</v>
      </c>
      <c r="C103" s="26" t="s">
        <v>30</v>
      </c>
      <c r="D103" s="26">
        <v>1</v>
      </c>
      <c r="E103" s="30">
        <v>0</v>
      </c>
      <c r="F103" s="26" t="s">
        <v>45</v>
      </c>
      <c r="G103" s="26" t="s">
        <v>120</v>
      </c>
    </row>
    <row r="104" spans="1:8" x14ac:dyDescent="0.55000000000000004">
      <c r="A104" s="26" t="s">
        <v>193</v>
      </c>
      <c r="B104" s="26" t="s">
        <v>133</v>
      </c>
      <c r="C104" s="26" t="s">
        <v>134</v>
      </c>
      <c r="D104" s="26">
        <v>712</v>
      </c>
      <c r="E104" s="30">
        <v>5.8000000000000003E-2</v>
      </c>
      <c r="F104" s="26" t="s">
        <v>45</v>
      </c>
      <c r="G104" s="26" t="s">
        <v>120</v>
      </c>
    </row>
    <row r="105" spans="1:8" x14ac:dyDescent="0.55000000000000004">
      <c r="A105" s="26" t="s">
        <v>194</v>
      </c>
      <c r="B105" s="26" t="s">
        <v>133</v>
      </c>
      <c r="C105" s="26" t="s">
        <v>134</v>
      </c>
      <c r="D105" s="26">
        <v>7</v>
      </c>
      <c r="E105" s="30">
        <v>0</v>
      </c>
      <c r="F105" s="26" t="s">
        <v>45</v>
      </c>
      <c r="G105" s="26" t="s">
        <v>120</v>
      </c>
    </row>
    <row r="106" spans="1:8" x14ac:dyDescent="0.55000000000000004">
      <c r="A106" s="26" t="s">
        <v>194</v>
      </c>
      <c r="B106" s="26" t="s">
        <v>117</v>
      </c>
      <c r="C106" s="26" t="s">
        <v>118</v>
      </c>
      <c r="D106" s="26">
        <v>1</v>
      </c>
      <c r="E106" s="30">
        <v>0</v>
      </c>
      <c r="F106" s="26" t="s">
        <v>121</v>
      </c>
      <c r="G106" s="26" t="s">
        <v>120</v>
      </c>
    </row>
    <row r="107" spans="1:8" x14ac:dyDescent="0.55000000000000004">
      <c r="A107" s="26" t="s">
        <v>194</v>
      </c>
      <c r="B107" s="26" t="s">
        <v>117</v>
      </c>
      <c r="C107" s="26" t="s">
        <v>118</v>
      </c>
      <c r="D107" s="26">
        <v>5</v>
      </c>
      <c r="E107" s="30">
        <v>7.0000000000000001E-3</v>
      </c>
      <c r="F107" s="26" t="s">
        <v>119</v>
      </c>
      <c r="G107" s="26" t="s">
        <v>120</v>
      </c>
    </row>
    <row r="108" spans="1:8" x14ac:dyDescent="0.55000000000000004">
      <c r="A108" s="26" t="s">
        <v>194</v>
      </c>
      <c r="B108" s="26" t="s">
        <v>141</v>
      </c>
      <c r="C108" s="26" t="s">
        <v>142</v>
      </c>
      <c r="D108" s="26">
        <v>1</v>
      </c>
      <c r="E108" s="30">
        <v>0</v>
      </c>
      <c r="F108" s="26" t="s">
        <v>45</v>
      </c>
      <c r="G108" s="26" t="s">
        <v>120</v>
      </c>
      <c r="H108" s="25" t="s">
        <v>161</v>
      </c>
    </row>
    <row r="109" spans="1:8" x14ac:dyDescent="0.55000000000000004">
      <c r="A109" s="26" t="s">
        <v>195</v>
      </c>
      <c r="B109" s="26" t="s">
        <v>117</v>
      </c>
      <c r="C109" s="26" t="s">
        <v>118</v>
      </c>
      <c r="D109" s="26">
        <v>7</v>
      </c>
      <c r="E109" s="30">
        <v>1.0999999999999999E-2</v>
      </c>
      <c r="F109" s="26" t="s">
        <v>119</v>
      </c>
      <c r="G109" s="26" t="s">
        <v>120</v>
      </c>
    </row>
    <row r="110" spans="1:8" x14ac:dyDescent="0.55000000000000004">
      <c r="A110" s="26" t="s">
        <v>195</v>
      </c>
      <c r="B110" s="26" t="s">
        <v>133</v>
      </c>
      <c r="C110" s="26" t="s">
        <v>134</v>
      </c>
      <c r="D110" s="26">
        <v>4</v>
      </c>
      <c r="E110" s="30">
        <v>0</v>
      </c>
      <c r="F110" s="26" t="s">
        <v>45</v>
      </c>
      <c r="G110" s="26" t="s">
        <v>120</v>
      </c>
    </row>
    <row r="111" spans="1:8" x14ac:dyDescent="0.55000000000000004">
      <c r="A111" s="26" t="s">
        <v>196</v>
      </c>
      <c r="B111" s="26" t="s">
        <v>117</v>
      </c>
      <c r="C111" s="26" t="s">
        <v>118</v>
      </c>
      <c r="D111" s="26">
        <v>47</v>
      </c>
      <c r="E111" s="30">
        <v>4.7E-2</v>
      </c>
      <c r="F111" s="26" t="s">
        <v>119</v>
      </c>
      <c r="G111" s="26" t="s">
        <v>120</v>
      </c>
    </row>
    <row r="112" spans="1:8" x14ac:dyDescent="0.55000000000000004">
      <c r="A112" s="26" t="s">
        <v>196</v>
      </c>
      <c r="B112" s="26" t="s">
        <v>145</v>
      </c>
      <c r="C112" s="26" t="s">
        <v>30</v>
      </c>
      <c r="D112" s="26">
        <v>1</v>
      </c>
      <c r="E112" s="30">
        <v>2E-3</v>
      </c>
      <c r="F112" s="26" t="s">
        <v>45</v>
      </c>
      <c r="G112" s="26" t="s">
        <v>144</v>
      </c>
    </row>
    <row r="113" spans="1:8" x14ac:dyDescent="0.55000000000000004">
      <c r="A113" s="26" t="s">
        <v>196</v>
      </c>
      <c r="B113" s="26" t="s">
        <v>122</v>
      </c>
      <c r="C113" s="26" t="s">
        <v>123</v>
      </c>
      <c r="D113" s="26">
        <v>1</v>
      </c>
      <c r="E113" s="30">
        <v>0</v>
      </c>
      <c r="F113" s="26" t="s">
        <v>45</v>
      </c>
      <c r="G113" s="26" t="s">
        <v>120</v>
      </c>
    </row>
    <row r="114" spans="1:8" x14ac:dyDescent="0.55000000000000004">
      <c r="A114" s="26" t="s">
        <v>196</v>
      </c>
      <c r="B114" s="26" t="s">
        <v>117</v>
      </c>
      <c r="C114" s="26" t="s">
        <v>118</v>
      </c>
      <c r="D114" s="26">
        <v>1</v>
      </c>
      <c r="E114" s="30">
        <v>0</v>
      </c>
      <c r="F114" s="26" t="s">
        <v>45</v>
      </c>
      <c r="G114" s="26" t="s">
        <v>120</v>
      </c>
    </row>
    <row r="115" spans="1:8" x14ac:dyDescent="0.55000000000000004">
      <c r="A115" s="26" t="s">
        <v>196</v>
      </c>
      <c r="B115" s="26" t="s">
        <v>186</v>
      </c>
      <c r="C115" s="26" t="s">
        <v>30</v>
      </c>
      <c r="D115" s="26" t="s">
        <v>30</v>
      </c>
      <c r="E115" s="30">
        <v>0</v>
      </c>
      <c r="F115" s="26" t="s">
        <v>30</v>
      </c>
      <c r="G115" s="26" t="s">
        <v>120</v>
      </c>
    </row>
    <row r="116" spans="1:8" x14ac:dyDescent="0.55000000000000004">
      <c r="A116" s="26" t="s">
        <v>197</v>
      </c>
      <c r="B116" s="26" t="s">
        <v>117</v>
      </c>
      <c r="C116" s="26" t="s">
        <v>118</v>
      </c>
      <c r="D116" s="26">
        <v>30</v>
      </c>
      <c r="E116" s="30">
        <v>2.8000000000000001E-2</v>
      </c>
      <c r="F116" s="26" t="s">
        <v>119</v>
      </c>
      <c r="G116" s="26" t="s">
        <v>120</v>
      </c>
    </row>
    <row r="117" spans="1:8" x14ac:dyDescent="0.55000000000000004">
      <c r="A117" s="26" t="s">
        <v>197</v>
      </c>
      <c r="B117" s="26" t="s">
        <v>117</v>
      </c>
      <c r="C117" s="26" t="s">
        <v>30</v>
      </c>
      <c r="D117" s="26">
        <v>3</v>
      </c>
      <c r="E117" s="30">
        <v>0</v>
      </c>
      <c r="F117" s="26" t="s">
        <v>45</v>
      </c>
      <c r="G117" s="26" t="s">
        <v>144</v>
      </c>
    </row>
    <row r="118" spans="1:8" x14ac:dyDescent="0.55000000000000004">
      <c r="A118" s="26" t="s">
        <v>197</v>
      </c>
      <c r="B118" s="26" t="s">
        <v>145</v>
      </c>
      <c r="C118" s="26" t="s">
        <v>30</v>
      </c>
      <c r="D118" s="26">
        <v>3</v>
      </c>
      <c r="E118" s="30">
        <v>0.01</v>
      </c>
      <c r="F118" s="26" t="s">
        <v>45</v>
      </c>
      <c r="G118" s="26" t="s">
        <v>144</v>
      </c>
    </row>
    <row r="119" spans="1:8" x14ac:dyDescent="0.55000000000000004">
      <c r="A119" s="26" t="s">
        <v>197</v>
      </c>
      <c r="B119" s="26" t="s">
        <v>158</v>
      </c>
      <c r="C119" s="26" t="s">
        <v>30</v>
      </c>
      <c r="D119" s="26">
        <v>1</v>
      </c>
      <c r="E119" s="30">
        <v>0</v>
      </c>
      <c r="F119" s="26" t="s">
        <v>45</v>
      </c>
      <c r="G119" s="26" t="s">
        <v>144</v>
      </c>
    </row>
    <row r="120" spans="1:8" x14ac:dyDescent="0.55000000000000004">
      <c r="A120" s="26" t="s">
        <v>198</v>
      </c>
      <c r="B120" s="26" t="s">
        <v>199</v>
      </c>
      <c r="C120" s="26" t="s">
        <v>30</v>
      </c>
      <c r="D120" s="26">
        <v>1</v>
      </c>
      <c r="E120" s="30">
        <v>6.0000000000000001E-3</v>
      </c>
      <c r="F120" s="26" t="s">
        <v>45</v>
      </c>
      <c r="G120" s="26" t="s">
        <v>120</v>
      </c>
      <c r="H120" s="25" t="s">
        <v>200</v>
      </c>
    </row>
    <row r="121" spans="1:8" x14ac:dyDescent="0.55000000000000004">
      <c r="A121" s="26" t="s">
        <v>198</v>
      </c>
      <c r="B121" s="26" t="s">
        <v>117</v>
      </c>
      <c r="C121" s="26" t="s">
        <v>118</v>
      </c>
      <c r="D121" s="26">
        <v>10</v>
      </c>
      <c r="E121" s="30">
        <v>8.9999999999999993E-3</v>
      </c>
      <c r="F121" s="26" t="s">
        <v>119</v>
      </c>
      <c r="G121" s="26" t="s">
        <v>120</v>
      </c>
    </row>
    <row r="122" spans="1:8" x14ac:dyDescent="0.55000000000000004">
      <c r="A122" s="26" t="s">
        <v>201</v>
      </c>
      <c r="B122" s="26" t="s">
        <v>117</v>
      </c>
      <c r="C122" s="26" t="s">
        <v>118</v>
      </c>
      <c r="D122" s="26">
        <v>1</v>
      </c>
      <c r="E122" s="30">
        <v>0</v>
      </c>
      <c r="F122" s="26" t="s">
        <v>119</v>
      </c>
      <c r="G122" s="26" t="s">
        <v>120</v>
      </c>
    </row>
    <row r="123" spans="1:8" x14ac:dyDescent="0.55000000000000004">
      <c r="A123" s="26" t="s">
        <v>201</v>
      </c>
      <c r="B123" s="26" t="s">
        <v>199</v>
      </c>
      <c r="C123" s="26" t="s">
        <v>30</v>
      </c>
      <c r="D123" s="26">
        <v>1</v>
      </c>
      <c r="E123" s="30">
        <v>1E-3</v>
      </c>
      <c r="F123" s="26" t="s">
        <v>45</v>
      </c>
      <c r="G123" s="26" t="s">
        <v>120</v>
      </c>
    </row>
    <row r="124" spans="1:8" x14ac:dyDescent="0.55000000000000004">
      <c r="A124" s="26" t="s">
        <v>201</v>
      </c>
      <c r="B124" s="26" t="s">
        <v>145</v>
      </c>
      <c r="C124" s="26" t="s">
        <v>30</v>
      </c>
      <c r="D124" s="26" t="s">
        <v>30</v>
      </c>
      <c r="E124" s="30">
        <v>0</v>
      </c>
      <c r="F124" s="26" t="s">
        <v>45</v>
      </c>
      <c r="G124" s="26" t="s">
        <v>144</v>
      </c>
      <c r="H124" s="25" t="s">
        <v>202</v>
      </c>
    </row>
    <row r="125" spans="1:8" x14ac:dyDescent="0.55000000000000004">
      <c r="A125" s="26" t="s">
        <v>203</v>
      </c>
      <c r="B125" s="26" t="s">
        <v>133</v>
      </c>
      <c r="C125" s="26" t="s">
        <v>134</v>
      </c>
      <c r="D125" s="26">
        <v>60</v>
      </c>
      <c r="E125" s="30">
        <v>0</v>
      </c>
      <c r="F125" s="26" t="s">
        <v>45</v>
      </c>
      <c r="G125" s="26" t="s">
        <v>120</v>
      </c>
    </row>
    <row r="126" spans="1:8" x14ac:dyDescent="0.55000000000000004">
      <c r="A126" s="26" t="s">
        <v>203</v>
      </c>
      <c r="B126" s="26" t="s">
        <v>117</v>
      </c>
      <c r="C126" s="26" t="s">
        <v>118</v>
      </c>
      <c r="D126" s="26">
        <v>2</v>
      </c>
      <c r="E126" s="30">
        <v>0</v>
      </c>
      <c r="F126" s="26" t="s">
        <v>119</v>
      </c>
      <c r="G126" s="26" t="s">
        <v>120</v>
      </c>
    </row>
    <row r="127" spans="1:8" x14ac:dyDescent="0.55000000000000004">
      <c r="A127" s="26" t="s">
        <v>203</v>
      </c>
      <c r="B127" s="26" t="s">
        <v>117</v>
      </c>
      <c r="C127" s="26" t="s">
        <v>30</v>
      </c>
      <c r="D127" s="26">
        <v>1</v>
      </c>
      <c r="E127" s="30">
        <v>0</v>
      </c>
      <c r="F127" s="26" t="s">
        <v>45</v>
      </c>
      <c r="G127" s="26" t="s">
        <v>120</v>
      </c>
    </row>
    <row r="128" spans="1:8" x14ac:dyDescent="0.55000000000000004">
      <c r="A128" s="26" t="s">
        <v>204</v>
      </c>
      <c r="B128" s="26" t="s">
        <v>117</v>
      </c>
      <c r="C128" s="26" t="s">
        <v>118</v>
      </c>
      <c r="D128" s="26">
        <v>46</v>
      </c>
      <c r="E128" s="30">
        <v>5.8999999999999997E-2</v>
      </c>
      <c r="F128" s="26" t="s">
        <v>119</v>
      </c>
      <c r="G128" s="26" t="s">
        <v>120</v>
      </c>
    </row>
    <row r="129" spans="1:8" x14ac:dyDescent="0.55000000000000004">
      <c r="A129" s="26" t="s">
        <v>204</v>
      </c>
      <c r="B129" s="26" t="s">
        <v>122</v>
      </c>
      <c r="C129" s="26" t="s">
        <v>123</v>
      </c>
      <c r="D129" s="26">
        <v>1</v>
      </c>
      <c r="E129" s="30">
        <v>1E-3</v>
      </c>
      <c r="F129" s="26" t="s">
        <v>45</v>
      </c>
      <c r="G129" s="26" t="s">
        <v>120</v>
      </c>
    </row>
    <row r="130" spans="1:8" x14ac:dyDescent="0.55000000000000004">
      <c r="A130" s="26" t="s">
        <v>204</v>
      </c>
      <c r="B130" s="26" t="s">
        <v>158</v>
      </c>
      <c r="C130" s="26" t="s">
        <v>205</v>
      </c>
      <c r="D130" s="26">
        <v>1</v>
      </c>
      <c r="E130" s="30">
        <v>1.4E-2</v>
      </c>
      <c r="F130" s="26" t="s">
        <v>45</v>
      </c>
      <c r="G130" s="26" t="s">
        <v>144</v>
      </c>
    </row>
    <row r="131" spans="1:8" x14ac:dyDescent="0.55000000000000004">
      <c r="A131" s="26" t="s">
        <v>204</v>
      </c>
      <c r="B131" s="26" t="s">
        <v>199</v>
      </c>
      <c r="C131" s="26" t="s">
        <v>30</v>
      </c>
      <c r="D131" s="26">
        <v>5</v>
      </c>
      <c r="E131" s="30">
        <v>2.4E-2</v>
      </c>
      <c r="F131" s="26" t="s">
        <v>45</v>
      </c>
      <c r="G131" s="26" t="s">
        <v>120</v>
      </c>
      <c r="H131" s="25" t="s">
        <v>206</v>
      </c>
    </row>
    <row r="132" spans="1:8" x14ac:dyDescent="0.55000000000000004">
      <c r="A132" s="26" t="s">
        <v>204</v>
      </c>
      <c r="B132" s="26" t="s">
        <v>145</v>
      </c>
      <c r="C132" s="26" t="s">
        <v>30</v>
      </c>
      <c r="D132" s="26">
        <v>6</v>
      </c>
      <c r="E132" s="30">
        <v>2.4E-2</v>
      </c>
      <c r="F132" s="26" t="s">
        <v>45</v>
      </c>
      <c r="G132" s="26" t="s">
        <v>144</v>
      </c>
    </row>
    <row r="133" spans="1:8" x14ac:dyDescent="0.55000000000000004">
      <c r="A133" s="26" t="s">
        <v>204</v>
      </c>
      <c r="B133" s="26" t="s">
        <v>125</v>
      </c>
      <c r="C133" s="26" t="s">
        <v>30</v>
      </c>
      <c r="D133" s="26" t="s">
        <v>30</v>
      </c>
      <c r="E133" s="30">
        <v>1.6E-2</v>
      </c>
      <c r="F133" s="26" t="s">
        <v>30</v>
      </c>
      <c r="G133" s="26" t="s">
        <v>144</v>
      </c>
      <c r="H133" s="25" t="s">
        <v>124</v>
      </c>
    </row>
    <row r="134" spans="1:8" x14ac:dyDescent="0.55000000000000004">
      <c r="A134" s="26" t="s">
        <v>204</v>
      </c>
      <c r="B134" s="26" t="s">
        <v>207</v>
      </c>
      <c r="C134" s="26" t="s">
        <v>30</v>
      </c>
      <c r="D134" s="26">
        <v>1</v>
      </c>
      <c r="E134" s="30">
        <v>1.4999999999999999E-2</v>
      </c>
      <c r="F134" s="26" t="s">
        <v>30</v>
      </c>
      <c r="G134" s="26" t="s">
        <v>30</v>
      </c>
      <c r="H134" s="25" t="s">
        <v>208</v>
      </c>
    </row>
    <row r="135" spans="1:8" x14ac:dyDescent="0.55000000000000004">
      <c r="A135" s="26" t="s">
        <v>209</v>
      </c>
      <c r="B135" s="26" t="s">
        <v>117</v>
      </c>
      <c r="C135" s="26" t="s">
        <v>118</v>
      </c>
      <c r="D135" s="26">
        <v>32</v>
      </c>
      <c r="E135" s="30">
        <v>3.6999999999999998E-2</v>
      </c>
      <c r="F135" s="26" t="s">
        <v>119</v>
      </c>
      <c r="G135" s="26" t="s">
        <v>120</v>
      </c>
    </row>
    <row r="136" spans="1:8" x14ac:dyDescent="0.55000000000000004">
      <c r="A136" s="26" t="s">
        <v>209</v>
      </c>
      <c r="B136" s="26" t="s">
        <v>145</v>
      </c>
      <c r="C136" s="26" t="s">
        <v>30</v>
      </c>
      <c r="D136" s="26">
        <v>2</v>
      </c>
      <c r="E136" s="30">
        <v>0</v>
      </c>
      <c r="F136" s="26" t="s">
        <v>45</v>
      </c>
      <c r="G136" s="26" t="s">
        <v>144</v>
      </c>
    </row>
    <row r="137" spans="1:8" x14ac:dyDescent="0.55000000000000004">
      <c r="A137" s="26" t="s">
        <v>210</v>
      </c>
      <c r="B137" s="26" t="s">
        <v>117</v>
      </c>
      <c r="C137" s="26" t="s">
        <v>118</v>
      </c>
      <c r="D137" s="26">
        <v>37</v>
      </c>
      <c r="E137" s="30">
        <v>4.3999999999999997E-2</v>
      </c>
      <c r="F137" s="26" t="s">
        <v>119</v>
      </c>
      <c r="G137" s="26" t="s">
        <v>120</v>
      </c>
    </row>
    <row r="138" spans="1:8" x14ac:dyDescent="0.55000000000000004">
      <c r="A138" s="26" t="s">
        <v>210</v>
      </c>
      <c r="B138" s="26" t="s">
        <v>125</v>
      </c>
      <c r="C138" s="26" t="s">
        <v>30</v>
      </c>
      <c r="D138" s="26">
        <v>1</v>
      </c>
      <c r="E138" s="30">
        <v>0</v>
      </c>
      <c r="F138" s="26" t="s">
        <v>30</v>
      </c>
      <c r="G138" s="26" t="s">
        <v>30</v>
      </c>
      <c r="H138" s="25" t="s">
        <v>211</v>
      </c>
    </row>
    <row r="139" spans="1:8" x14ac:dyDescent="0.55000000000000004">
      <c r="A139" s="26" t="s">
        <v>212</v>
      </c>
      <c r="B139" s="26" t="s">
        <v>117</v>
      </c>
      <c r="C139" s="26" t="s">
        <v>30</v>
      </c>
      <c r="D139" s="26">
        <v>118</v>
      </c>
      <c r="E139" s="30">
        <v>4.2000000000000003E-2</v>
      </c>
      <c r="F139" s="26" t="s">
        <v>45</v>
      </c>
      <c r="G139" s="26" t="s">
        <v>144</v>
      </c>
      <c r="H139" s="25" t="s">
        <v>213</v>
      </c>
    </row>
    <row r="140" spans="1:8" x14ac:dyDescent="0.55000000000000004">
      <c r="A140" s="26" t="s">
        <v>212</v>
      </c>
      <c r="B140" s="26" t="s">
        <v>145</v>
      </c>
      <c r="C140" s="26" t="s">
        <v>30</v>
      </c>
      <c r="D140" s="26">
        <v>3</v>
      </c>
      <c r="E140" s="30">
        <v>3.0000000000000001E-3</v>
      </c>
      <c r="F140" s="26" t="s">
        <v>45</v>
      </c>
      <c r="G140" s="26" t="s">
        <v>144</v>
      </c>
    </row>
    <row r="141" spans="1:8" x14ac:dyDescent="0.55000000000000004">
      <c r="A141" s="26" t="s">
        <v>212</v>
      </c>
      <c r="B141" s="26" t="s">
        <v>117</v>
      </c>
      <c r="C141" s="26" t="s">
        <v>118</v>
      </c>
      <c r="D141" s="26">
        <v>36</v>
      </c>
      <c r="E141" s="30">
        <v>4.4999999999999998E-2</v>
      </c>
      <c r="F141" s="26" t="s">
        <v>119</v>
      </c>
      <c r="G141" s="26" t="s">
        <v>120</v>
      </c>
    </row>
    <row r="142" spans="1:8" x14ac:dyDescent="0.55000000000000004">
      <c r="A142" s="26" t="s">
        <v>212</v>
      </c>
      <c r="B142" s="26" t="s">
        <v>125</v>
      </c>
      <c r="C142" s="26" t="s">
        <v>30</v>
      </c>
      <c r="D142" s="26">
        <v>2</v>
      </c>
      <c r="E142" s="30">
        <v>4.0000000000000001E-3</v>
      </c>
      <c r="F142" s="26" t="s">
        <v>30</v>
      </c>
      <c r="G142" s="26" t="s">
        <v>144</v>
      </c>
      <c r="H142" s="25" t="s">
        <v>214</v>
      </c>
    </row>
    <row r="143" spans="1:8" x14ac:dyDescent="0.55000000000000004">
      <c r="A143" s="26" t="s">
        <v>212</v>
      </c>
      <c r="B143" s="26" t="s">
        <v>191</v>
      </c>
      <c r="C143" s="26" t="s">
        <v>30</v>
      </c>
      <c r="D143" s="26">
        <v>1</v>
      </c>
      <c r="E143" s="30">
        <v>0</v>
      </c>
      <c r="F143" s="26" t="s">
        <v>30</v>
      </c>
      <c r="G143" s="26" t="s">
        <v>120</v>
      </c>
      <c r="H143" s="25" t="s">
        <v>192</v>
      </c>
    </row>
    <row r="144" spans="1:8" x14ac:dyDescent="0.55000000000000004">
      <c r="A144" s="26" t="s">
        <v>212</v>
      </c>
      <c r="B144" s="26" t="s">
        <v>199</v>
      </c>
      <c r="C144" s="26" t="s">
        <v>30</v>
      </c>
      <c r="D144" s="26">
        <v>1</v>
      </c>
      <c r="E144" s="30">
        <v>6.0000000000000001E-3</v>
      </c>
      <c r="F144" s="26" t="s">
        <v>45</v>
      </c>
      <c r="G144" s="26" t="s">
        <v>120</v>
      </c>
      <c r="H144" s="25" t="s">
        <v>215</v>
      </c>
    </row>
    <row r="145" spans="1:8" x14ac:dyDescent="0.55000000000000004">
      <c r="A145" s="26" t="s">
        <v>216</v>
      </c>
      <c r="B145" s="26" t="s">
        <v>117</v>
      </c>
      <c r="C145" s="26" t="s">
        <v>118</v>
      </c>
      <c r="D145" s="26">
        <v>9</v>
      </c>
      <c r="E145" s="30">
        <v>1.2E-2</v>
      </c>
      <c r="F145" s="26" t="s">
        <v>119</v>
      </c>
      <c r="G145" s="26" t="s">
        <v>120</v>
      </c>
    </row>
    <row r="146" spans="1:8" x14ac:dyDescent="0.55000000000000004">
      <c r="A146" s="26" t="s">
        <v>216</v>
      </c>
      <c r="B146" s="26" t="s">
        <v>199</v>
      </c>
      <c r="C146" s="26" t="s">
        <v>30</v>
      </c>
      <c r="D146" s="26">
        <v>3</v>
      </c>
      <c r="E146" s="30">
        <v>1.2999999999999999E-2</v>
      </c>
      <c r="F146" s="26" t="s">
        <v>45</v>
      </c>
      <c r="G146" s="26" t="s">
        <v>120</v>
      </c>
    </row>
    <row r="147" spans="1:8" x14ac:dyDescent="0.55000000000000004">
      <c r="A147" s="26" t="s">
        <v>216</v>
      </c>
      <c r="B147" s="26" t="s">
        <v>145</v>
      </c>
      <c r="C147" s="26" t="s">
        <v>30</v>
      </c>
      <c r="D147" s="26">
        <v>1</v>
      </c>
      <c r="E147" s="30">
        <v>6.0000000000000001E-3</v>
      </c>
      <c r="F147" s="26" t="s">
        <v>45</v>
      </c>
      <c r="G147" s="26" t="s">
        <v>144</v>
      </c>
      <c r="H147" s="25" t="s">
        <v>211</v>
      </c>
    </row>
    <row r="148" spans="1:8" x14ac:dyDescent="0.55000000000000004">
      <c r="A148" s="26" t="s">
        <v>217</v>
      </c>
      <c r="B148" s="26" t="s">
        <v>117</v>
      </c>
      <c r="C148" s="26" t="s">
        <v>118</v>
      </c>
      <c r="D148" s="26">
        <v>36</v>
      </c>
      <c r="E148" s="30">
        <v>3.2000000000000001E-2</v>
      </c>
      <c r="F148" s="26" t="s">
        <v>119</v>
      </c>
      <c r="G148" s="26" t="s">
        <v>120</v>
      </c>
    </row>
    <row r="149" spans="1:8" x14ac:dyDescent="0.55000000000000004">
      <c r="A149" s="26" t="s">
        <v>217</v>
      </c>
      <c r="B149" s="26" t="s">
        <v>145</v>
      </c>
      <c r="C149" s="26" t="s">
        <v>30</v>
      </c>
      <c r="D149" s="26">
        <v>2</v>
      </c>
      <c r="E149" s="30">
        <v>3.0000000000000001E-3</v>
      </c>
      <c r="F149" s="26" t="s">
        <v>45</v>
      </c>
      <c r="G149" s="26" t="s">
        <v>120</v>
      </c>
      <c r="H149" s="25" t="s">
        <v>218</v>
      </c>
    </row>
    <row r="150" spans="1:8" x14ac:dyDescent="0.55000000000000004">
      <c r="A150" s="26" t="s">
        <v>217</v>
      </c>
      <c r="B150" s="26" t="s">
        <v>141</v>
      </c>
      <c r="C150" s="26" t="s">
        <v>142</v>
      </c>
      <c r="D150" s="26">
        <v>1</v>
      </c>
      <c r="E150" s="30">
        <v>6.0000000000000001E-3</v>
      </c>
      <c r="F150" s="26" t="s">
        <v>45</v>
      </c>
      <c r="G150" s="26" t="s">
        <v>120</v>
      </c>
    </row>
    <row r="151" spans="1:8" x14ac:dyDescent="0.55000000000000004">
      <c r="A151" s="26" t="s">
        <v>217</v>
      </c>
      <c r="B151" s="26" t="s">
        <v>122</v>
      </c>
      <c r="C151" s="26" t="s">
        <v>123</v>
      </c>
      <c r="D151" s="26">
        <v>1</v>
      </c>
      <c r="E151" s="30">
        <v>0</v>
      </c>
      <c r="F151" s="26" t="s">
        <v>45</v>
      </c>
      <c r="G151" s="26" t="s">
        <v>120</v>
      </c>
    </row>
    <row r="152" spans="1:8" x14ac:dyDescent="0.55000000000000004">
      <c r="A152" s="26" t="s">
        <v>217</v>
      </c>
      <c r="B152" s="26" t="s">
        <v>158</v>
      </c>
      <c r="C152" s="26" t="s">
        <v>30</v>
      </c>
      <c r="D152" s="26">
        <v>16</v>
      </c>
      <c r="E152" s="30">
        <v>0.01</v>
      </c>
      <c r="F152" s="26" t="s">
        <v>45</v>
      </c>
      <c r="G152" s="26" t="s">
        <v>144</v>
      </c>
      <c r="H152" s="25" t="s">
        <v>219</v>
      </c>
    </row>
    <row r="153" spans="1:8" x14ac:dyDescent="0.55000000000000004">
      <c r="A153" s="26" t="s">
        <v>217</v>
      </c>
      <c r="B153" s="26" t="s">
        <v>138</v>
      </c>
      <c r="C153" s="26" t="s">
        <v>30</v>
      </c>
      <c r="D153" s="26">
        <v>1</v>
      </c>
      <c r="E153" s="30">
        <v>0</v>
      </c>
      <c r="F153" s="26" t="s">
        <v>45</v>
      </c>
      <c r="G153" s="26" t="s">
        <v>120</v>
      </c>
      <c r="H153" s="25" t="s">
        <v>139</v>
      </c>
    </row>
    <row r="154" spans="1:8" x14ac:dyDescent="0.55000000000000004">
      <c r="A154" s="26" t="s">
        <v>220</v>
      </c>
      <c r="B154" s="26" t="s">
        <v>30</v>
      </c>
      <c r="C154" s="26" t="s">
        <v>30</v>
      </c>
      <c r="D154" s="26" t="s">
        <v>30</v>
      </c>
      <c r="E154" s="30" t="s">
        <v>30</v>
      </c>
      <c r="F154" s="26" t="s">
        <v>30</v>
      </c>
      <c r="G154" s="26" t="s">
        <v>30</v>
      </c>
      <c r="H154" s="25" t="s">
        <v>128</v>
      </c>
    </row>
    <row r="155" spans="1:8" x14ac:dyDescent="0.55000000000000004">
      <c r="A155" s="26" t="s">
        <v>221</v>
      </c>
      <c r="B155" s="26" t="s">
        <v>186</v>
      </c>
      <c r="C155" s="26" t="s">
        <v>30</v>
      </c>
      <c r="D155" s="26">
        <v>1</v>
      </c>
      <c r="E155" s="30">
        <v>0</v>
      </c>
      <c r="F155" s="26" t="s">
        <v>30</v>
      </c>
      <c r="G155" s="26" t="s">
        <v>120</v>
      </c>
      <c r="H155" s="25" t="s">
        <v>222</v>
      </c>
    </row>
    <row r="156" spans="1:8" x14ac:dyDescent="0.55000000000000004">
      <c r="A156" s="26" t="s">
        <v>223</v>
      </c>
      <c r="B156" s="26" t="s">
        <v>117</v>
      </c>
      <c r="C156" s="26" t="s">
        <v>118</v>
      </c>
      <c r="D156" s="26">
        <v>86</v>
      </c>
      <c r="E156" s="30">
        <v>0.121</v>
      </c>
      <c r="F156" s="26" t="s">
        <v>119</v>
      </c>
      <c r="G156" s="26" t="s">
        <v>120</v>
      </c>
    </row>
    <row r="157" spans="1:8" x14ac:dyDescent="0.55000000000000004">
      <c r="A157" s="26" t="s">
        <v>223</v>
      </c>
      <c r="B157" s="26" t="s">
        <v>167</v>
      </c>
      <c r="C157" s="26" t="s">
        <v>30</v>
      </c>
      <c r="D157" s="26">
        <v>3</v>
      </c>
      <c r="E157" s="30">
        <v>0</v>
      </c>
      <c r="F157" s="26" t="s">
        <v>45</v>
      </c>
      <c r="G157" s="26" t="s">
        <v>144</v>
      </c>
      <c r="H157" s="25" t="s">
        <v>224</v>
      </c>
    </row>
    <row r="158" spans="1:8" x14ac:dyDescent="0.55000000000000004">
      <c r="A158" s="26" t="s">
        <v>223</v>
      </c>
      <c r="B158" s="26" t="s">
        <v>145</v>
      </c>
      <c r="C158" s="26" t="s">
        <v>30</v>
      </c>
      <c r="D158" s="26">
        <v>14</v>
      </c>
      <c r="E158" s="30">
        <v>3.0000000000000001E-3</v>
      </c>
      <c r="F158" s="26" t="s">
        <v>45</v>
      </c>
      <c r="G158" s="26" t="s">
        <v>144</v>
      </c>
    </row>
    <row r="159" spans="1:8" x14ac:dyDescent="0.55000000000000004">
      <c r="A159" s="26" t="s">
        <v>223</v>
      </c>
      <c r="B159" s="26" t="s">
        <v>117</v>
      </c>
      <c r="C159" s="26" t="s">
        <v>30</v>
      </c>
      <c r="D159" s="26">
        <v>78</v>
      </c>
      <c r="E159" s="30">
        <v>2.1999999999999999E-2</v>
      </c>
      <c r="F159" s="26" t="s">
        <v>45</v>
      </c>
      <c r="G159" s="26" t="s">
        <v>144</v>
      </c>
    </row>
    <row r="160" spans="1:8" x14ac:dyDescent="0.55000000000000004">
      <c r="A160" s="26" t="s">
        <v>225</v>
      </c>
      <c r="B160" s="26" t="s">
        <v>117</v>
      </c>
      <c r="C160" s="26" t="s">
        <v>118</v>
      </c>
      <c r="D160" s="26">
        <v>12</v>
      </c>
      <c r="E160" s="30">
        <v>1E-3</v>
      </c>
      <c r="F160" s="26" t="s">
        <v>119</v>
      </c>
      <c r="G160" s="26" t="s">
        <v>120</v>
      </c>
    </row>
    <row r="161" spans="1:8" x14ac:dyDescent="0.55000000000000004">
      <c r="A161" s="26" t="s">
        <v>225</v>
      </c>
      <c r="B161" s="26" t="s">
        <v>145</v>
      </c>
      <c r="C161" s="26" t="s">
        <v>30</v>
      </c>
      <c r="D161" s="26">
        <v>1</v>
      </c>
      <c r="E161" s="30">
        <v>0</v>
      </c>
      <c r="F161" s="26" t="s">
        <v>45</v>
      </c>
      <c r="G161" s="26" t="s">
        <v>144</v>
      </c>
      <c r="H161" s="25" t="s">
        <v>226</v>
      </c>
    </row>
    <row r="162" spans="1:8" x14ac:dyDescent="0.55000000000000004">
      <c r="A162" s="26" t="s">
        <v>225</v>
      </c>
      <c r="B162" s="26" t="s">
        <v>199</v>
      </c>
      <c r="C162" s="26" t="s">
        <v>30</v>
      </c>
      <c r="D162" s="26">
        <v>1</v>
      </c>
      <c r="E162" s="30">
        <v>4.0000000000000001E-3</v>
      </c>
      <c r="F162" s="26" t="s">
        <v>45</v>
      </c>
      <c r="G162" s="26" t="s">
        <v>120</v>
      </c>
      <c r="H162" s="25" t="s">
        <v>227</v>
      </c>
    </row>
    <row r="163" spans="1:8" x14ac:dyDescent="0.55000000000000004">
      <c r="A163" s="26" t="s">
        <v>225</v>
      </c>
      <c r="B163" s="26" t="s">
        <v>117</v>
      </c>
      <c r="C163" s="26" t="s">
        <v>30</v>
      </c>
      <c r="D163" s="26">
        <v>3</v>
      </c>
      <c r="E163" s="30">
        <v>0</v>
      </c>
      <c r="F163" s="26" t="s">
        <v>45</v>
      </c>
      <c r="G163" s="26" t="s">
        <v>144</v>
      </c>
    </row>
    <row r="164" spans="1:8" x14ac:dyDescent="0.55000000000000004">
      <c r="A164" s="26" t="s">
        <v>225</v>
      </c>
      <c r="B164" s="26" t="s">
        <v>125</v>
      </c>
      <c r="C164" s="26" t="s">
        <v>30</v>
      </c>
      <c r="D164" s="26" t="s">
        <v>30</v>
      </c>
      <c r="E164" s="30">
        <v>0</v>
      </c>
      <c r="F164" s="26" t="s">
        <v>30</v>
      </c>
      <c r="G164" s="26" t="s">
        <v>144</v>
      </c>
    </row>
    <row r="165" spans="1:8" x14ac:dyDescent="0.55000000000000004">
      <c r="A165" s="26" t="s">
        <v>271</v>
      </c>
      <c r="B165" s="26" t="s">
        <v>117</v>
      </c>
      <c r="C165" s="26" t="s">
        <v>30</v>
      </c>
      <c r="D165" s="26">
        <v>283</v>
      </c>
      <c r="E165" s="30">
        <v>0.26700000000000002</v>
      </c>
      <c r="F165" s="26" t="s">
        <v>119</v>
      </c>
      <c r="G165" s="26" t="s">
        <v>120</v>
      </c>
    </row>
    <row r="166" spans="1:8" x14ac:dyDescent="0.55000000000000004">
      <c r="A166" s="26" t="s">
        <v>271</v>
      </c>
      <c r="B166" s="26" t="s">
        <v>141</v>
      </c>
      <c r="C166" s="26" t="s">
        <v>142</v>
      </c>
      <c r="D166" s="26">
        <v>1</v>
      </c>
      <c r="E166" s="30">
        <v>0</v>
      </c>
      <c r="F166" s="26" t="s">
        <v>45</v>
      </c>
      <c r="G166" s="26" t="s">
        <v>120</v>
      </c>
    </row>
    <row r="167" spans="1:8" x14ac:dyDescent="0.55000000000000004">
      <c r="A167" s="26" t="s">
        <v>271</v>
      </c>
      <c r="B167" s="26" t="s">
        <v>158</v>
      </c>
      <c r="C167" s="26" t="s">
        <v>205</v>
      </c>
      <c r="D167" s="26">
        <v>1</v>
      </c>
      <c r="E167" s="30">
        <v>5.0000000000000001E-3</v>
      </c>
      <c r="F167" s="26" t="s">
        <v>45</v>
      </c>
      <c r="G167" s="26" t="s">
        <v>144</v>
      </c>
      <c r="H167" s="25" t="s">
        <v>278</v>
      </c>
    </row>
    <row r="168" spans="1:8" x14ac:dyDescent="0.55000000000000004">
      <c r="A168" s="26" t="s">
        <v>239</v>
      </c>
      <c r="B168" s="26" t="s">
        <v>117</v>
      </c>
      <c r="C168" s="26" t="s">
        <v>30</v>
      </c>
      <c r="D168" s="26">
        <v>3</v>
      </c>
      <c r="E168" s="30">
        <v>0</v>
      </c>
      <c r="F168" s="26" t="s">
        <v>119</v>
      </c>
      <c r="G168" s="26" t="s">
        <v>120</v>
      </c>
      <c r="H168" s="25" t="s">
        <v>244</v>
      </c>
    </row>
    <row r="169" spans="1:8" x14ac:dyDescent="0.55000000000000004">
      <c r="A169" s="26" t="s">
        <v>272</v>
      </c>
      <c r="B169" s="26" t="s">
        <v>117</v>
      </c>
      <c r="C169" s="26" t="s">
        <v>30</v>
      </c>
      <c r="D169" s="26">
        <v>12</v>
      </c>
      <c r="E169" s="30">
        <v>8.5000000000000006E-2</v>
      </c>
      <c r="F169" s="26" t="s">
        <v>119</v>
      </c>
      <c r="G169" s="26" t="s">
        <v>120</v>
      </c>
    </row>
    <row r="170" spans="1:8" x14ac:dyDescent="0.55000000000000004">
      <c r="A170" s="26" t="s">
        <v>272</v>
      </c>
      <c r="B170" s="26" t="s">
        <v>122</v>
      </c>
      <c r="C170" s="26" t="s">
        <v>123</v>
      </c>
      <c r="D170" s="26">
        <v>1</v>
      </c>
      <c r="E170" s="30">
        <v>0</v>
      </c>
      <c r="F170" s="26" t="s">
        <v>45</v>
      </c>
      <c r="G170" s="26" t="s">
        <v>120</v>
      </c>
    </row>
    <row r="171" spans="1:8" x14ac:dyDescent="0.55000000000000004">
      <c r="A171" s="26" t="s">
        <v>240</v>
      </c>
      <c r="B171" s="26" t="s">
        <v>167</v>
      </c>
      <c r="C171" s="26" t="s">
        <v>30</v>
      </c>
      <c r="D171" s="26">
        <v>1</v>
      </c>
      <c r="E171" s="30">
        <v>0</v>
      </c>
      <c r="F171" s="26" t="s">
        <v>45</v>
      </c>
      <c r="G171" s="26" t="s">
        <v>144</v>
      </c>
    </row>
    <row r="172" spans="1:8" x14ac:dyDescent="0.55000000000000004">
      <c r="A172" s="26" t="s">
        <v>240</v>
      </c>
      <c r="B172" s="26" t="s">
        <v>125</v>
      </c>
      <c r="C172" s="26" t="s">
        <v>30</v>
      </c>
      <c r="D172" s="26" t="s">
        <v>30</v>
      </c>
      <c r="E172" s="30">
        <v>3.5999999999999997E-2</v>
      </c>
      <c r="F172" s="26" t="s">
        <v>30</v>
      </c>
      <c r="G172" s="26" t="s">
        <v>144</v>
      </c>
      <c r="H172" s="25" t="s">
        <v>245</v>
      </c>
    </row>
    <row r="173" spans="1:8" x14ac:dyDescent="0.55000000000000004">
      <c r="A173" s="26" t="s">
        <v>275</v>
      </c>
      <c r="B173" s="26" t="s">
        <v>117</v>
      </c>
      <c r="C173" s="26" t="s">
        <v>30</v>
      </c>
      <c r="D173" s="26">
        <v>3</v>
      </c>
      <c r="E173" s="30">
        <v>2.3E-2</v>
      </c>
      <c r="F173" s="26" t="s">
        <v>119</v>
      </c>
      <c r="G173" s="26" t="s">
        <v>120</v>
      </c>
    </row>
    <row r="174" spans="1:8" x14ac:dyDescent="0.55000000000000004">
      <c r="A174" s="26" t="s">
        <v>275</v>
      </c>
      <c r="B174" s="26" t="s">
        <v>117</v>
      </c>
      <c r="C174" s="26" t="s">
        <v>30</v>
      </c>
      <c r="D174" s="26">
        <v>1</v>
      </c>
      <c r="E174" s="30">
        <v>0</v>
      </c>
      <c r="F174" s="26" t="s">
        <v>45</v>
      </c>
      <c r="G174" s="26" t="s">
        <v>144</v>
      </c>
      <c r="H174" s="25" t="s">
        <v>279</v>
      </c>
    </row>
    <row r="175" spans="1:8" x14ac:dyDescent="0.55000000000000004">
      <c r="A175" s="26" t="s">
        <v>241</v>
      </c>
      <c r="B175" s="26" t="s">
        <v>199</v>
      </c>
      <c r="C175" s="26" t="s">
        <v>30</v>
      </c>
      <c r="D175" s="26">
        <v>24</v>
      </c>
      <c r="E175" s="30">
        <v>0.505</v>
      </c>
      <c r="F175" s="26" t="s">
        <v>45</v>
      </c>
      <c r="G175" s="26" t="s">
        <v>120</v>
      </c>
    </row>
    <row r="176" spans="1:8" x14ac:dyDescent="0.55000000000000004">
      <c r="A176" s="26" t="s">
        <v>241</v>
      </c>
      <c r="B176" s="26" t="s">
        <v>199</v>
      </c>
      <c r="C176" s="26" t="s">
        <v>30</v>
      </c>
      <c r="D176" s="26">
        <v>391</v>
      </c>
      <c r="E176" s="30">
        <v>2.5000000000000001E-2</v>
      </c>
      <c r="F176" s="26" t="s">
        <v>242</v>
      </c>
      <c r="G176" s="26" t="s">
        <v>120</v>
      </c>
    </row>
    <row r="177" spans="1:8" x14ac:dyDescent="0.55000000000000004">
      <c r="A177" s="26" t="s">
        <v>241</v>
      </c>
      <c r="B177" s="26" t="s">
        <v>117</v>
      </c>
      <c r="C177" s="26" t="s">
        <v>30</v>
      </c>
      <c r="D177" s="26">
        <v>1</v>
      </c>
      <c r="E177" s="30">
        <v>0.50600000000000001</v>
      </c>
      <c r="F177" s="26" t="s">
        <v>119</v>
      </c>
      <c r="G177" s="26" t="s">
        <v>120</v>
      </c>
    </row>
    <row r="178" spans="1:8" x14ac:dyDescent="0.55000000000000004">
      <c r="A178" s="26" t="s">
        <v>297</v>
      </c>
      <c r="B178" s="26" t="s">
        <v>30</v>
      </c>
      <c r="C178" s="26" t="s">
        <v>30</v>
      </c>
      <c r="D178" s="26" t="s">
        <v>30</v>
      </c>
      <c r="E178" s="30" t="s">
        <v>30</v>
      </c>
      <c r="F178" s="26" t="s">
        <v>30</v>
      </c>
      <c r="G178" s="26" t="s">
        <v>30</v>
      </c>
      <c r="H178" s="25" t="s">
        <v>128</v>
      </c>
    </row>
    <row r="179" spans="1:8" x14ac:dyDescent="0.55000000000000004">
      <c r="A179" s="26" t="s">
        <v>286</v>
      </c>
      <c r="B179" s="26" t="s">
        <v>117</v>
      </c>
      <c r="C179" s="26" t="s">
        <v>30</v>
      </c>
      <c r="D179" s="26">
        <v>14</v>
      </c>
      <c r="E179" s="30">
        <v>1.7999999999999999E-2</v>
      </c>
      <c r="F179" s="26" t="s">
        <v>119</v>
      </c>
      <c r="G179" s="26" t="s">
        <v>120</v>
      </c>
    </row>
    <row r="180" spans="1:8" x14ac:dyDescent="0.55000000000000004">
      <c r="A180" s="26" t="s">
        <v>286</v>
      </c>
      <c r="B180" s="26" t="s">
        <v>133</v>
      </c>
      <c r="C180" s="26" t="s">
        <v>134</v>
      </c>
      <c r="D180" s="26">
        <v>2319</v>
      </c>
      <c r="E180" s="30">
        <v>0.39300000000000002</v>
      </c>
      <c r="F180" s="26" t="s">
        <v>45</v>
      </c>
      <c r="G180" s="26" t="s">
        <v>120</v>
      </c>
      <c r="H180" s="25" t="s">
        <v>294</v>
      </c>
    </row>
    <row r="181" spans="1:8" x14ac:dyDescent="0.55000000000000004">
      <c r="A181" s="26" t="s">
        <v>286</v>
      </c>
      <c r="B181" s="26" t="s">
        <v>233</v>
      </c>
      <c r="C181" s="26" t="s">
        <v>268</v>
      </c>
      <c r="D181" s="26">
        <v>5</v>
      </c>
      <c r="E181" s="30">
        <v>3.0000000000000001E-3</v>
      </c>
      <c r="F181" s="26" t="s">
        <v>45</v>
      </c>
      <c r="G181" s="26" t="s">
        <v>120</v>
      </c>
    </row>
    <row r="182" spans="1:8" x14ac:dyDescent="0.55000000000000004">
      <c r="A182" s="26" t="s">
        <v>237</v>
      </c>
      <c r="B182" s="26" t="s">
        <v>122</v>
      </c>
      <c r="C182" s="26" t="s">
        <v>30</v>
      </c>
      <c r="D182" s="26">
        <v>2</v>
      </c>
      <c r="E182" s="30">
        <v>1.2E-2</v>
      </c>
      <c r="F182" s="26" t="s">
        <v>45</v>
      </c>
      <c r="G182" s="26" t="s">
        <v>120</v>
      </c>
      <c r="H182" s="25" t="s">
        <v>243</v>
      </c>
    </row>
    <row r="183" spans="1:8" x14ac:dyDescent="0.55000000000000004">
      <c r="A183" s="26" t="s">
        <v>237</v>
      </c>
      <c r="B183" s="26" t="s">
        <v>117</v>
      </c>
      <c r="C183" s="26" t="s">
        <v>30</v>
      </c>
      <c r="D183" s="26">
        <v>1</v>
      </c>
      <c r="E183" s="30">
        <v>1.7999999999999999E-2</v>
      </c>
      <c r="F183" s="26" t="s">
        <v>119</v>
      </c>
      <c r="G183" s="26" t="s">
        <v>120</v>
      </c>
    </row>
    <row r="184" spans="1:8" x14ac:dyDescent="0.55000000000000004">
      <c r="A184" s="26" t="s">
        <v>287</v>
      </c>
      <c r="B184" s="26" t="s">
        <v>133</v>
      </c>
      <c r="C184" s="26" t="s">
        <v>134</v>
      </c>
      <c r="D184" s="26">
        <v>85</v>
      </c>
      <c r="E184" s="30">
        <v>4.0000000000000001E-3</v>
      </c>
      <c r="F184" s="26" t="s">
        <v>45</v>
      </c>
      <c r="G184" s="26" t="s">
        <v>120</v>
      </c>
    </row>
    <row r="185" spans="1:8" x14ac:dyDescent="0.55000000000000004">
      <c r="A185" s="26" t="s">
        <v>287</v>
      </c>
      <c r="B185" s="26" t="s">
        <v>122</v>
      </c>
      <c r="C185" s="26" t="s">
        <v>123</v>
      </c>
      <c r="D185" s="26">
        <v>3</v>
      </c>
      <c r="E185" s="30">
        <v>8.9999999999999993E-3</v>
      </c>
      <c r="F185" s="26" t="s">
        <v>45</v>
      </c>
      <c r="G185" s="26" t="s">
        <v>120</v>
      </c>
    </row>
    <row r="186" spans="1:8" x14ac:dyDescent="0.55000000000000004">
      <c r="A186" s="26" t="s">
        <v>287</v>
      </c>
      <c r="B186" s="26" t="s">
        <v>233</v>
      </c>
      <c r="C186" s="26" t="s">
        <v>268</v>
      </c>
      <c r="D186" s="26">
        <v>7</v>
      </c>
      <c r="E186" s="30">
        <v>8.0000000000000002E-3</v>
      </c>
      <c r="F186" s="26" t="s">
        <v>45</v>
      </c>
      <c r="G186" s="26" t="s">
        <v>120</v>
      </c>
    </row>
    <row r="187" spans="1:8" x14ac:dyDescent="0.55000000000000004">
      <c r="A187" s="26" t="s">
        <v>287</v>
      </c>
      <c r="B187" s="26" t="s">
        <v>199</v>
      </c>
      <c r="C187" s="26" t="s">
        <v>30</v>
      </c>
      <c r="D187" s="26">
        <v>3</v>
      </c>
      <c r="E187" s="30">
        <v>1.9E-2</v>
      </c>
      <c r="F187" s="26" t="s">
        <v>45</v>
      </c>
      <c r="G187" s="26" t="s">
        <v>120</v>
      </c>
    </row>
    <row r="188" spans="1:8" x14ac:dyDescent="0.55000000000000004">
      <c r="A188" s="26" t="s">
        <v>287</v>
      </c>
      <c r="B188" s="26" t="s">
        <v>117</v>
      </c>
      <c r="C188" s="26" t="s">
        <v>30</v>
      </c>
      <c r="D188" s="26">
        <v>19</v>
      </c>
      <c r="E188" s="30">
        <v>0.03</v>
      </c>
      <c r="F188" s="26" t="s">
        <v>119</v>
      </c>
      <c r="G188" s="26" t="s">
        <v>120</v>
      </c>
    </row>
    <row r="189" spans="1:8" x14ac:dyDescent="0.55000000000000004">
      <c r="A189" s="26" t="s">
        <v>300</v>
      </c>
      <c r="B189" s="26" t="s">
        <v>117</v>
      </c>
      <c r="C189" s="26" t="s">
        <v>30</v>
      </c>
      <c r="D189" s="26">
        <v>23</v>
      </c>
      <c r="E189" s="30">
        <v>4.2999999999999997E-2</v>
      </c>
      <c r="F189" s="26" t="s">
        <v>119</v>
      </c>
      <c r="G189" s="26" t="s">
        <v>120</v>
      </c>
    </row>
    <row r="190" spans="1:8" x14ac:dyDescent="0.55000000000000004">
      <c r="A190" s="26" t="s">
        <v>300</v>
      </c>
      <c r="B190" s="26" t="s">
        <v>122</v>
      </c>
      <c r="C190" s="26" t="s">
        <v>123</v>
      </c>
      <c r="D190" s="26">
        <v>4</v>
      </c>
      <c r="E190" s="30">
        <v>1.6E-2</v>
      </c>
      <c r="F190" s="26" t="s">
        <v>45</v>
      </c>
      <c r="G190" s="26" t="s">
        <v>120</v>
      </c>
    </row>
    <row r="191" spans="1:8" x14ac:dyDescent="0.55000000000000004">
      <c r="A191" s="26" t="s">
        <v>300</v>
      </c>
      <c r="B191" s="26" t="s">
        <v>125</v>
      </c>
      <c r="C191" s="26" t="s">
        <v>30</v>
      </c>
      <c r="D191" s="26" t="s">
        <v>30</v>
      </c>
      <c r="E191" s="30">
        <v>6.8000000000000005E-2</v>
      </c>
      <c r="F191" s="26" t="s">
        <v>30</v>
      </c>
      <c r="G191" s="26" t="s">
        <v>30</v>
      </c>
      <c r="H191" s="25" t="s">
        <v>301</v>
      </c>
    </row>
    <row r="192" spans="1:8" x14ac:dyDescent="0.55000000000000004">
      <c r="A192" s="26" t="s">
        <v>299</v>
      </c>
      <c r="B192" s="26" t="s">
        <v>233</v>
      </c>
      <c r="C192" s="26" t="s">
        <v>268</v>
      </c>
      <c r="D192" s="26">
        <v>229</v>
      </c>
      <c r="E192" s="30">
        <v>0.20799999999999999</v>
      </c>
      <c r="F192" s="26" t="s">
        <v>45</v>
      </c>
      <c r="G192" s="26" t="s">
        <v>120</v>
      </c>
    </row>
    <row r="193" spans="1:8" x14ac:dyDescent="0.55000000000000004">
      <c r="A193" s="26" t="s">
        <v>299</v>
      </c>
      <c r="B193" s="26" t="s">
        <v>133</v>
      </c>
      <c r="C193" s="26" t="s">
        <v>134</v>
      </c>
      <c r="D193" s="26">
        <v>546</v>
      </c>
      <c r="E193" s="30">
        <v>6.9000000000000006E-2</v>
      </c>
      <c r="F193" s="26" t="s">
        <v>45</v>
      </c>
      <c r="G193" s="26" t="s">
        <v>120</v>
      </c>
    </row>
    <row r="194" spans="1:8" x14ac:dyDescent="0.55000000000000004">
      <c r="A194" s="26" t="s">
        <v>299</v>
      </c>
      <c r="B194" s="26" t="s">
        <v>141</v>
      </c>
      <c r="C194" s="26" t="s">
        <v>142</v>
      </c>
      <c r="D194" s="26">
        <v>1</v>
      </c>
      <c r="E194" s="30">
        <v>5.0000000000000001E-3</v>
      </c>
      <c r="F194" s="26" t="s">
        <v>45</v>
      </c>
      <c r="G194" s="26" t="s">
        <v>120</v>
      </c>
    </row>
    <row r="195" spans="1:8" x14ac:dyDescent="0.55000000000000004">
      <c r="A195" s="26" t="s">
        <v>299</v>
      </c>
      <c r="B195" s="26" t="s">
        <v>125</v>
      </c>
      <c r="C195" s="26" t="s">
        <v>30</v>
      </c>
      <c r="D195" s="26">
        <v>1</v>
      </c>
      <c r="E195" s="30">
        <v>0</v>
      </c>
      <c r="F195" s="26" t="s">
        <v>45</v>
      </c>
      <c r="G195" s="26" t="s">
        <v>120</v>
      </c>
      <c r="H195" s="25" t="s">
        <v>302</v>
      </c>
    </row>
    <row r="196" spans="1:8" x14ac:dyDescent="0.55000000000000004">
      <c r="A196" s="26" t="s">
        <v>299</v>
      </c>
      <c r="B196" s="26" t="s">
        <v>199</v>
      </c>
      <c r="C196" s="26" t="s">
        <v>30</v>
      </c>
      <c r="D196" s="26">
        <v>2</v>
      </c>
      <c r="E196" s="30">
        <v>2.1000000000000001E-2</v>
      </c>
      <c r="F196" s="26" t="s">
        <v>45</v>
      </c>
      <c r="G196" s="26" t="s">
        <v>120</v>
      </c>
    </row>
    <row r="197" spans="1:8" x14ac:dyDescent="0.55000000000000004">
      <c r="A197" s="26" t="s">
        <v>299</v>
      </c>
      <c r="B197" s="26" t="s">
        <v>117</v>
      </c>
      <c r="C197" s="26" t="s">
        <v>30</v>
      </c>
      <c r="D197" s="26">
        <v>3</v>
      </c>
      <c r="E197" s="30">
        <v>7.0000000000000001E-3</v>
      </c>
      <c r="F197" s="26" t="s">
        <v>119</v>
      </c>
      <c r="G197" s="26" t="s">
        <v>120</v>
      </c>
    </row>
    <row r="198" spans="1:8" x14ac:dyDescent="0.55000000000000004">
      <c r="A198" s="26" t="s">
        <v>283</v>
      </c>
      <c r="B198" s="26" t="s">
        <v>133</v>
      </c>
      <c r="C198" s="26" t="s">
        <v>134</v>
      </c>
      <c r="D198" s="26">
        <v>2465</v>
      </c>
      <c r="E198" s="30">
        <v>0.36099999999999999</v>
      </c>
      <c r="F198" s="26" t="s">
        <v>45</v>
      </c>
      <c r="G198" s="26" t="s">
        <v>120</v>
      </c>
    </row>
    <row r="199" spans="1:8" x14ac:dyDescent="0.55000000000000004">
      <c r="A199" s="26" t="s">
        <v>283</v>
      </c>
      <c r="B199" s="26" t="s">
        <v>293</v>
      </c>
      <c r="C199" s="26" t="s">
        <v>30</v>
      </c>
      <c r="D199" s="26">
        <v>1</v>
      </c>
      <c r="E199" s="30">
        <v>0</v>
      </c>
      <c r="F199" s="26" t="s">
        <v>45</v>
      </c>
      <c r="G199" s="26" t="s">
        <v>144</v>
      </c>
    </row>
    <row r="200" spans="1:8" x14ac:dyDescent="0.55000000000000004">
      <c r="A200" s="26" t="s">
        <v>283</v>
      </c>
      <c r="B200" s="26" t="s">
        <v>233</v>
      </c>
      <c r="C200" s="26" t="s">
        <v>268</v>
      </c>
      <c r="D200" s="26">
        <v>184</v>
      </c>
      <c r="E200" s="30">
        <v>9.6000000000000002E-2</v>
      </c>
      <c r="F200" s="26" t="s">
        <v>45</v>
      </c>
      <c r="G200" s="26" t="s">
        <v>120</v>
      </c>
    </row>
    <row r="201" spans="1:8" x14ac:dyDescent="0.55000000000000004">
      <c r="A201" s="26" t="s">
        <v>284</v>
      </c>
      <c r="B201" s="26" t="s">
        <v>117</v>
      </c>
      <c r="C201" s="26" t="s">
        <v>30</v>
      </c>
      <c r="D201" s="26">
        <v>16</v>
      </c>
      <c r="E201" s="30">
        <v>1.4999999999999999E-2</v>
      </c>
      <c r="F201" s="26" t="s">
        <v>119</v>
      </c>
      <c r="G201" s="26" t="s">
        <v>120</v>
      </c>
    </row>
    <row r="202" spans="1:8" x14ac:dyDescent="0.55000000000000004">
      <c r="A202" s="26" t="s">
        <v>284</v>
      </c>
      <c r="B202" s="26" t="s">
        <v>117</v>
      </c>
      <c r="C202" s="26" t="s">
        <v>30</v>
      </c>
      <c r="D202" s="26">
        <v>16</v>
      </c>
      <c r="E202" s="30">
        <v>1.6E-2</v>
      </c>
      <c r="F202" s="26" t="s">
        <v>45</v>
      </c>
      <c r="G202" s="26" t="s">
        <v>144</v>
      </c>
    </row>
    <row r="203" spans="1:8" x14ac:dyDescent="0.55000000000000004">
      <c r="A203" s="26" t="s">
        <v>284</v>
      </c>
      <c r="B203" s="26" t="s">
        <v>122</v>
      </c>
      <c r="C203" s="26" t="s">
        <v>123</v>
      </c>
      <c r="D203" s="26">
        <v>1</v>
      </c>
      <c r="E203" s="30">
        <v>3.0000000000000001E-3</v>
      </c>
      <c r="F203" s="26" t="s">
        <v>45</v>
      </c>
      <c r="G203" s="26" t="s">
        <v>120</v>
      </c>
    </row>
    <row r="204" spans="1:8" x14ac:dyDescent="0.55000000000000004">
      <c r="A204" s="26" t="s">
        <v>284</v>
      </c>
      <c r="B204" s="26" t="s">
        <v>233</v>
      </c>
      <c r="C204" s="26" t="s">
        <v>268</v>
      </c>
      <c r="D204" s="26">
        <v>24</v>
      </c>
      <c r="E204" s="30">
        <v>1.6E-2</v>
      </c>
      <c r="F204" s="26" t="s">
        <v>45</v>
      </c>
      <c r="G204" s="26" t="s">
        <v>120</v>
      </c>
    </row>
    <row r="205" spans="1:8" x14ac:dyDescent="0.55000000000000004">
      <c r="A205" s="26" t="s">
        <v>284</v>
      </c>
      <c r="B205" s="26" t="s">
        <v>133</v>
      </c>
      <c r="C205" s="26" t="s">
        <v>134</v>
      </c>
      <c r="D205" s="26">
        <v>410</v>
      </c>
      <c r="E205" s="30">
        <v>7.2999999999999995E-2</v>
      </c>
      <c r="F205" s="26" t="s">
        <v>45</v>
      </c>
      <c r="G205" s="26" t="s">
        <v>120</v>
      </c>
    </row>
    <row r="206" spans="1:8" x14ac:dyDescent="0.55000000000000004">
      <c r="A206" s="26" t="s">
        <v>285</v>
      </c>
      <c r="B206" s="26" t="s">
        <v>117</v>
      </c>
      <c r="C206" s="26" t="s">
        <v>30</v>
      </c>
      <c r="D206" s="26">
        <v>5</v>
      </c>
      <c r="E206" s="30">
        <v>6.0000000000000001E-3</v>
      </c>
      <c r="F206" s="26" t="s">
        <v>119</v>
      </c>
      <c r="G206" s="26" t="s">
        <v>120</v>
      </c>
    </row>
    <row r="207" spans="1:8" x14ac:dyDescent="0.55000000000000004">
      <c r="A207" s="26" t="s">
        <v>285</v>
      </c>
      <c r="B207" s="26" t="s">
        <v>117</v>
      </c>
      <c r="C207" s="26" t="s">
        <v>30</v>
      </c>
      <c r="D207" s="26">
        <v>1</v>
      </c>
      <c r="E207" s="30">
        <v>1E-3</v>
      </c>
      <c r="F207" s="26" t="s">
        <v>45</v>
      </c>
      <c r="G207" s="26" t="s">
        <v>144</v>
      </c>
    </row>
    <row r="208" spans="1:8" x14ac:dyDescent="0.55000000000000004">
      <c r="A208" s="26" t="s">
        <v>285</v>
      </c>
      <c r="B208" s="26" t="s">
        <v>133</v>
      </c>
      <c r="C208" s="26" t="s">
        <v>134</v>
      </c>
      <c r="D208" s="26">
        <v>2741</v>
      </c>
      <c r="E208" s="30">
        <v>0.53500000000000003</v>
      </c>
      <c r="F208" s="26" t="s">
        <v>45</v>
      </c>
      <c r="G208" s="26" t="s">
        <v>120</v>
      </c>
    </row>
    <row r="209" spans="1:8" x14ac:dyDescent="0.55000000000000004">
      <c r="A209" s="26" t="s">
        <v>285</v>
      </c>
      <c r="B209" s="26" t="s">
        <v>233</v>
      </c>
      <c r="C209" s="26" t="s">
        <v>268</v>
      </c>
      <c r="D209" s="26">
        <v>7</v>
      </c>
      <c r="E209" s="30">
        <v>2E-3</v>
      </c>
      <c r="F209" s="26" t="s">
        <v>45</v>
      </c>
      <c r="G209" s="26" t="s">
        <v>120</v>
      </c>
    </row>
    <row r="210" spans="1:8" x14ac:dyDescent="0.55000000000000004">
      <c r="A210" s="26" t="s">
        <v>236</v>
      </c>
      <c r="B210" s="26" t="s">
        <v>30</v>
      </c>
      <c r="C210" s="26" t="s">
        <v>30</v>
      </c>
      <c r="D210" s="26" t="s">
        <v>30</v>
      </c>
      <c r="E210" s="30" t="s">
        <v>30</v>
      </c>
      <c r="F210" s="26" t="s">
        <v>30</v>
      </c>
      <c r="G210" s="26" t="s">
        <v>30</v>
      </c>
      <c r="H210" s="25" t="s">
        <v>128</v>
      </c>
    </row>
    <row r="211" spans="1:8" x14ac:dyDescent="0.55000000000000004">
      <c r="A211" s="26" t="s">
        <v>277</v>
      </c>
      <c r="B211" s="26" t="s">
        <v>133</v>
      </c>
      <c r="C211" s="26" t="s">
        <v>134</v>
      </c>
      <c r="D211" s="26">
        <v>557</v>
      </c>
      <c r="E211" s="30">
        <v>7.4999999999999997E-2</v>
      </c>
      <c r="F211" s="26" t="s">
        <v>45</v>
      </c>
      <c r="G211" s="26" t="s">
        <v>120</v>
      </c>
    </row>
    <row r="212" spans="1:8" x14ac:dyDescent="0.55000000000000004">
      <c r="A212" s="26" t="s">
        <v>276</v>
      </c>
      <c r="B212" s="26" t="s">
        <v>122</v>
      </c>
      <c r="C212" s="26" t="s">
        <v>123</v>
      </c>
      <c r="D212" s="26">
        <v>2</v>
      </c>
      <c r="E212" s="30">
        <v>5.0000000000000001E-3</v>
      </c>
      <c r="F212" s="26" t="s">
        <v>45</v>
      </c>
      <c r="G212" s="26" t="s">
        <v>120</v>
      </c>
    </row>
    <row r="213" spans="1:8" x14ac:dyDescent="0.55000000000000004">
      <c r="A213" s="26" t="s">
        <v>276</v>
      </c>
      <c r="B213" s="26" t="s">
        <v>117</v>
      </c>
      <c r="C213" s="26" t="s">
        <v>30</v>
      </c>
      <c r="D213" s="26">
        <v>5</v>
      </c>
      <c r="E213" s="30">
        <v>5.0000000000000001E-3</v>
      </c>
      <c r="F213" s="26" t="s">
        <v>119</v>
      </c>
      <c r="G213" s="26" t="s">
        <v>120</v>
      </c>
    </row>
    <row r="214" spans="1:8" x14ac:dyDescent="0.55000000000000004">
      <c r="A214" s="26" t="s">
        <v>276</v>
      </c>
      <c r="B214" s="26" t="s">
        <v>133</v>
      </c>
      <c r="C214" s="26" t="s">
        <v>134</v>
      </c>
      <c r="D214" s="26">
        <v>282</v>
      </c>
      <c r="E214" s="30">
        <v>3.1E-2</v>
      </c>
      <c r="F214" s="26" t="s">
        <v>45</v>
      </c>
      <c r="G214" s="26" t="s">
        <v>120</v>
      </c>
    </row>
    <row r="215" spans="1:8" x14ac:dyDescent="0.55000000000000004">
      <c r="A215" s="26" t="s">
        <v>276</v>
      </c>
      <c r="B215" s="26" t="s">
        <v>233</v>
      </c>
      <c r="C215" s="26" t="s">
        <v>268</v>
      </c>
      <c r="D215" s="26">
        <v>2</v>
      </c>
      <c r="E215" s="30">
        <v>0</v>
      </c>
      <c r="F215" s="26" t="s">
        <v>45</v>
      </c>
      <c r="G215" s="26" t="s">
        <v>120</v>
      </c>
    </row>
    <row r="216" spans="1:8" x14ac:dyDescent="0.55000000000000004">
      <c r="A216" s="26" t="s">
        <v>238</v>
      </c>
      <c r="B216" s="26" t="s">
        <v>117</v>
      </c>
      <c r="C216" s="26" t="s">
        <v>30</v>
      </c>
      <c r="D216" s="26">
        <v>63</v>
      </c>
      <c r="E216" s="30">
        <v>0.122</v>
      </c>
      <c r="F216" s="26" t="s">
        <v>119</v>
      </c>
      <c r="G216" s="26" t="s">
        <v>120</v>
      </c>
    </row>
    <row r="217" spans="1:8" x14ac:dyDescent="0.55000000000000004">
      <c r="A217" s="26" t="s">
        <v>273</v>
      </c>
      <c r="B217" s="26" t="s">
        <v>117</v>
      </c>
      <c r="C217" s="26" t="s">
        <v>30</v>
      </c>
      <c r="D217" s="26">
        <v>2</v>
      </c>
      <c r="E217" s="30">
        <v>0</v>
      </c>
      <c r="F217" s="26" t="s">
        <v>119</v>
      </c>
      <c r="G217" s="26" t="s">
        <v>120</v>
      </c>
    </row>
    <row r="218" spans="1:8" x14ac:dyDescent="0.55000000000000004">
      <c r="A218" s="26" t="s">
        <v>273</v>
      </c>
      <c r="B218" s="26" t="s">
        <v>133</v>
      </c>
      <c r="C218" s="26" t="s">
        <v>134</v>
      </c>
      <c r="D218" s="26">
        <v>27</v>
      </c>
      <c r="E218" s="30">
        <v>1E-3</v>
      </c>
      <c r="F218" s="26" t="s">
        <v>45</v>
      </c>
      <c r="G218" s="26" t="s">
        <v>120</v>
      </c>
    </row>
    <row r="219" spans="1:8" x14ac:dyDescent="0.55000000000000004">
      <c r="A219" s="26" t="s">
        <v>274</v>
      </c>
      <c r="B219" s="26" t="s">
        <v>117</v>
      </c>
      <c r="C219" s="26" t="s">
        <v>30</v>
      </c>
      <c r="D219" s="26">
        <v>28</v>
      </c>
      <c r="E219" s="30">
        <v>3.4000000000000002E-2</v>
      </c>
      <c r="F219" s="26" t="s">
        <v>119</v>
      </c>
      <c r="G219" s="26" t="s">
        <v>120</v>
      </c>
    </row>
    <row r="220" spans="1:8" x14ac:dyDescent="0.55000000000000004">
      <c r="A220" s="26" t="s">
        <v>274</v>
      </c>
      <c r="B220" s="26" t="s">
        <v>122</v>
      </c>
      <c r="C220" s="26" t="s">
        <v>123</v>
      </c>
      <c r="D220" s="26">
        <v>1</v>
      </c>
      <c r="E220" s="30">
        <v>0</v>
      </c>
      <c r="F220" s="26" t="s">
        <v>45</v>
      </c>
      <c r="G220" s="26" t="s">
        <v>120</v>
      </c>
    </row>
    <row r="221" spans="1:8" x14ac:dyDescent="0.55000000000000004">
      <c r="A221" s="26" t="s">
        <v>274</v>
      </c>
      <c r="B221" s="26" t="s">
        <v>125</v>
      </c>
      <c r="C221" s="26" t="s">
        <v>30</v>
      </c>
      <c r="D221" s="26">
        <v>1</v>
      </c>
      <c r="E221" s="30">
        <v>0</v>
      </c>
      <c r="F221" s="26" t="s">
        <v>45</v>
      </c>
      <c r="G221" s="26" t="s">
        <v>144</v>
      </c>
      <c r="H221" s="25" t="s">
        <v>269</v>
      </c>
    </row>
    <row r="222" spans="1:8" x14ac:dyDescent="0.55000000000000004">
      <c r="A222" s="26" t="s">
        <v>289</v>
      </c>
      <c r="B222" s="26" t="s">
        <v>117</v>
      </c>
      <c r="C222" s="26" t="s">
        <v>30</v>
      </c>
      <c r="D222" s="26">
        <v>59</v>
      </c>
      <c r="E222" s="30">
        <v>7.3999999999999996E-2</v>
      </c>
      <c r="F222" s="26" t="s">
        <v>119</v>
      </c>
      <c r="G222" s="26" t="s">
        <v>120</v>
      </c>
    </row>
    <row r="223" spans="1:8" x14ac:dyDescent="0.55000000000000004">
      <c r="A223" s="26" t="s">
        <v>289</v>
      </c>
      <c r="B223" s="26" t="s">
        <v>125</v>
      </c>
      <c r="C223" s="26" t="s">
        <v>30</v>
      </c>
      <c r="D223" s="26">
        <v>1</v>
      </c>
      <c r="E223" s="30">
        <v>0</v>
      </c>
      <c r="F223" s="26" t="s">
        <v>45</v>
      </c>
      <c r="G223" s="26" t="s">
        <v>144</v>
      </c>
      <c r="H223" s="25" t="s">
        <v>269</v>
      </c>
    </row>
    <row r="224" spans="1:8" x14ac:dyDescent="0.55000000000000004">
      <c r="A224" s="26" t="s">
        <v>289</v>
      </c>
      <c r="B224" s="26" t="s">
        <v>122</v>
      </c>
      <c r="C224" s="26" t="s">
        <v>123</v>
      </c>
      <c r="D224" s="26">
        <v>1</v>
      </c>
      <c r="E224" s="30">
        <v>0</v>
      </c>
      <c r="F224" s="26" t="s">
        <v>45</v>
      </c>
      <c r="G224" s="26" t="s">
        <v>120</v>
      </c>
    </row>
    <row r="225" spans="1:8" x14ac:dyDescent="0.55000000000000004">
      <c r="A225" s="26" t="s">
        <v>289</v>
      </c>
      <c r="B225" s="26" t="s">
        <v>117</v>
      </c>
      <c r="C225" s="26" t="s">
        <v>30</v>
      </c>
      <c r="D225" s="26">
        <v>1</v>
      </c>
      <c r="E225" s="30">
        <v>0</v>
      </c>
      <c r="F225" s="26" t="s">
        <v>45</v>
      </c>
      <c r="G225" s="26" t="s">
        <v>144</v>
      </c>
    </row>
    <row r="226" spans="1:8" x14ac:dyDescent="0.55000000000000004">
      <c r="A226" s="26" t="s">
        <v>289</v>
      </c>
      <c r="B226" s="26" t="s">
        <v>138</v>
      </c>
      <c r="C226" s="26" t="s">
        <v>30</v>
      </c>
      <c r="D226" s="26">
        <v>1</v>
      </c>
      <c r="E226" s="30">
        <v>3.0000000000000001E-3</v>
      </c>
      <c r="F226" s="26" t="s">
        <v>45</v>
      </c>
      <c r="G226" s="26" t="s">
        <v>120</v>
      </c>
    </row>
    <row r="227" spans="1:8" x14ac:dyDescent="0.55000000000000004">
      <c r="A227" s="26" t="s">
        <v>290</v>
      </c>
      <c r="B227" s="26" t="s">
        <v>125</v>
      </c>
      <c r="C227" s="26" t="s">
        <v>30</v>
      </c>
      <c r="D227" s="26" t="s">
        <v>30</v>
      </c>
      <c r="E227" s="30">
        <v>1.6E-2</v>
      </c>
      <c r="F227" s="26" t="s">
        <v>30</v>
      </c>
      <c r="G227" s="26" t="s">
        <v>30</v>
      </c>
      <c r="H227" s="25" t="s">
        <v>328</v>
      </c>
    </row>
    <row r="228" spans="1:8" x14ac:dyDescent="0.55000000000000004">
      <c r="A228" s="26" t="s">
        <v>290</v>
      </c>
      <c r="B228" s="26" t="s">
        <v>233</v>
      </c>
      <c r="C228" s="26" t="s">
        <v>268</v>
      </c>
      <c r="D228" s="26">
        <v>104</v>
      </c>
      <c r="E228" s="30">
        <v>3.3000000000000002E-2</v>
      </c>
      <c r="F228" s="26" t="s">
        <v>45</v>
      </c>
      <c r="G228" s="26" t="s">
        <v>120</v>
      </c>
    </row>
    <row r="229" spans="1:8" x14ac:dyDescent="0.55000000000000004">
      <c r="A229" s="26" t="s">
        <v>290</v>
      </c>
      <c r="B229" s="26" t="s">
        <v>133</v>
      </c>
      <c r="C229" s="26" t="s">
        <v>134</v>
      </c>
      <c r="D229" s="26">
        <v>1201</v>
      </c>
      <c r="E229" s="30">
        <v>0.13300000000000001</v>
      </c>
      <c r="F229" s="26" t="s">
        <v>45</v>
      </c>
      <c r="G229" s="26" t="s">
        <v>120</v>
      </c>
    </row>
    <row r="230" spans="1:8" x14ac:dyDescent="0.55000000000000004">
      <c r="A230" s="26" t="s">
        <v>282</v>
      </c>
      <c r="B230" s="26" t="s">
        <v>133</v>
      </c>
      <c r="C230" s="26" t="s">
        <v>134</v>
      </c>
      <c r="D230" s="26">
        <v>2371</v>
      </c>
      <c r="E230" s="30">
        <v>0.45</v>
      </c>
      <c r="F230" s="26" t="s">
        <v>45</v>
      </c>
      <c r="G230" s="26" t="s">
        <v>120</v>
      </c>
    </row>
    <row r="231" spans="1:8" x14ac:dyDescent="0.55000000000000004">
      <c r="A231" s="26" t="s">
        <v>291</v>
      </c>
      <c r="B231" s="26" t="s">
        <v>117</v>
      </c>
      <c r="C231" s="26" t="s">
        <v>30</v>
      </c>
      <c r="D231" s="26">
        <v>13</v>
      </c>
      <c r="E231" s="30">
        <v>1.0999999999999999E-2</v>
      </c>
      <c r="F231" s="26" t="s">
        <v>119</v>
      </c>
      <c r="G231" s="26" t="s">
        <v>120</v>
      </c>
    </row>
    <row r="232" spans="1:8" x14ac:dyDescent="0.55000000000000004">
      <c r="A232" s="26" t="s">
        <v>291</v>
      </c>
      <c r="B232" s="26" t="s">
        <v>133</v>
      </c>
      <c r="C232" s="26" t="s">
        <v>134</v>
      </c>
      <c r="D232" s="26">
        <v>1545</v>
      </c>
      <c r="E232" s="30">
        <v>0.23699999999999999</v>
      </c>
      <c r="F232" s="26" t="s">
        <v>45</v>
      </c>
      <c r="G232" s="26" t="s">
        <v>120</v>
      </c>
    </row>
    <row r="233" spans="1:8" x14ac:dyDescent="0.55000000000000004">
      <c r="A233" s="26" t="s">
        <v>291</v>
      </c>
      <c r="B233" s="26" t="s">
        <v>233</v>
      </c>
      <c r="C233" s="26" t="s">
        <v>268</v>
      </c>
      <c r="D233" s="26">
        <v>21</v>
      </c>
      <c r="E233" s="30">
        <v>8.9999999999999993E-3</v>
      </c>
      <c r="F233" s="26" t="s">
        <v>45</v>
      </c>
      <c r="G233" s="26" t="s">
        <v>120</v>
      </c>
    </row>
    <row r="234" spans="1:8" x14ac:dyDescent="0.55000000000000004">
      <c r="A234" s="26" t="s">
        <v>291</v>
      </c>
      <c r="B234" s="26" t="s">
        <v>158</v>
      </c>
      <c r="C234" s="26" t="s">
        <v>30</v>
      </c>
      <c r="D234" s="26">
        <v>1</v>
      </c>
      <c r="E234" s="30">
        <v>2E-3</v>
      </c>
      <c r="F234" s="26" t="s">
        <v>45</v>
      </c>
      <c r="G234" s="26" t="s">
        <v>144</v>
      </c>
    </row>
    <row r="235" spans="1:8" x14ac:dyDescent="0.55000000000000004">
      <c r="A235" s="26" t="s">
        <v>291</v>
      </c>
      <c r="B235" s="26" t="s">
        <v>125</v>
      </c>
      <c r="C235" s="26" t="s">
        <v>30</v>
      </c>
      <c r="D235" s="26">
        <v>2</v>
      </c>
      <c r="E235" s="30">
        <v>0</v>
      </c>
      <c r="F235" s="26" t="s">
        <v>45</v>
      </c>
      <c r="G235" s="26" t="s">
        <v>144</v>
      </c>
    </row>
    <row r="236" spans="1:8" x14ac:dyDescent="0.55000000000000004">
      <c r="A236" s="26" t="s">
        <v>292</v>
      </c>
      <c r="B236" s="26" t="s">
        <v>293</v>
      </c>
      <c r="C236" s="26" t="s">
        <v>30</v>
      </c>
      <c r="D236" s="26">
        <v>1</v>
      </c>
      <c r="E236" s="30">
        <v>0</v>
      </c>
      <c r="F236" s="26" t="s">
        <v>45</v>
      </c>
      <c r="G236" s="26" t="s">
        <v>144</v>
      </c>
    </row>
    <row r="237" spans="1:8" x14ac:dyDescent="0.55000000000000004">
      <c r="A237" s="26" t="s">
        <v>292</v>
      </c>
      <c r="B237" s="26" t="s">
        <v>133</v>
      </c>
      <c r="C237" s="26" t="s">
        <v>134</v>
      </c>
      <c r="D237" s="26">
        <v>4</v>
      </c>
      <c r="E237" s="30">
        <v>0</v>
      </c>
      <c r="F237" s="26" t="s">
        <v>45</v>
      </c>
      <c r="G237" s="26" t="s">
        <v>120</v>
      </c>
    </row>
    <row r="238" spans="1:8" x14ac:dyDescent="0.55000000000000004">
      <c r="A238" s="26" t="s">
        <v>292</v>
      </c>
      <c r="B238" s="26" t="s">
        <v>233</v>
      </c>
      <c r="C238" s="26" t="s">
        <v>268</v>
      </c>
      <c r="D238" s="26">
        <v>251</v>
      </c>
      <c r="E238" s="30">
        <v>0.155</v>
      </c>
      <c r="F238" s="26" t="s">
        <v>45</v>
      </c>
      <c r="G238" s="26" t="s">
        <v>120</v>
      </c>
    </row>
    <row r="239" spans="1:8" x14ac:dyDescent="0.55000000000000004">
      <c r="A239" s="26" t="s">
        <v>296</v>
      </c>
      <c r="B239" s="26" t="s">
        <v>133</v>
      </c>
      <c r="C239" s="26" t="s">
        <v>134</v>
      </c>
      <c r="D239" s="26">
        <v>1</v>
      </c>
      <c r="E239" s="30">
        <v>0</v>
      </c>
      <c r="F239" s="26" t="s">
        <v>45</v>
      </c>
      <c r="G239" s="26" t="s">
        <v>120</v>
      </c>
    </row>
    <row r="240" spans="1:8" x14ac:dyDescent="0.55000000000000004">
      <c r="A240" s="26" t="s">
        <v>296</v>
      </c>
      <c r="B240" s="26" t="s">
        <v>233</v>
      </c>
      <c r="C240" s="26" t="s">
        <v>268</v>
      </c>
      <c r="D240" s="26">
        <v>467</v>
      </c>
      <c r="E240" s="30">
        <v>0.30399999999999999</v>
      </c>
      <c r="F240" s="26" t="s">
        <v>45</v>
      </c>
      <c r="G240" s="26" t="s">
        <v>120</v>
      </c>
    </row>
    <row r="241" spans="1:8" x14ac:dyDescent="0.55000000000000004">
      <c r="A241" s="26" t="s">
        <v>280</v>
      </c>
      <c r="B241" s="26" t="s">
        <v>158</v>
      </c>
      <c r="C241" s="26" t="s">
        <v>205</v>
      </c>
      <c r="D241" s="26">
        <v>1</v>
      </c>
      <c r="E241" s="30">
        <v>0</v>
      </c>
      <c r="F241" s="26" t="s">
        <v>45</v>
      </c>
      <c r="G241" s="26" t="s">
        <v>144</v>
      </c>
      <c r="H241" s="25" t="s">
        <v>295</v>
      </c>
    </row>
    <row r="242" spans="1:8" x14ac:dyDescent="0.55000000000000004">
      <c r="A242" s="26" t="s">
        <v>280</v>
      </c>
      <c r="B242" s="26" t="s">
        <v>133</v>
      </c>
      <c r="C242" s="26" t="s">
        <v>134</v>
      </c>
      <c r="D242" s="26">
        <v>881</v>
      </c>
      <c r="E242" s="30">
        <v>0.13500000000000001</v>
      </c>
      <c r="F242" s="26" t="s">
        <v>45</v>
      </c>
      <c r="G242" s="26" t="s">
        <v>120</v>
      </c>
    </row>
    <row r="243" spans="1:8" x14ac:dyDescent="0.55000000000000004">
      <c r="A243" s="26" t="s">
        <v>281</v>
      </c>
      <c r="B243" s="26" t="s">
        <v>233</v>
      </c>
      <c r="C243" s="26" t="s">
        <v>268</v>
      </c>
      <c r="D243" s="26">
        <v>65</v>
      </c>
      <c r="E243" s="30">
        <v>0.03</v>
      </c>
      <c r="F243" s="26" t="s">
        <v>45</v>
      </c>
      <c r="G243" s="26" t="s">
        <v>120</v>
      </c>
    </row>
    <row r="244" spans="1:8" x14ac:dyDescent="0.55000000000000004">
      <c r="A244" s="26" t="s">
        <v>281</v>
      </c>
      <c r="B244" s="26" t="s">
        <v>133</v>
      </c>
      <c r="C244" s="26" t="s">
        <v>134</v>
      </c>
      <c r="D244" s="26">
        <v>3</v>
      </c>
      <c r="E244" s="30">
        <v>0</v>
      </c>
      <c r="F244" s="26" t="s">
        <v>45</v>
      </c>
      <c r="G244" s="26" t="s">
        <v>120</v>
      </c>
    </row>
    <row r="245" spans="1:8" x14ac:dyDescent="0.55000000000000004">
      <c r="A245" s="26" t="s">
        <v>298</v>
      </c>
      <c r="B245" s="26" t="s">
        <v>133</v>
      </c>
      <c r="C245" s="26" t="s">
        <v>134</v>
      </c>
      <c r="D245" s="26">
        <v>1448</v>
      </c>
      <c r="E245" s="30">
        <v>0.251</v>
      </c>
      <c r="F245" s="26" t="s">
        <v>45</v>
      </c>
      <c r="G245" s="26" t="s">
        <v>120</v>
      </c>
    </row>
    <row r="246" spans="1:8" x14ac:dyDescent="0.55000000000000004">
      <c r="A246" s="26" t="s">
        <v>288</v>
      </c>
      <c r="B246" s="26" t="s">
        <v>117</v>
      </c>
      <c r="C246" s="26" t="s">
        <v>30</v>
      </c>
      <c r="D246" s="26">
        <v>1</v>
      </c>
      <c r="E246" s="30">
        <v>5.0000000000000001E-3</v>
      </c>
      <c r="F246" s="26" t="s">
        <v>119</v>
      </c>
      <c r="G246" s="26" t="s">
        <v>120</v>
      </c>
    </row>
    <row r="247" spans="1:8" x14ac:dyDescent="0.55000000000000004">
      <c r="A247" s="26" t="s">
        <v>288</v>
      </c>
      <c r="B247" s="26" t="s">
        <v>133</v>
      </c>
      <c r="C247" s="26" t="s">
        <v>134</v>
      </c>
      <c r="D247" s="26">
        <v>41</v>
      </c>
      <c r="E247" s="30">
        <v>1E-3</v>
      </c>
      <c r="F247" s="26" t="s">
        <v>45</v>
      </c>
      <c r="G247" s="26" t="s">
        <v>120</v>
      </c>
    </row>
    <row r="248" spans="1:8" x14ac:dyDescent="0.55000000000000004">
      <c r="A248" s="26" t="s">
        <v>288</v>
      </c>
      <c r="B248" s="26" t="s">
        <v>233</v>
      </c>
      <c r="C248" s="26" t="s">
        <v>268</v>
      </c>
      <c r="D248" s="26">
        <v>2</v>
      </c>
      <c r="E248" s="30">
        <v>0</v>
      </c>
      <c r="F248" s="26" t="s">
        <v>45</v>
      </c>
      <c r="G248" s="26" t="s">
        <v>120</v>
      </c>
    </row>
    <row r="249" spans="1:8" x14ac:dyDescent="0.55000000000000004">
      <c r="A249" s="26" t="s">
        <v>262</v>
      </c>
      <c r="B249" s="26" t="s">
        <v>233</v>
      </c>
      <c r="C249" s="26" t="s">
        <v>268</v>
      </c>
      <c r="D249" s="26">
        <v>75</v>
      </c>
      <c r="E249" s="30">
        <v>1.4E-2</v>
      </c>
      <c r="F249" s="26" t="s">
        <v>45</v>
      </c>
      <c r="G249" s="26" t="s">
        <v>120</v>
      </c>
    </row>
    <row r="250" spans="1:8" x14ac:dyDescent="0.55000000000000004">
      <c r="A250" s="26" t="s">
        <v>262</v>
      </c>
      <c r="B250" s="26" t="s">
        <v>133</v>
      </c>
      <c r="C250" s="26" t="s">
        <v>134</v>
      </c>
      <c r="D250" s="26">
        <v>1112</v>
      </c>
      <c r="E250" s="30">
        <v>0.16600000000000001</v>
      </c>
      <c r="F250" s="26" t="s">
        <v>45</v>
      </c>
      <c r="G250" s="26" t="s">
        <v>120</v>
      </c>
    </row>
    <row r="251" spans="1:8" x14ac:dyDescent="0.55000000000000004">
      <c r="A251" s="26" t="s">
        <v>235</v>
      </c>
      <c r="B251" s="26" t="s">
        <v>133</v>
      </c>
      <c r="C251" s="26" t="s">
        <v>134</v>
      </c>
      <c r="D251" s="26">
        <v>1023</v>
      </c>
      <c r="E251" s="30">
        <v>0.215</v>
      </c>
      <c r="F251" s="26" t="s">
        <v>45</v>
      </c>
      <c r="G251" s="26" t="s">
        <v>120</v>
      </c>
    </row>
    <row r="252" spans="1:8" x14ac:dyDescent="0.55000000000000004">
      <c r="A252" s="26" t="s">
        <v>235</v>
      </c>
      <c r="B252" s="26" t="s">
        <v>233</v>
      </c>
      <c r="C252" s="26" t="s">
        <v>268</v>
      </c>
      <c r="D252" s="26">
        <v>2</v>
      </c>
      <c r="E252" s="30">
        <v>0</v>
      </c>
      <c r="F252" s="26" t="s">
        <v>45</v>
      </c>
      <c r="G252" s="26" t="s">
        <v>120</v>
      </c>
    </row>
    <row r="253" spans="1:8" x14ac:dyDescent="0.55000000000000004">
      <c r="A253" s="26" t="s">
        <v>235</v>
      </c>
      <c r="B253" s="26" t="s">
        <v>117</v>
      </c>
      <c r="C253" s="26" t="s">
        <v>30</v>
      </c>
      <c r="D253" s="26">
        <v>2</v>
      </c>
      <c r="E253" s="30">
        <v>2E-3</v>
      </c>
      <c r="F253" s="26" t="s">
        <v>119</v>
      </c>
      <c r="G253" s="26" t="s">
        <v>120</v>
      </c>
    </row>
    <row r="254" spans="1:8" x14ac:dyDescent="0.55000000000000004">
      <c r="A254" s="26" t="s">
        <v>265</v>
      </c>
      <c r="B254" s="26" t="s">
        <v>138</v>
      </c>
      <c r="C254" s="26" t="s">
        <v>30</v>
      </c>
      <c r="D254" s="26">
        <v>5</v>
      </c>
      <c r="E254" s="30">
        <v>2E-3</v>
      </c>
      <c r="F254" s="26" t="s">
        <v>45</v>
      </c>
      <c r="G254" s="26" t="s">
        <v>120</v>
      </c>
    </row>
    <row r="255" spans="1:8" x14ac:dyDescent="0.55000000000000004">
      <c r="A255" s="26" t="s">
        <v>265</v>
      </c>
      <c r="B255" s="26" t="s">
        <v>141</v>
      </c>
      <c r="C255" s="26" t="s">
        <v>142</v>
      </c>
      <c r="D255" s="26">
        <v>1</v>
      </c>
      <c r="E255" s="30">
        <v>0</v>
      </c>
      <c r="F255" s="26" t="s">
        <v>45</v>
      </c>
      <c r="G255" s="26" t="s">
        <v>120</v>
      </c>
    </row>
    <row r="256" spans="1:8" x14ac:dyDescent="0.55000000000000004">
      <c r="A256" s="26" t="s">
        <v>265</v>
      </c>
      <c r="B256" s="26" t="s">
        <v>122</v>
      </c>
      <c r="C256" s="26" t="s">
        <v>123</v>
      </c>
      <c r="D256" s="26">
        <v>2</v>
      </c>
      <c r="E256" s="30">
        <v>0</v>
      </c>
      <c r="F256" s="26" t="s">
        <v>45</v>
      </c>
      <c r="G256" s="26" t="s">
        <v>120</v>
      </c>
    </row>
    <row r="257" spans="1:8" x14ac:dyDescent="0.55000000000000004">
      <c r="A257" s="26" t="s">
        <v>265</v>
      </c>
      <c r="B257" s="26" t="s">
        <v>117</v>
      </c>
      <c r="C257" s="26" t="s">
        <v>30</v>
      </c>
      <c r="D257" s="26">
        <v>4</v>
      </c>
      <c r="E257" s="30">
        <v>1E-3</v>
      </c>
      <c r="F257" s="26" t="s">
        <v>119</v>
      </c>
      <c r="G257" s="26" t="s">
        <v>120</v>
      </c>
    </row>
    <row r="258" spans="1:8" x14ac:dyDescent="0.55000000000000004">
      <c r="A258" s="26" t="s">
        <v>265</v>
      </c>
      <c r="B258" s="26" t="s">
        <v>233</v>
      </c>
      <c r="C258" s="26" t="s">
        <v>268</v>
      </c>
      <c r="D258" s="26">
        <v>5</v>
      </c>
      <c r="E258" s="30">
        <v>0</v>
      </c>
      <c r="F258" s="26" t="s">
        <v>45</v>
      </c>
      <c r="G258" s="26" t="s">
        <v>120</v>
      </c>
    </row>
    <row r="259" spans="1:8" x14ac:dyDescent="0.55000000000000004">
      <c r="A259" s="26" t="s">
        <v>265</v>
      </c>
      <c r="B259" s="26" t="s">
        <v>133</v>
      </c>
      <c r="C259" s="26" t="s">
        <v>134</v>
      </c>
      <c r="D259" s="26">
        <v>308</v>
      </c>
      <c r="E259" s="30">
        <v>3.2000000000000001E-2</v>
      </c>
      <c r="F259" s="26" t="s">
        <v>45</v>
      </c>
      <c r="G259" s="26" t="s">
        <v>120</v>
      </c>
    </row>
    <row r="260" spans="1:8" x14ac:dyDescent="0.55000000000000004">
      <c r="A260" s="26" t="s">
        <v>234</v>
      </c>
      <c r="B260" s="26" t="s">
        <v>133</v>
      </c>
      <c r="C260" s="26" t="s">
        <v>134</v>
      </c>
      <c r="D260" s="26">
        <v>1253</v>
      </c>
      <c r="E260" s="30">
        <v>0.25600000000000001</v>
      </c>
      <c r="F260" s="26" t="s">
        <v>45</v>
      </c>
      <c r="G260" s="26" t="s">
        <v>120</v>
      </c>
    </row>
    <row r="261" spans="1:8" x14ac:dyDescent="0.55000000000000004">
      <c r="A261" s="26" t="s">
        <v>234</v>
      </c>
      <c r="B261" s="26" t="s">
        <v>163</v>
      </c>
      <c r="C261" s="26" t="s">
        <v>30</v>
      </c>
      <c r="D261" s="26">
        <v>3</v>
      </c>
      <c r="E261" s="30">
        <v>0</v>
      </c>
      <c r="F261" s="26" t="s">
        <v>45</v>
      </c>
      <c r="G261" s="26" t="s">
        <v>120</v>
      </c>
    </row>
    <row r="262" spans="1:8" x14ac:dyDescent="0.55000000000000004">
      <c r="A262" s="26" t="s">
        <v>234</v>
      </c>
      <c r="B262" s="26" t="s">
        <v>138</v>
      </c>
      <c r="C262" s="26" t="s">
        <v>30</v>
      </c>
      <c r="D262" s="26">
        <v>1</v>
      </c>
      <c r="E262" s="30">
        <v>0</v>
      </c>
      <c r="F262" s="26" t="s">
        <v>45</v>
      </c>
      <c r="G262" s="26" t="s">
        <v>120</v>
      </c>
    </row>
    <row r="263" spans="1:8" x14ac:dyDescent="0.55000000000000004">
      <c r="A263" s="26" t="s">
        <v>234</v>
      </c>
      <c r="B263" s="26" t="s">
        <v>233</v>
      </c>
      <c r="C263" s="26" t="s">
        <v>268</v>
      </c>
      <c r="D263" s="26">
        <v>7</v>
      </c>
      <c r="E263" s="30">
        <v>0</v>
      </c>
      <c r="F263" s="26" t="s">
        <v>45</v>
      </c>
      <c r="G263" s="26" t="s">
        <v>120</v>
      </c>
    </row>
    <row r="264" spans="1:8" x14ac:dyDescent="0.55000000000000004">
      <c r="A264" s="26" t="s">
        <v>266</v>
      </c>
      <c r="B264" s="26" t="s">
        <v>133</v>
      </c>
      <c r="C264" s="26" t="s">
        <v>134</v>
      </c>
      <c r="D264" s="26">
        <v>166</v>
      </c>
      <c r="E264" s="30">
        <v>0.02</v>
      </c>
      <c r="F264" s="26" t="s">
        <v>45</v>
      </c>
      <c r="G264" s="26" t="s">
        <v>120</v>
      </c>
    </row>
    <row r="265" spans="1:8" x14ac:dyDescent="0.55000000000000004">
      <c r="A265" s="26" t="s">
        <v>263</v>
      </c>
      <c r="B265" s="26" t="s">
        <v>133</v>
      </c>
      <c r="C265" s="26" t="s">
        <v>134</v>
      </c>
      <c r="D265" s="26">
        <v>81</v>
      </c>
      <c r="E265" s="30">
        <v>6.0000000000000001E-3</v>
      </c>
      <c r="F265" s="26" t="s">
        <v>45</v>
      </c>
      <c r="G265" s="26" t="s">
        <v>120</v>
      </c>
    </row>
    <row r="266" spans="1:8" x14ac:dyDescent="0.55000000000000004">
      <c r="A266" s="26" t="s">
        <v>228</v>
      </c>
      <c r="B266" s="26" t="s">
        <v>133</v>
      </c>
      <c r="C266" s="26" t="s">
        <v>134</v>
      </c>
      <c r="D266" s="26">
        <v>1742</v>
      </c>
      <c r="E266" s="30">
        <v>0.318</v>
      </c>
      <c r="F266" s="26" t="s">
        <v>45</v>
      </c>
      <c r="G266" s="26" t="s">
        <v>120</v>
      </c>
    </row>
    <row r="267" spans="1:8" x14ac:dyDescent="0.55000000000000004">
      <c r="A267" s="26" t="s">
        <v>228</v>
      </c>
      <c r="B267" s="26" t="s">
        <v>199</v>
      </c>
      <c r="C267" s="26" t="s">
        <v>30</v>
      </c>
      <c r="D267" s="26">
        <v>1</v>
      </c>
      <c r="E267" s="30">
        <v>8.0000000000000002E-3</v>
      </c>
      <c r="F267" s="26" t="s">
        <v>45</v>
      </c>
      <c r="G267" s="26" t="s">
        <v>120</v>
      </c>
      <c r="H267" s="25" t="s">
        <v>227</v>
      </c>
    </row>
    <row r="268" spans="1:8" x14ac:dyDescent="0.55000000000000004">
      <c r="A268" s="26" t="s">
        <v>228</v>
      </c>
      <c r="B268" s="26" t="s">
        <v>138</v>
      </c>
      <c r="C268" s="26" t="s">
        <v>30</v>
      </c>
      <c r="D268" s="26">
        <v>5</v>
      </c>
      <c r="E268" s="30">
        <v>1E-3</v>
      </c>
      <c r="F268" s="26" t="s">
        <v>45</v>
      </c>
      <c r="G268" s="26" t="s">
        <v>120</v>
      </c>
    </row>
    <row r="269" spans="1:8" x14ac:dyDescent="0.55000000000000004">
      <c r="A269" s="26" t="s">
        <v>228</v>
      </c>
      <c r="B269" s="26" t="s">
        <v>141</v>
      </c>
      <c r="C269" s="26" t="s">
        <v>142</v>
      </c>
      <c r="D269" s="26">
        <v>1</v>
      </c>
      <c r="E269" s="30">
        <v>0</v>
      </c>
      <c r="F269" s="26" t="s">
        <v>45</v>
      </c>
      <c r="G269" s="26" t="s">
        <v>120</v>
      </c>
    </row>
    <row r="270" spans="1:8" x14ac:dyDescent="0.55000000000000004">
      <c r="A270" s="26" t="s">
        <v>228</v>
      </c>
      <c r="B270" s="26" t="s">
        <v>233</v>
      </c>
      <c r="C270" s="26" t="s">
        <v>268</v>
      </c>
      <c r="D270" s="26">
        <v>3</v>
      </c>
      <c r="E270" s="30">
        <v>0</v>
      </c>
      <c r="F270" s="26" t="s">
        <v>45</v>
      </c>
      <c r="G270" s="26" t="s">
        <v>120</v>
      </c>
    </row>
    <row r="271" spans="1:8" x14ac:dyDescent="0.55000000000000004">
      <c r="A271" s="26" t="s">
        <v>228</v>
      </c>
      <c r="B271" s="26" t="s">
        <v>117</v>
      </c>
      <c r="C271" s="26" t="s">
        <v>30</v>
      </c>
      <c r="D271" s="26">
        <v>4</v>
      </c>
      <c r="E271" s="30">
        <v>7.0000000000000001E-3</v>
      </c>
      <c r="F271" s="26" t="s">
        <v>119</v>
      </c>
      <c r="G271" s="26" t="s">
        <v>120</v>
      </c>
    </row>
    <row r="272" spans="1:8" x14ac:dyDescent="0.55000000000000004">
      <c r="A272" s="26" t="s">
        <v>229</v>
      </c>
      <c r="B272" s="26" t="s">
        <v>133</v>
      </c>
      <c r="C272" s="26" t="s">
        <v>134</v>
      </c>
      <c r="D272" s="26">
        <v>15</v>
      </c>
      <c r="E272" s="30">
        <v>0</v>
      </c>
      <c r="F272" s="26" t="s">
        <v>45</v>
      </c>
      <c r="G272" s="26" t="s">
        <v>120</v>
      </c>
    </row>
    <row r="273" spans="1:8" x14ac:dyDescent="0.55000000000000004">
      <c r="A273" s="26" t="s">
        <v>230</v>
      </c>
      <c r="B273" s="26" t="s">
        <v>233</v>
      </c>
      <c r="C273" s="26" t="s">
        <v>268</v>
      </c>
      <c r="D273" s="26">
        <v>56</v>
      </c>
      <c r="E273" s="30">
        <v>1.4999999999999999E-2</v>
      </c>
      <c r="F273" s="26" t="s">
        <v>45</v>
      </c>
      <c r="G273" s="26" t="s">
        <v>120</v>
      </c>
    </row>
    <row r="274" spans="1:8" x14ac:dyDescent="0.55000000000000004">
      <c r="A274" s="26" t="s">
        <v>230</v>
      </c>
      <c r="B274" s="26" t="s">
        <v>138</v>
      </c>
      <c r="C274" s="26" t="s">
        <v>30</v>
      </c>
      <c r="D274" s="26">
        <v>1</v>
      </c>
      <c r="E274" s="30">
        <v>0</v>
      </c>
      <c r="F274" s="26" t="s">
        <v>45</v>
      </c>
      <c r="G274" s="26" t="s">
        <v>120</v>
      </c>
    </row>
    <row r="275" spans="1:8" x14ac:dyDescent="0.55000000000000004">
      <c r="A275" s="26" t="s">
        <v>230</v>
      </c>
      <c r="B275" s="26" t="s">
        <v>141</v>
      </c>
      <c r="C275" s="26" t="s">
        <v>142</v>
      </c>
      <c r="D275" s="26">
        <v>1</v>
      </c>
      <c r="E275" s="30">
        <v>0</v>
      </c>
      <c r="F275" s="26" t="s">
        <v>30</v>
      </c>
      <c r="G275" s="26" t="s">
        <v>120</v>
      </c>
      <c r="H275" s="25" t="s">
        <v>252</v>
      </c>
    </row>
    <row r="276" spans="1:8" x14ac:dyDescent="0.55000000000000004">
      <c r="A276" s="26" t="s">
        <v>230</v>
      </c>
      <c r="B276" s="26" t="s">
        <v>125</v>
      </c>
      <c r="C276" s="26" t="s">
        <v>30</v>
      </c>
      <c r="D276" s="26">
        <v>1</v>
      </c>
      <c r="E276" s="30">
        <v>0</v>
      </c>
      <c r="F276" s="26" t="s">
        <v>30</v>
      </c>
      <c r="G276" s="26" t="s">
        <v>144</v>
      </c>
      <c r="H276" s="25" t="s">
        <v>253</v>
      </c>
    </row>
    <row r="277" spans="1:8" x14ac:dyDescent="0.55000000000000004">
      <c r="A277" s="26" t="s">
        <v>230</v>
      </c>
      <c r="B277" s="26" t="s">
        <v>117</v>
      </c>
      <c r="C277" s="26" t="s">
        <v>30</v>
      </c>
      <c r="D277" s="26">
        <v>2</v>
      </c>
      <c r="E277" s="30">
        <v>0</v>
      </c>
      <c r="F277" s="26" t="s">
        <v>119</v>
      </c>
      <c r="G277" s="26" t="s">
        <v>120</v>
      </c>
      <c r="H277" s="25" t="s">
        <v>244</v>
      </c>
    </row>
    <row r="278" spans="1:8" x14ac:dyDescent="0.55000000000000004">
      <c r="A278" s="26" t="s">
        <v>230</v>
      </c>
      <c r="B278" s="26" t="s">
        <v>133</v>
      </c>
      <c r="C278" s="26" t="s">
        <v>134</v>
      </c>
      <c r="D278" s="26">
        <v>819</v>
      </c>
      <c r="E278" s="30">
        <v>0.17199999999999999</v>
      </c>
      <c r="F278" s="26" t="s">
        <v>45</v>
      </c>
      <c r="G278" s="26" t="s">
        <v>120</v>
      </c>
    </row>
    <row r="279" spans="1:8" x14ac:dyDescent="0.55000000000000004">
      <c r="A279" s="26" t="s">
        <v>267</v>
      </c>
      <c r="B279" s="26" t="s">
        <v>133</v>
      </c>
      <c r="C279" s="26" t="s">
        <v>134</v>
      </c>
      <c r="D279" s="26">
        <v>330</v>
      </c>
      <c r="E279" s="30">
        <v>5.6000000000000001E-2</v>
      </c>
      <c r="F279" s="26" t="s">
        <v>45</v>
      </c>
      <c r="G279" s="26" t="s">
        <v>120</v>
      </c>
    </row>
    <row r="280" spans="1:8" x14ac:dyDescent="0.55000000000000004">
      <c r="A280" s="26" t="s">
        <v>231</v>
      </c>
      <c r="B280" s="26" t="s">
        <v>133</v>
      </c>
      <c r="C280" s="26" t="s">
        <v>134</v>
      </c>
      <c r="D280" s="26">
        <v>782</v>
      </c>
      <c r="E280" s="30">
        <v>0.111</v>
      </c>
      <c r="F280" s="26" t="s">
        <v>45</v>
      </c>
      <c r="G280" s="26" t="s">
        <v>120</v>
      </c>
      <c r="H280" s="25" t="s">
        <v>254</v>
      </c>
    </row>
    <row r="281" spans="1:8" x14ac:dyDescent="0.55000000000000004">
      <c r="A281" s="26" t="s">
        <v>231</v>
      </c>
      <c r="B281" s="26" t="s">
        <v>233</v>
      </c>
      <c r="C281" s="26" t="s">
        <v>268</v>
      </c>
      <c r="D281" s="26">
        <v>3</v>
      </c>
      <c r="E281" s="30">
        <v>2E-3</v>
      </c>
      <c r="F281" s="26" t="s">
        <v>45</v>
      </c>
      <c r="G281" s="26" t="s">
        <v>120</v>
      </c>
    </row>
    <row r="282" spans="1:8" x14ac:dyDescent="0.55000000000000004">
      <c r="A282" s="26" t="s">
        <v>232</v>
      </c>
      <c r="B282" s="26" t="s">
        <v>117</v>
      </c>
      <c r="C282" s="26" t="s">
        <v>30</v>
      </c>
      <c r="D282" s="26">
        <v>4</v>
      </c>
      <c r="E282" s="30">
        <v>1.6E-2</v>
      </c>
      <c r="F282" s="26" t="s">
        <v>119</v>
      </c>
      <c r="G282" s="26" t="s">
        <v>120</v>
      </c>
    </row>
    <row r="283" spans="1:8" x14ac:dyDescent="0.55000000000000004">
      <c r="A283" s="26" t="s">
        <v>232</v>
      </c>
      <c r="B283" s="26" t="s">
        <v>133</v>
      </c>
      <c r="C283" s="26" t="s">
        <v>134</v>
      </c>
      <c r="D283" s="26">
        <v>1087</v>
      </c>
      <c r="E283" s="30">
        <v>0.184</v>
      </c>
      <c r="F283" s="26" t="s">
        <v>45</v>
      </c>
      <c r="G283" s="26" t="s">
        <v>120</v>
      </c>
    </row>
    <row r="284" spans="1:8" x14ac:dyDescent="0.55000000000000004">
      <c r="A284" s="26" t="s">
        <v>232</v>
      </c>
      <c r="B284" s="26" t="s">
        <v>138</v>
      </c>
      <c r="C284" s="26" t="s">
        <v>30</v>
      </c>
      <c r="D284" s="26">
        <v>1</v>
      </c>
      <c r="E284" s="30">
        <v>0</v>
      </c>
      <c r="F284" s="26" t="s">
        <v>45</v>
      </c>
      <c r="G284" s="26" t="s">
        <v>120</v>
      </c>
    </row>
    <row r="285" spans="1:8" x14ac:dyDescent="0.55000000000000004">
      <c r="A285" s="26" t="s">
        <v>232</v>
      </c>
      <c r="B285" s="26" t="s">
        <v>233</v>
      </c>
      <c r="C285" s="26" t="s">
        <v>268</v>
      </c>
      <c r="D285" s="26">
        <v>3</v>
      </c>
      <c r="E285" s="30">
        <v>0</v>
      </c>
      <c r="F285" s="26" t="s">
        <v>45</v>
      </c>
      <c r="G285" s="26" t="s">
        <v>120</v>
      </c>
    </row>
    <row r="286" spans="1:8" x14ac:dyDescent="0.55000000000000004">
      <c r="A286" s="26" t="s">
        <v>246</v>
      </c>
      <c r="B286" s="26" t="s">
        <v>133</v>
      </c>
      <c r="C286" s="26" t="s">
        <v>134</v>
      </c>
      <c r="D286" s="26">
        <v>222</v>
      </c>
      <c r="E286" s="30">
        <v>1.9E-2</v>
      </c>
      <c r="F286" s="26" t="s">
        <v>45</v>
      </c>
      <c r="G286" s="26" t="s">
        <v>120</v>
      </c>
    </row>
    <row r="287" spans="1:8" x14ac:dyDescent="0.55000000000000004">
      <c r="A287" s="26" t="s">
        <v>246</v>
      </c>
      <c r="B287" s="26" t="s">
        <v>163</v>
      </c>
      <c r="C287" s="26" t="s">
        <v>30</v>
      </c>
      <c r="D287" s="26">
        <v>3</v>
      </c>
      <c r="E287" s="30">
        <v>0</v>
      </c>
      <c r="F287" s="26" t="s">
        <v>30</v>
      </c>
      <c r="G287" s="26" t="s">
        <v>120</v>
      </c>
      <c r="H287" s="25" t="s">
        <v>164</v>
      </c>
    </row>
    <row r="288" spans="1:8" x14ac:dyDescent="0.55000000000000004">
      <c r="A288" s="26" t="s">
        <v>264</v>
      </c>
      <c r="B288" s="26" t="s">
        <v>133</v>
      </c>
      <c r="C288" s="26" t="s">
        <v>134</v>
      </c>
      <c r="D288" s="26">
        <v>1</v>
      </c>
      <c r="E288" s="30">
        <v>0</v>
      </c>
      <c r="F288" s="26" t="s">
        <v>45</v>
      </c>
      <c r="G288" s="26" t="s">
        <v>120</v>
      </c>
    </row>
    <row r="289" spans="1:8" x14ac:dyDescent="0.55000000000000004">
      <c r="A289" s="26" t="s">
        <v>247</v>
      </c>
      <c r="B289" s="26" t="s">
        <v>133</v>
      </c>
      <c r="C289" s="26" t="s">
        <v>134</v>
      </c>
      <c r="D289" s="26">
        <v>429</v>
      </c>
      <c r="E289" s="30">
        <v>9.9000000000000005E-2</v>
      </c>
      <c r="F289" s="26" t="s">
        <v>45</v>
      </c>
      <c r="G289" s="26" t="s">
        <v>120</v>
      </c>
    </row>
    <row r="290" spans="1:8" x14ac:dyDescent="0.55000000000000004">
      <c r="A290" s="26" t="s">
        <v>247</v>
      </c>
      <c r="B290" s="26" t="s">
        <v>141</v>
      </c>
      <c r="C290" s="26" t="s">
        <v>142</v>
      </c>
      <c r="D290" s="26">
        <v>1</v>
      </c>
      <c r="E290" s="30">
        <v>3.0000000000000001E-3</v>
      </c>
      <c r="F290" s="26" t="s">
        <v>45</v>
      </c>
      <c r="G290" s="26" t="s">
        <v>120</v>
      </c>
    </row>
    <row r="291" spans="1:8" x14ac:dyDescent="0.55000000000000004">
      <c r="A291" s="26" t="s">
        <v>247</v>
      </c>
      <c r="B291" s="26" t="s">
        <v>233</v>
      </c>
      <c r="C291" s="26" t="s">
        <v>268</v>
      </c>
      <c r="D291" s="26">
        <v>5</v>
      </c>
      <c r="E291" s="30">
        <v>0</v>
      </c>
      <c r="F291" s="26" t="s">
        <v>45</v>
      </c>
      <c r="G291" s="26" t="s">
        <v>120</v>
      </c>
    </row>
    <row r="292" spans="1:8" x14ac:dyDescent="0.55000000000000004">
      <c r="A292" s="26" t="s">
        <v>247</v>
      </c>
      <c r="B292" s="26" t="s">
        <v>251</v>
      </c>
      <c r="C292" s="26" t="s">
        <v>256</v>
      </c>
      <c r="D292" s="26">
        <v>1</v>
      </c>
      <c r="E292" s="30">
        <v>0</v>
      </c>
      <c r="F292" s="26" t="s">
        <v>45</v>
      </c>
      <c r="G292" s="26" t="s">
        <v>144</v>
      </c>
      <c r="H292" s="25" t="s">
        <v>255</v>
      </c>
    </row>
    <row r="293" spans="1:8" x14ac:dyDescent="0.55000000000000004">
      <c r="A293" s="26" t="s">
        <v>248</v>
      </c>
      <c r="B293" s="26" t="s">
        <v>133</v>
      </c>
      <c r="C293" s="26" t="s">
        <v>134</v>
      </c>
      <c r="D293" s="26">
        <v>76</v>
      </c>
      <c r="E293" s="30">
        <v>4.0000000000000001E-3</v>
      </c>
      <c r="F293" s="26" t="s">
        <v>45</v>
      </c>
      <c r="G293" s="26" t="s">
        <v>120</v>
      </c>
    </row>
    <row r="294" spans="1:8" x14ac:dyDescent="0.55000000000000004">
      <c r="A294" s="26" t="s">
        <v>258</v>
      </c>
      <c r="B294" s="26" t="s">
        <v>141</v>
      </c>
      <c r="C294" s="26" t="s">
        <v>142</v>
      </c>
      <c r="D294" s="26">
        <v>1</v>
      </c>
      <c r="E294" s="30">
        <v>0.01</v>
      </c>
      <c r="F294" s="26" t="s">
        <v>45</v>
      </c>
      <c r="G294" s="26" t="s">
        <v>120</v>
      </c>
    </row>
    <row r="295" spans="1:8" x14ac:dyDescent="0.55000000000000004">
      <c r="A295" s="26" t="s">
        <v>258</v>
      </c>
      <c r="B295" s="26" t="s">
        <v>233</v>
      </c>
      <c r="C295" s="26" t="s">
        <v>268</v>
      </c>
      <c r="D295" s="26">
        <v>3</v>
      </c>
      <c r="E295" s="30">
        <v>0</v>
      </c>
      <c r="F295" s="26" t="s">
        <v>45</v>
      </c>
      <c r="G295" s="26" t="s">
        <v>120</v>
      </c>
    </row>
    <row r="296" spans="1:8" x14ac:dyDescent="0.55000000000000004">
      <c r="A296" s="26" t="s">
        <v>258</v>
      </c>
      <c r="B296" s="26" t="s">
        <v>133</v>
      </c>
      <c r="C296" s="26" t="s">
        <v>134</v>
      </c>
      <c r="D296" s="26">
        <v>125</v>
      </c>
      <c r="E296" s="30">
        <v>7.0000000000000001E-3</v>
      </c>
      <c r="F296" s="26" t="s">
        <v>45</v>
      </c>
      <c r="G296" s="26" t="s">
        <v>120</v>
      </c>
    </row>
    <row r="297" spans="1:8" x14ac:dyDescent="0.55000000000000004">
      <c r="A297" s="26" t="s">
        <v>249</v>
      </c>
      <c r="B297" s="26" t="s">
        <v>233</v>
      </c>
      <c r="C297" s="26" t="s">
        <v>268</v>
      </c>
      <c r="D297" s="26">
        <v>6</v>
      </c>
      <c r="E297" s="30">
        <v>0</v>
      </c>
      <c r="F297" s="26" t="s">
        <v>45</v>
      </c>
      <c r="G297" s="26" t="s">
        <v>120</v>
      </c>
    </row>
    <row r="298" spans="1:8" x14ac:dyDescent="0.55000000000000004">
      <c r="A298" s="26" t="s">
        <v>249</v>
      </c>
      <c r="B298" s="26" t="s">
        <v>133</v>
      </c>
      <c r="C298" s="26" t="s">
        <v>134</v>
      </c>
      <c r="D298" s="26">
        <v>692</v>
      </c>
      <c r="E298" s="30">
        <v>7.9000000000000001E-2</v>
      </c>
      <c r="F298" s="26" t="s">
        <v>45</v>
      </c>
      <c r="G298" s="26" t="s">
        <v>120</v>
      </c>
    </row>
    <row r="299" spans="1:8" x14ac:dyDescent="0.55000000000000004">
      <c r="A299" s="26" t="s">
        <v>259</v>
      </c>
      <c r="B299" s="26" t="s">
        <v>133</v>
      </c>
      <c r="C299" s="26" t="s">
        <v>134</v>
      </c>
      <c r="D299" s="26">
        <v>243</v>
      </c>
      <c r="E299" s="30">
        <v>0.03</v>
      </c>
      <c r="F299" s="26" t="s">
        <v>45</v>
      </c>
      <c r="G299" s="26" t="s">
        <v>120</v>
      </c>
    </row>
    <row r="300" spans="1:8" x14ac:dyDescent="0.55000000000000004">
      <c r="A300" s="26" t="s">
        <v>259</v>
      </c>
      <c r="B300" s="26" t="s">
        <v>233</v>
      </c>
      <c r="C300" s="26" t="s">
        <v>268</v>
      </c>
      <c r="D300" s="26">
        <v>5</v>
      </c>
      <c r="E300" s="30">
        <v>0</v>
      </c>
      <c r="F300" s="26" t="s">
        <v>45</v>
      </c>
      <c r="G300" s="26" t="s">
        <v>120</v>
      </c>
    </row>
    <row r="301" spans="1:8" x14ac:dyDescent="0.55000000000000004">
      <c r="A301" s="26" t="s">
        <v>259</v>
      </c>
      <c r="B301" s="26" t="s">
        <v>163</v>
      </c>
      <c r="C301" s="26" t="s">
        <v>30</v>
      </c>
      <c r="D301" s="26">
        <v>1</v>
      </c>
      <c r="E301" s="30">
        <v>0</v>
      </c>
      <c r="F301" s="26" t="s">
        <v>45</v>
      </c>
      <c r="G301" s="26" t="s">
        <v>120</v>
      </c>
    </row>
    <row r="302" spans="1:8" x14ac:dyDescent="0.55000000000000004">
      <c r="A302" s="26" t="s">
        <v>250</v>
      </c>
      <c r="B302" s="26" t="s">
        <v>133</v>
      </c>
      <c r="C302" s="26" t="s">
        <v>134</v>
      </c>
      <c r="D302" s="26">
        <v>167</v>
      </c>
      <c r="E302" s="30">
        <v>2.8000000000000001E-2</v>
      </c>
      <c r="F302" s="26" t="s">
        <v>45</v>
      </c>
      <c r="G302" s="26" t="s">
        <v>120</v>
      </c>
    </row>
    <row r="303" spans="1:8" x14ac:dyDescent="0.55000000000000004">
      <c r="A303" s="26" t="s">
        <v>250</v>
      </c>
      <c r="B303" s="26" t="s">
        <v>163</v>
      </c>
      <c r="C303" s="26" t="s">
        <v>30</v>
      </c>
      <c r="D303" s="26">
        <v>1</v>
      </c>
      <c r="E303" s="30">
        <v>0</v>
      </c>
      <c r="F303" s="26" t="s">
        <v>45</v>
      </c>
      <c r="G303" s="26" t="s">
        <v>120</v>
      </c>
    </row>
    <row r="304" spans="1:8" x14ac:dyDescent="0.55000000000000004">
      <c r="A304" s="26" t="s">
        <v>257</v>
      </c>
      <c r="B304" s="26" t="s">
        <v>122</v>
      </c>
      <c r="C304" s="26" t="s">
        <v>123</v>
      </c>
      <c r="D304" s="26">
        <v>1</v>
      </c>
      <c r="E304" s="30">
        <v>0</v>
      </c>
      <c r="F304" s="26" t="s">
        <v>45</v>
      </c>
      <c r="G304" s="26" t="s">
        <v>120</v>
      </c>
      <c r="H304" s="25" t="s">
        <v>243</v>
      </c>
    </row>
    <row r="305" spans="1:8" x14ac:dyDescent="0.55000000000000004">
      <c r="A305" s="26" t="s">
        <v>261</v>
      </c>
      <c r="B305" s="26" t="s">
        <v>117</v>
      </c>
      <c r="C305" s="26" t="s">
        <v>30</v>
      </c>
      <c r="D305" s="26">
        <v>149</v>
      </c>
      <c r="E305" s="30">
        <v>0.17199999999999999</v>
      </c>
      <c r="F305" s="26" t="s">
        <v>119</v>
      </c>
      <c r="G305" s="26" t="s">
        <v>120</v>
      </c>
    </row>
    <row r="306" spans="1:8" x14ac:dyDescent="0.55000000000000004">
      <c r="A306" s="26" t="s">
        <v>261</v>
      </c>
      <c r="B306" s="26" t="s">
        <v>138</v>
      </c>
      <c r="C306" s="26" t="s">
        <v>30</v>
      </c>
      <c r="D306" s="26">
        <v>4</v>
      </c>
      <c r="E306" s="30">
        <v>1E-3</v>
      </c>
      <c r="F306" s="26" t="s">
        <v>45</v>
      </c>
      <c r="G306" s="26" t="s">
        <v>120</v>
      </c>
    </row>
    <row r="307" spans="1:8" x14ac:dyDescent="0.55000000000000004">
      <c r="A307" s="26" t="s">
        <v>261</v>
      </c>
      <c r="B307" s="26" t="s">
        <v>117</v>
      </c>
      <c r="C307" s="26" t="s">
        <v>30</v>
      </c>
      <c r="D307" s="26">
        <v>30</v>
      </c>
      <c r="E307" s="30">
        <v>3.4000000000000002E-2</v>
      </c>
      <c r="F307" s="26" t="s">
        <v>45</v>
      </c>
      <c r="G307" s="26" t="s">
        <v>144</v>
      </c>
      <c r="H307" s="25" t="s">
        <v>270</v>
      </c>
    </row>
    <row r="308" spans="1:8" x14ac:dyDescent="0.55000000000000004">
      <c r="A308" s="26" t="s">
        <v>260</v>
      </c>
      <c r="B308" s="26" t="s">
        <v>141</v>
      </c>
      <c r="C308" s="26" t="s">
        <v>142</v>
      </c>
      <c r="D308" s="26">
        <v>51</v>
      </c>
      <c r="E308" s="30">
        <v>0.24399999999999999</v>
      </c>
      <c r="F308" s="26" t="s">
        <v>45</v>
      </c>
      <c r="G308" s="26" t="s">
        <v>120</v>
      </c>
    </row>
    <row r="309" spans="1:8" x14ac:dyDescent="0.55000000000000004">
      <c r="A309" s="26" t="s">
        <v>260</v>
      </c>
      <c r="B309" s="26" t="s">
        <v>117</v>
      </c>
      <c r="C309" s="26" t="s">
        <v>30</v>
      </c>
      <c r="D309" s="26">
        <v>1</v>
      </c>
      <c r="E309" s="30">
        <v>0</v>
      </c>
      <c r="F309" s="26" t="s">
        <v>119</v>
      </c>
      <c r="G309" s="26" t="s">
        <v>120</v>
      </c>
    </row>
    <row r="310" spans="1:8" x14ac:dyDescent="0.55000000000000004">
      <c r="A310" s="26" t="s">
        <v>260</v>
      </c>
      <c r="B310" s="26" t="s">
        <v>122</v>
      </c>
      <c r="C310" s="26" t="s">
        <v>123</v>
      </c>
      <c r="D310" s="26">
        <v>1</v>
      </c>
      <c r="E310" s="30">
        <v>0</v>
      </c>
      <c r="F310" s="26" t="s">
        <v>45</v>
      </c>
      <c r="G310" s="26" t="s">
        <v>120</v>
      </c>
    </row>
    <row r="311" spans="1:8" x14ac:dyDescent="0.55000000000000004">
      <c r="A311" s="26" t="s">
        <v>260</v>
      </c>
      <c r="B311" s="26" t="s">
        <v>117</v>
      </c>
      <c r="C311" s="26" t="s">
        <v>30</v>
      </c>
      <c r="D311" s="26">
        <v>1</v>
      </c>
      <c r="E311" s="30">
        <v>0</v>
      </c>
      <c r="F311" s="26" t="s">
        <v>30</v>
      </c>
      <c r="G311" s="26" t="s">
        <v>144</v>
      </c>
      <c r="H311" s="25" t="s">
        <v>269</v>
      </c>
    </row>
    <row r="312" spans="1:8" x14ac:dyDescent="0.55000000000000004">
      <c r="A312" s="26" t="s">
        <v>334</v>
      </c>
      <c r="B312" s="26" t="s">
        <v>141</v>
      </c>
      <c r="C312" s="26" t="s">
        <v>142</v>
      </c>
      <c r="D312" s="26">
        <v>1</v>
      </c>
      <c r="E312" s="30">
        <v>2E-3</v>
      </c>
      <c r="F312" s="26" t="s">
        <v>45</v>
      </c>
      <c r="G312" s="26" t="s">
        <v>120</v>
      </c>
    </row>
    <row r="313" spans="1:8" x14ac:dyDescent="0.55000000000000004">
      <c r="A313" s="26" t="s">
        <v>334</v>
      </c>
      <c r="B313" s="26" t="s">
        <v>117</v>
      </c>
      <c r="C313" s="26" t="s">
        <v>30</v>
      </c>
      <c r="D313" s="26">
        <v>7</v>
      </c>
      <c r="E313" s="30">
        <v>0.01</v>
      </c>
      <c r="F313" s="26" t="s">
        <v>119</v>
      </c>
      <c r="G313" s="26" t="s">
        <v>120</v>
      </c>
    </row>
    <row r="314" spans="1:8" x14ac:dyDescent="0.55000000000000004">
      <c r="A314" s="26" t="s">
        <v>334</v>
      </c>
      <c r="B314" s="26" t="s">
        <v>138</v>
      </c>
      <c r="C314" s="26" t="s">
        <v>30</v>
      </c>
      <c r="D314" s="26">
        <v>2</v>
      </c>
      <c r="E314" s="30">
        <v>0</v>
      </c>
      <c r="F314" s="26" t="s">
        <v>45</v>
      </c>
      <c r="G314" s="26" t="s">
        <v>120</v>
      </c>
    </row>
    <row r="315" spans="1:8" x14ac:dyDescent="0.55000000000000004">
      <c r="A315" s="26" t="s">
        <v>334</v>
      </c>
      <c r="B315" s="26" t="s">
        <v>133</v>
      </c>
      <c r="C315" s="26" t="s">
        <v>134</v>
      </c>
      <c r="D315" s="26">
        <v>7</v>
      </c>
      <c r="E315" s="30">
        <v>0</v>
      </c>
      <c r="F315" s="26" t="s">
        <v>45</v>
      </c>
      <c r="G315" s="26" t="s">
        <v>120</v>
      </c>
    </row>
    <row r="316" spans="1:8" x14ac:dyDescent="0.55000000000000004">
      <c r="A316" s="26" t="s">
        <v>335</v>
      </c>
      <c r="B316" s="26" t="s">
        <v>117</v>
      </c>
      <c r="C316" s="26" t="s">
        <v>30</v>
      </c>
      <c r="D316" s="26">
        <v>3</v>
      </c>
      <c r="E316" s="30">
        <v>4.0000000000000001E-3</v>
      </c>
      <c r="F316" s="26" t="s">
        <v>119</v>
      </c>
      <c r="G316" s="26" t="s">
        <v>120</v>
      </c>
    </row>
    <row r="317" spans="1:8" x14ac:dyDescent="0.55000000000000004">
      <c r="A317" s="26" t="s">
        <v>335</v>
      </c>
      <c r="B317" s="26" t="s">
        <v>138</v>
      </c>
      <c r="C317" s="26" t="s">
        <v>30</v>
      </c>
      <c r="D317" s="26">
        <v>1</v>
      </c>
      <c r="E317" s="30">
        <v>0</v>
      </c>
      <c r="F317" s="26" t="s">
        <v>45</v>
      </c>
      <c r="G317" s="26" t="s">
        <v>120</v>
      </c>
    </row>
    <row r="318" spans="1:8" x14ac:dyDescent="0.55000000000000004">
      <c r="A318" s="26" t="s">
        <v>335</v>
      </c>
      <c r="B318" s="26" t="s">
        <v>133</v>
      </c>
      <c r="C318" s="26" t="s">
        <v>134</v>
      </c>
      <c r="D318" s="26">
        <v>1</v>
      </c>
      <c r="E318" s="30">
        <v>0</v>
      </c>
      <c r="F318" s="26" t="s">
        <v>45</v>
      </c>
      <c r="G318" s="26" t="s">
        <v>120</v>
      </c>
    </row>
    <row r="319" spans="1:8" x14ac:dyDescent="0.55000000000000004">
      <c r="A319" s="26" t="s">
        <v>336</v>
      </c>
      <c r="B319" s="26" t="s">
        <v>138</v>
      </c>
      <c r="C319" s="26" t="s">
        <v>30</v>
      </c>
      <c r="D319" s="26">
        <v>1</v>
      </c>
      <c r="E319" s="30">
        <v>0</v>
      </c>
      <c r="F319" s="26" t="s">
        <v>45</v>
      </c>
      <c r="G319" s="26" t="s">
        <v>120</v>
      </c>
    </row>
    <row r="320" spans="1:8" x14ac:dyDescent="0.55000000000000004">
      <c r="A320" s="26" t="s">
        <v>312</v>
      </c>
      <c r="B320" s="26" t="s">
        <v>117</v>
      </c>
      <c r="C320" s="26" t="s">
        <v>30</v>
      </c>
      <c r="D320" s="26">
        <v>7</v>
      </c>
      <c r="E320" s="30">
        <v>1.4E-2</v>
      </c>
      <c r="F320" s="26" t="s">
        <v>119</v>
      </c>
      <c r="G320" s="26" t="s">
        <v>120</v>
      </c>
    </row>
    <row r="321" spans="1:7" x14ac:dyDescent="0.55000000000000004">
      <c r="A321" s="26" t="s">
        <v>312</v>
      </c>
      <c r="B321" s="26" t="s">
        <v>122</v>
      </c>
      <c r="C321" s="26" t="s">
        <v>123</v>
      </c>
      <c r="D321" s="26">
        <v>1</v>
      </c>
      <c r="E321" s="30">
        <v>2E-3</v>
      </c>
      <c r="F321" s="26" t="s">
        <v>45</v>
      </c>
      <c r="G321" s="26" t="s">
        <v>120</v>
      </c>
    </row>
    <row r="322" spans="1:7" x14ac:dyDescent="0.55000000000000004">
      <c r="A322" s="26" t="s">
        <v>312</v>
      </c>
      <c r="B322" s="26" t="s">
        <v>138</v>
      </c>
      <c r="C322" s="26" t="s">
        <v>30</v>
      </c>
      <c r="D322" s="26">
        <v>10</v>
      </c>
      <c r="E322" s="30">
        <v>5.0000000000000001E-3</v>
      </c>
      <c r="F322" s="26" t="s">
        <v>45</v>
      </c>
      <c r="G322" s="26" t="s">
        <v>120</v>
      </c>
    </row>
    <row r="323" spans="1:7" x14ac:dyDescent="0.55000000000000004">
      <c r="A323" s="26" t="s">
        <v>312</v>
      </c>
      <c r="B323" s="26" t="s">
        <v>125</v>
      </c>
      <c r="C323" s="26" t="s">
        <v>30</v>
      </c>
      <c r="D323" s="26">
        <v>1</v>
      </c>
      <c r="E323" s="30">
        <v>0</v>
      </c>
      <c r="F323" s="26" t="s">
        <v>30</v>
      </c>
      <c r="G323" s="26" t="s">
        <v>30</v>
      </c>
    </row>
    <row r="324" spans="1:7" x14ac:dyDescent="0.55000000000000004">
      <c r="A324" s="26" t="s">
        <v>312</v>
      </c>
      <c r="B324" s="26" t="s">
        <v>133</v>
      </c>
      <c r="C324" s="26" t="s">
        <v>134</v>
      </c>
      <c r="D324" s="26">
        <v>14</v>
      </c>
      <c r="E324" s="30">
        <v>0</v>
      </c>
      <c r="F324" s="26" t="s">
        <v>45</v>
      </c>
      <c r="G324" s="26" t="s">
        <v>120</v>
      </c>
    </row>
    <row r="325" spans="1:7" x14ac:dyDescent="0.55000000000000004">
      <c r="A325" s="26" t="s">
        <v>312</v>
      </c>
      <c r="B325" s="26" t="s">
        <v>233</v>
      </c>
      <c r="C325" s="26" t="s">
        <v>268</v>
      </c>
      <c r="D325" s="26">
        <v>3</v>
      </c>
      <c r="E325" s="30">
        <v>0</v>
      </c>
      <c r="F325" s="26" t="s">
        <v>45</v>
      </c>
      <c r="G325" s="26" t="s">
        <v>120</v>
      </c>
    </row>
    <row r="326" spans="1:7" x14ac:dyDescent="0.55000000000000004">
      <c r="A326" s="26" t="s">
        <v>313</v>
      </c>
      <c r="B326" s="26" t="s">
        <v>138</v>
      </c>
      <c r="C326" s="26" t="s">
        <v>30</v>
      </c>
      <c r="D326" s="26">
        <v>1</v>
      </c>
      <c r="E326" s="30">
        <v>0</v>
      </c>
      <c r="F326" s="26" t="s">
        <v>45</v>
      </c>
      <c r="G326" s="26" t="s">
        <v>120</v>
      </c>
    </row>
    <row r="327" spans="1:7" x14ac:dyDescent="0.55000000000000004">
      <c r="A327" s="26" t="s">
        <v>313</v>
      </c>
      <c r="B327" s="26" t="s">
        <v>133</v>
      </c>
      <c r="C327" s="26" t="s">
        <v>134</v>
      </c>
      <c r="D327" s="26">
        <v>9</v>
      </c>
      <c r="E327" s="30">
        <v>0</v>
      </c>
      <c r="F327" s="26" t="s">
        <v>45</v>
      </c>
      <c r="G327" s="26" t="s">
        <v>120</v>
      </c>
    </row>
    <row r="328" spans="1:7" x14ac:dyDescent="0.55000000000000004">
      <c r="A328" s="26" t="s">
        <v>337</v>
      </c>
      <c r="B328" s="26" t="s">
        <v>117</v>
      </c>
      <c r="C328" s="26" t="s">
        <v>30</v>
      </c>
      <c r="D328" s="26">
        <v>4</v>
      </c>
      <c r="E328" s="30">
        <v>4.0000000000000001E-3</v>
      </c>
      <c r="F328" s="26" t="s">
        <v>119</v>
      </c>
      <c r="G328" s="26" t="s">
        <v>120</v>
      </c>
    </row>
    <row r="329" spans="1:7" x14ac:dyDescent="0.55000000000000004">
      <c r="A329" s="26" t="s">
        <v>337</v>
      </c>
      <c r="B329" s="26" t="s">
        <v>138</v>
      </c>
      <c r="C329" s="26" t="s">
        <v>30</v>
      </c>
      <c r="D329" s="26">
        <v>1</v>
      </c>
      <c r="E329" s="30">
        <v>0</v>
      </c>
      <c r="F329" s="26" t="s">
        <v>45</v>
      </c>
      <c r="G329" s="26" t="s">
        <v>120</v>
      </c>
    </row>
    <row r="330" spans="1:7" x14ac:dyDescent="0.55000000000000004">
      <c r="A330" s="26" t="s">
        <v>337</v>
      </c>
      <c r="B330" s="26" t="s">
        <v>133</v>
      </c>
      <c r="C330" s="26" t="s">
        <v>134</v>
      </c>
      <c r="D330" s="26">
        <v>1</v>
      </c>
      <c r="E330" s="30">
        <v>0</v>
      </c>
      <c r="F330" s="26" t="s">
        <v>45</v>
      </c>
      <c r="G330" s="26" t="s">
        <v>120</v>
      </c>
    </row>
    <row r="331" spans="1:7" x14ac:dyDescent="0.55000000000000004">
      <c r="A331" s="26" t="s">
        <v>338</v>
      </c>
      <c r="B331" s="26" t="s">
        <v>122</v>
      </c>
      <c r="C331" s="26" t="s">
        <v>123</v>
      </c>
      <c r="D331" s="26">
        <v>1</v>
      </c>
      <c r="E331" s="30">
        <v>6.0000000000000001E-3</v>
      </c>
      <c r="F331" s="26" t="s">
        <v>45</v>
      </c>
      <c r="G331" s="26" t="s">
        <v>120</v>
      </c>
    </row>
    <row r="332" spans="1:7" x14ac:dyDescent="0.55000000000000004">
      <c r="A332" s="26" t="s">
        <v>338</v>
      </c>
      <c r="B332" s="26" t="s">
        <v>138</v>
      </c>
      <c r="C332" s="26" t="s">
        <v>30</v>
      </c>
      <c r="D332" s="26">
        <v>5</v>
      </c>
      <c r="E332" s="30">
        <v>0</v>
      </c>
      <c r="F332" s="26" t="s">
        <v>45</v>
      </c>
      <c r="G332" s="26" t="s">
        <v>120</v>
      </c>
    </row>
    <row r="333" spans="1:7" x14ac:dyDescent="0.55000000000000004">
      <c r="A333" s="26" t="s">
        <v>338</v>
      </c>
      <c r="B333" s="26" t="s">
        <v>117</v>
      </c>
      <c r="C333" s="26" t="s">
        <v>30</v>
      </c>
      <c r="D333" s="26">
        <v>1</v>
      </c>
      <c r="E333" s="30">
        <v>1E-3</v>
      </c>
      <c r="F333" s="26" t="s">
        <v>45</v>
      </c>
      <c r="G333" s="26" t="s">
        <v>120</v>
      </c>
    </row>
    <row r="334" spans="1:7" x14ac:dyDescent="0.55000000000000004">
      <c r="A334" s="26" t="s">
        <v>338</v>
      </c>
      <c r="B334" s="26" t="s">
        <v>133</v>
      </c>
      <c r="C334" s="26" t="s">
        <v>134</v>
      </c>
      <c r="D334" s="26">
        <v>4</v>
      </c>
      <c r="E334" s="30">
        <v>0</v>
      </c>
      <c r="F334" s="26" t="s">
        <v>45</v>
      </c>
      <c r="G334" s="26" t="s">
        <v>120</v>
      </c>
    </row>
    <row r="335" spans="1:7" x14ac:dyDescent="0.55000000000000004">
      <c r="A335" s="26" t="s">
        <v>339</v>
      </c>
      <c r="B335" s="26" t="s">
        <v>138</v>
      </c>
      <c r="C335" s="26" t="s">
        <v>30</v>
      </c>
      <c r="D335" s="26">
        <v>1</v>
      </c>
      <c r="E335" s="30">
        <v>0</v>
      </c>
      <c r="F335" s="26" t="s">
        <v>45</v>
      </c>
      <c r="G335" s="26" t="s">
        <v>120</v>
      </c>
    </row>
    <row r="336" spans="1:7" x14ac:dyDescent="0.55000000000000004">
      <c r="A336" s="26" t="s">
        <v>314</v>
      </c>
      <c r="B336" s="26" t="s">
        <v>117</v>
      </c>
      <c r="C336" s="26" t="s">
        <v>30</v>
      </c>
      <c r="D336" s="26">
        <v>5</v>
      </c>
      <c r="E336" s="30">
        <v>8.0000000000000002E-3</v>
      </c>
      <c r="F336" s="26" t="s">
        <v>119</v>
      </c>
      <c r="G336" s="26" t="s">
        <v>120</v>
      </c>
    </row>
    <row r="337" spans="1:8" x14ac:dyDescent="0.55000000000000004">
      <c r="A337" s="26" t="s">
        <v>314</v>
      </c>
      <c r="B337" s="26" t="s">
        <v>133</v>
      </c>
      <c r="C337" s="26" t="s">
        <v>134</v>
      </c>
      <c r="D337" s="26">
        <v>11</v>
      </c>
      <c r="E337" s="30">
        <v>0</v>
      </c>
      <c r="F337" s="26" t="s">
        <v>45</v>
      </c>
      <c r="G337" s="26" t="s">
        <v>120</v>
      </c>
    </row>
    <row r="338" spans="1:8" x14ac:dyDescent="0.55000000000000004">
      <c r="A338" s="26" t="s">
        <v>314</v>
      </c>
      <c r="B338" s="26" t="s">
        <v>138</v>
      </c>
      <c r="C338" s="26" t="s">
        <v>30</v>
      </c>
      <c r="D338" s="26">
        <v>1</v>
      </c>
      <c r="E338" s="30">
        <v>0</v>
      </c>
      <c r="F338" s="26" t="s">
        <v>45</v>
      </c>
      <c r="G338" s="26" t="s">
        <v>120</v>
      </c>
    </row>
    <row r="339" spans="1:8" x14ac:dyDescent="0.55000000000000004">
      <c r="A339" s="26" t="s">
        <v>314</v>
      </c>
      <c r="B339" s="26" t="s">
        <v>125</v>
      </c>
      <c r="C339" s="26" t="s">
        <v>30</v>
      </c>
      <c r="D339" s="26">
        <v>1</v>
      </c>
      <c r="E339" s="30">
        <v>0</v>
      </c>
      <c r="F339" s="26" t="s">
        <v>30</v>
      </c>
      <c r="G339" s="26" t="s">
        <v>30</v>
      </c>
      <c r="H339" s="25" t="s">
        <v>324</v>
      </c>
    </row>
    <row r="340" spans="1:8" x14ac:dyDescent="0.55000000000000004">
      <c r="A340" s="26" t="s">
        <v>340</v>
      </c>
      <c r="B340" s="26" t="s">
        <v>138</v>
      </c>
      <c r="C340" s="26" t="s">
        <v>30</v>
      </c>
      <c r="D340" s="26">
        <v>2</v>
      </c>
      <c r="E340" s="30">
        <v>0</v>
      </c>
      <c r="F340" s="26" t="s">
        <v>45</v>
      </c>
      <c r="G340" s="26" t="s">
        <v>120</v>
      </c>
    </row>
    <row r="341" spans="1:8" x14ac:dyDescent="0.55000000000000004">
      <c r="A341" s="26" t="s">
        <v>340</v>
      </c>
      <c r="B341" s="26" t="s">
        <v>133</v>
      </c>
      <c r="C341" s="26" t="s">
        <v>134</v>
      </c>
      <c r="D341" s="26">
        <v>2</v>
      </c>
      <c r="E341" s="30">
        <v>0</v>
      </c>
      <c r="F341" s="26" t="s">
        <v>45</v>
      </c>
      <c r="G341" s="26" t="s">
        <v>120</v>
      </c>
    </row>
    <row r="342" spans="1:8" x14ac:dyDescent="0.55000000000000004">
      <c r="A342" s="26" t="s">
        <v>341</v>
      </c>
      <c r="B342" s="26" t="s">
        <v>133</v>
      </c>
      <c r="C342" s="26" t="s">
        <v>134</v>
      </c>
      <c r="D342" s="26">
        <v>12</v>
      </c>
      <c r="E342" s="30">
        <v>0</v>
      </c>
      <c r="F342" s="26" t="s">
        <v>45</v>
      </c>
      <c r="G342" s="26" t="s">
        <v>120</v>
      </c>
    </row>
    <row r="343" spans="1:8" x14ac:dyDescent="0.55000000000000004">
      <c r="A343" s="26" t="s">
        <v>317</v>
      </c>
      <c r="B343" s="26" t="s">
        <v>141</v>
      </c>
      <c r="C343" s="26" t="s">
        <v>142</v>
      </c>
      <c r="D343" s="26">
        <v>5</v>
      </c>
      <c r="E343" s="30">
        <v>1.0999999999999999E-2</v>
      </c>
      <c r="F343" s="26" t="s">
        <v>45</v>
      </c>
      <c r="G343" s="26" t="s">
        <v>120</v>
      </c>
    </row>
    <row r="344" spans="1:8" x14ac:dyDescent="0.55000000000000004">
      <c r="A344" s="26" t="s">
        <v>317</v>
      </c>
      <c r="B344" s="26" t="s">
        <v>133</v>
      </c>
      <c r="C344" s="26" t="s">
        <v>134</v>
      </c>
      <c r="D344" s="26">
        <v>1</v>
      </c>
      <c r="E344" s="30">
        <v>0</v>
      </c>
      <c r="F344" s="26" t="s">
        <v>45</v>
      </c>
      <c r="G344" s="26" t="s">
        <v>120</v>
      </c>
    </row>
    <row r="345" spans="1:8" x14ac:dyDescent="0.55000000000000004">
      <c r="A345" s="26" t="s">
        <v>317</v>
      </c>
      <c r="B345" s="26" t="s">
        <v>138</v>
      </c>
      <c r="C345" s="26" t="s">
        <v>30</v>
      </c>
      <c r="D345" s="26">
        <v>2</v>
      </c>
      <c r="E345" s="30">
        <v>1E-3</v>
      </c>
      <c r="F345" s="26" t="s">
        <v>45</v>
      </c>
      <c r="G345" s="26" t="s">
        <v>120</v>
      </c>
    </row>
    <row r="346" spans="1:8" x14ac:dyDescent="0.55000000000000004">
      <c r="A346" s="26" t="s">
        <v>327</v>
      </c>
      <c r="B346" s="26" t="s">
        <v>117</v>
      </c>
      <c r="C346" s="26" t="s">
        <v>30</v>
      </c>
      <c r="D346" s="26">
        <v>1</v>
      </c>
      <c r="E346" s="30">
        <v>0</v>
      </c>
      <c r="F346" s="26" t="s">
        <v>119</v>
      </c>
      <c r="G346" s="26" t="s">
        <v>120</v>
      </c>
    </row>
    <row r="347" spans="1:8" x14ac:dyDescent="0.55000000000000004">
      <c r="A347" s="26" t="s">
        <v>303</v>
      </c>
      <c r="B347" s="26" t="s">
        <v>133</v>
      </c>
      <c r="C347" s="26" t="s">
        <v>134</v>
      </c>
      <c r="D347" s="26">
        <v>2</v>
      </c>
      <c r="E347" s="30">
        <v>0</v>
      </c>
      <c r="F347" s="26" t="s">
        <v>45</v>
      </c>
      <c r="G347" s="26" t="s">
        <v>120</v>
      </c>
    </row>
    <row r="348" spans="1:8" x14ac:dyDescent="0.55000000000000004">
      <c r="A348" s="26" t="s">
        <v>303</v>
      </c>
      <c r="B348" s="26" t="s">
        <v>138</v>
      </c>
      <c r="C348" s="26" t="s">
        <v>30</v>
      </c>
      <c r="D348" s="26">
        <v>2</v>
      </c>
      <c r="E348" s="30">
        <v>0</v>
      </c>
      <c r="F348" s="26" t="s">
        <v>45</v>
      </c>
      <c r="G348" s="26" t="s">
        <v>120</v>
      </c>
    </row>
    <row r="349" spans="1:8" x14ac:dyDescent="0.55000000000000004">
      <c r="A349" s="26" t="s">
        <v>303</v>
      </c>
      <c r="B349" s="26" t="s">
        <v>141</v>
      </c>
      <c r="C349" s="26" t="s">
        <v>142</v>
      </c>
      <c r="D349" s="26">
        <v>1</v>
      </c>
      <c r="E349" s="30">
        <v>1E-3</v>
      </c>
      <c r="F349" s="26" t="s">
        <v>45</v>
      </c>
      <c r="G349" s="26" t="s">
        <v>120</v>
      </c>
      <c r="H349" s="25" t="s">
        <v>161</v>
      </c>
    </row>
    <row r="350" spans="1:8" x14ac:dyDescent="0.55000000000000004">
      <c r="A350" s="26" t="s">
        <v>303</v>
      </c>
      <c r="B350" s="26" t="s">
        <v>125</v>
      </c>
      <c r="C350" s="26" t="s">
        <v>30</v>
      </c>
      <c r="D350" s="26" t="s">
        <v>30</v>
      </c>
      <c r="E350" s="30">
        <v>2.1999999999999999E-2</v>
      </c>
      <c r="F350" s="26" t="s">
        <v>30</v>
      </c>
      <c r="G350" s="26" t="s">
        <v>120</v>
      </c>
      <c r="H350" s="25" t="s">
        <v>321</v>
      </c>
    </row>
    <row r="351" spans="1:8" x14ac:dyDescent="0.55000000000000004">
      <c r="A351" s="26" t="s">
        <v>342</v>
      </c>
      <c r="B351" s="26" t="s">
        <v>138</v>
      </c>
      <c r="C351" s="26" t="s">
        <v>30</v>
      </c>
      <c r="D351" s="26">
        <v>2</v>
      </c>
      <c r="E351" s="30">
        <v>1E-3</v>
      </c>
      <c r="F351" s="26" t="s">
        <v>45</v>
      </c>
      <c r="G351" s="26" t="s">
        <v>120</v>
      </c>
    </row>
    <row r="352" spans="1:8" x14ac:dyDescent="0.55000000000000004">
      <c r="A352" s="26" t="s">
        <v>342</v>
      </c>
      <c r="B352" s="26" t="s">
        <v>122</v>
      </c>
      <c r="C352" s="26" t="s">
        <v>123</v>
      </c>
      <c r="D352" s="26">
        <v>1</v>
      </c>
      <c r="E352" s="30">
        <v>0</v>
      </c>
      <c r="F352" s="26" t="s">
        <v>45</v>
      </c>
      <c r="G352" s="26" t="s">
        <v>120</v>
      </c>
    </row>
    <row r="353" spans="1:8" x14ac:dyDescent="0.55000000000000004">
      <c r="A353" s="26" t="s">
        <v>342</v>
      </c>
      <c r="B353" s="26" t="s">
        <v>133</v>
      </c>
      <c r="C353" s="26" t="s">
        <v>134</v>
      </c>
      <c r="D353" s="26">
        <v>12</v>
      </c>
      <c r="E353" s="30">
        <v>0</v>
      </c>
      <c r="F353" s="26" t="s">
        <v>45</v>
      </c>
      <c r="G353" s="26" t="s">
        <v>120</v>
      </c>
    </row>
    <row r="354" spans="1:8" x14ac:dyDescent="0.55000000000000004">
      <c r="A354" s="26" t="s">
        <v>304</v>
      </c>
      <c r="B354" s="26" t="s">
        <v>117</v>
      </c>
      <c r="C354" s="26" t="s">
        <v>30</v>
      </c>
      <c r="D354" s="26">
        <v>1</v>
      </c>
      <c r="E354" s="30">
        <v>0</v>
      </c>
      <c r="F354" s="26" t="s">
        <v>119</v>
      </c>
      <c r="G354" s="26" t="s">
        <v>120</v>
      </c>
    </row>
    <row r="355" spans="1:8" x14ac:dyDescent="0.55000000000000004">
      <c r="A355" s="26" t="s">
        <v>304</v>
      </c>
      <c r="B355" s="26" t="s">
        <v>133</v>
      </c>
      <c r="C355" s="26" t="s">
        <v>134</v>
      </c>
      <c r="D355" s="26">
        <v>12</v>
      </c>
      <c r="E355" s="30">
        <v>0</v>
      </c>
      <c r="F355" s="26" t="s">
        <v>45</v>
      </c>
      <c r="G355" s="26" t="s">
        <v>120</v>
      </c>
    </row>
    <row r="356" spans="1:8" x14ac:dyDescent="0.55000000000000004">
      <c r="A356" s="26" t="s">
        <v>304</v>
      </c>
      <c r="B356" s="26" t="s">
        <v>138</v>
      </c>
      <c r="C356" s="26" t="s">
        <v>30</v>
      </c>
      <c r="D356" s="26">
        <v>1</v>
      </c>
      <c r="E356" s="30">
        <v>1E-3</v>
      </c>
      <c r="F356" s="26" t="s">
        <v>45</v>
      </c>
      <c r="G356" s="26" t="s">
        <v>120</v>
      </c>
    </row>
    <row r="357" spans="1:8" x14ac:dyDescent="0.55000000000000004">
      <c r="A357" s="26" t="s">
        <v>305</v>
      </c>
      <c r="B357" s="26" t="s">
        <v>133</v>
      </c>
      <c r="C357" s="26" t="s">
        <v>134</v>
      </c>
      <c r="D357" s="26">
        <v>56</v>
      </c>
      <c r="E357" s="30">
        <v>1E-3</v>
      </c>
      <c r="F357" s="26" t="s">
        <v>45</v>
      </c>
      <c r="G357" s="26" t="s">
        <v>120</v>
      </c>
    </row>
    <row r="358" spans="1:8" x14ac:dyDescent="0.55000000000000004">
      <c r="A358" s="26" t="s">
        <v>305</v>
      </c>
      <c r="B358" s="26" t="s">
        <v>318</v>
      </c>
      <c r="C358" s="26" t="s">
        <v>319</v>
      </c>
      <c r="D358" s="26">
        <v>1</v>
      </c>
      <c r="E358" s="30">
        <v>0</v>
      </c>
      <c r="F358" s="26" t="s">
        <v>45</v>
      </c>
      <c r="G358" s="26" t="s">
        <v>120</v>
      </c>
    </row>
    <row r="359" spans="1:8" x14ac:dyDescent="0.55000000000000004">
      <c r="A359" s="26" t="s">
        <v>305</v>
      </c>
      <c r="B359" s="26" t="s">
        <v>138</v>
      </c>
      <c r="C359" s="26" t="s">
        <v>30</v>
      </c>
      <c r="D359" s="26">
        <v>1</v>
      </c>
      <c r="E359" s="30">
        <v>0</v>
      </c>
      <c r="F359" s="26" t="s">
        <v>45</v>
      </c>
      <c r="G359" s="26" t="s">
        <v>120</v>
      </c>
    </row>
    <row r="360" spans="1:8" x14ac:dyDescent="0.55000000000000004">
      <c r="A360" s="26" t="s">
        <v>305</v>
      </c>
      <c r="B360" s="26" t="s">
        <v>125</v>
      </c>
      <c r="C360" s="26" t="s">
        <v>30</v>
      </c>
      <c r="D360" s="26" t="s">
        <v>30</v>
      </c>
      <c r="E360" s="30">
        <v>0</v>
      </c>
      <c r="F360" s="26" t="s">
        <v>30</v>
      </c>
      <c r="G360" s="26" t="s">
        <v>120</v>
      </c>
      <c r="H360" s="25" t="s">
        <v>329</v>
      </c>
    </row>
    <row r="361" spans="1:8" x14ac:dyDescent="0.55000000000000004">
      <c r="A361" s="26" t="s">
        <v>315</v>
      </c>
      <c r="B361" s="26" t="s">
        <v>141</v>
      </c>
      <c r="C361" s="26" t="s">
        <v>142</v>
      </c>
      <c r="D361" s="26">
        <v>1</v>
      </c>
      <c r="E361" s="30">
        <v>0</v>
      </c>
      <c r="F361" s="26" t="s">
        <v>242</v>
      </c>
      <c r="G361" s="26" t="s">
        <v>120</v>
      </c>
      <c r="H361" s="25" t="s">
        <v>252</v>
      </c>
    </row>
    <row r="362" spans="1:8" x14ac:dyDescent="0.55000000000000004">
      <c r="A362" s="26" t="s">
        <v>315</v>
      </c>
      <c r="B362" s="26" t="s">
        <v>318</v>
      </c>
      <c r="C362" s="26" t="s">
        <v>319</v>
      </c>
      <c r="D362" s="26">
        <v>1</v>
      </c>
      <c r="E362" s="30">
        <v>0</v>
      </c>
      <c r="F362" s="26" t="s">
        <v>45</v>
      </c>
      <c r="G362" s="26" t="s">
        <v>120</v>
      </c>
    </row>
    <row r="363" spans="1:8" x14ac:dyDescent="0.55000000000000004">
      <c r="A363" s="26" t="s">
        <v>315</v>
      </c>
      <c r="B363" s="26" t="s">
        <v>133</v>
      </c>
      <c r="C363" s="26" t="s">
        <v>134</v>
      </c>
      <c r="D363" s="26">
        <v>31</v>
      </c>
      <c r="E363" s="30">
        <v>1E-3</v>
      </c>
      <c r="F363" s="26" t="s">
        <v>45</v>
      </c>
      <c r="G363" s="26" t="s">
        <v>120</v>
      </c>
    </row>
    <row r="364" spans="1:8" x14ac:dyDescent="0.55000000000000004">
      <c r="A364" s="26" t="s">
        <v>343</v>
      </c>
      <c r="B364" s="26" t="s">
        <v>133</v>
      </c>
      <c r="C364" s="26" t="s">
        <v>134</v>
      </c>
      <c r="D364" s="26">
        <v>3</v>
      </c>
      <c r="E364" s="30">
        <v>0</v>
      </c>
      <c r="F364" s="26" t="s">
        <v>45</v>
      </c>
      <c r="G364" s="26" t="s">
        <v>120</v>
      </c>
    </row>
    <row r="365" spans="1:8" x14ac:dyDescent="0.55000000000000004">
      <c r="A365" s="26" t="s">
        <v>343</v>
      </c>
      <c r="B365" s="26" t="s">
        <v>138</v>
      </c>
      <c r="C365" s="26" t="s">
        <v>30</v>
      </c>
      <c r="D365" s="26">
        <v>4</v>
      </c>
      <c r="E365" s="30">
        <v>1E-3</v>
      </c>
      <c r="F365" s="26" t="s">
        <v>45</v>
      </c>
      <c r="G365" s="26" t="s">
        <v>120</v>
      </c>
    </row>
    <row r="366" spans="1:8" x14ac:dyDescent="0.55000000000000004">
      <c r="A366" s="26" t="s">
        <v>343</v>
      </c>
      <c r="B366" s="26" t="s">
        <v>125</v>
      </c>
      <c r="C366" s="26" t="s">
        <v>30</v>
      </c>
      <c r="D366" s="26" t="s">
        <v>30</v>
      </c>
      <c r="E366" s="30">
        <v>6.2E-2</v>
      </c>
      <c r="F366" s="26" t="s">
        <v>30</v>
      </c>
      <c r="G366" s="26" t="s">
        <v>30</v>
      </c>
      <c r="H366" s="25" t="s">
        <v>353</v>
      </c>
    </row>
    <row r="367" spans="1:8" x14ac:dyDescent="0.55000000000000004">
      <c r="A367" s="26" t="s">
        <v>316</v>
      </c>
      <c r="B367" s="26" t="s">
        <v>318</v>
      </c>
      <c r="C367" s="26" t="s">
        <v>319</v>
      </c>
      <c r="D367" s="26">
        <v>3</v>
      </c>
      <c r="E367" s="30">
        <v>0</v>
      </c>
      <c r="F367" s="26" t="s">
        <v>45</v>
      </c>
      <c r="G367" s="26" t="s">
        <v>120</v>
      </c>
    </row>
    <row r="368" spans="1:8" x14ac:dyDescent="0.55000000000000004">
      <c r="A368" s="26" t="s">
        <v>316</v>
      </c>
      <c r="B368" s="26" t="s">
        <v>133</v>
      </c>
      <c r="C368" s="26" t="s">
        <v>134</v>
      </c>
      <c r="D368" s="26">
        <v>20</v>
      </c>
      <c r="E368" s="30">
        <v>0</v>
      </c>
      <c r="F368" s="26" t="s">
        <v>45</v>
      </c>
      <c r="G368" s="26" t="s">
        <v>120</v>
      </c>
    </row>
    <row r="369" spans="1:8" x14ac:dyDescent="0.55000000000000004">
      <c r="A369" s="26" t="s">
        <v>344</v>
      </c>
      <c r="B369" s="26" t="s">
        <v>117</v>
      </c>
      <c r="C369" s="26" t="s">
        <v>30</v>
      </c>
      <c r="D369" s="26">
        <v>2</v>
      </c>
      <c r="E369" s="30">
        <v>0</v>
      </c>
      <c r="F369" s="26" t="s">
        <v>119</v>
      </c>
      <c r="G369" s="26" t="s">
        <v>120</v>
      </c>
    </row>
    <row r="370" spans="1:8" x14ac:dyDescent="0.55000000000000004">
      <c r="A370" s="26" t="s">
        <v>344</v>
      </c>
      <c r="B370" s="26" t="s">
        <v>138</v>
      </c>
      <c r="C370" s="26" t="s">
        <v>30</v>
      </c>
      <c r="D370" s="26">
        <v>2</v>
      </c>
      <c r="E370" s="30">
        <v>0</v>
      </c>
      <c r="F370" s="26" t="s">
        <v>45</v>
      </c>
      <c r="G370" s="26" t="s">
        <v>120</v>
      </c>
    </row>
    <row r="371" spans="1:8" x14ac:dyDescent="0.55000000000000004">
      <c r="A371" s="26" t="s">
        <v>344</v>
      </c>
      <c r="B371" s="26" t="s">
        <v>133</v>
      </c>
      <c r="C371" s="26" t="s">
        <v>134</v>
      </c>
      <c r="D371" s="26">
        <v>17</v>
      </c>
      <c r="E371" s="30">
        <v>0</v>
      </c>
      <c r="F371" s="26" t="s">
        <v>45</v>
      </c>
      <c r="G371" s="26" t="s">
        <v>120</v>
      </c>
    </row>
    <row r="372" spans="1:8" x14ac:dyDescent="0.55000000000000004">
      <c r="A372" s="26" t="s">
        <v>344</v>
      </c>
      <c r="B372" s="26" t="s">
        <v>318</v>
      </c>
      <c r="C372" s="26" t="s">
        <v>319</v>
      </c>
      <c r="D372" s="26">
        <v>11</v>
      </c>
      <c r="E372" s="30">
        <v>0</v>
      </c>
      <c r="F372" s="26" t="s">
        <v>45</v>
      </c>
      <c r="G372" s="26" t="s">
        <v>120</v>
      </c>
    </row>
    <row r="373" spans="1:8" x14ac:dyDescent="0.55000000000000004">
      <c r="A373" s="26" t="s">
        <v>344</v>
      </c>
      <c r="B373" s="26" t="s">
        <v>233</v>
      </c>
      <c r="C373" s="26" t="s">
        <v>268</v>
      </c>
      <c r="D373" s="26">
        <v>1</v>
      </c>
      <c r="E373" s="30">
        <v>0</v>
      </c>
      <c r="F373" s="26" t="s">
        <v>45</v>
      </c>
      <c r="G373" s="26" t="s">
        <v>120</v>
      </c>
    </row>
    <row r="374" spans="1:8" x14ac:dyDescent="0.55000000000000004">
      <c r="A374" s="26" t="s">
        <v>345</v>
      </c>
      <c r="B374" s="26" t="s">
        <v>117</v>
      </c>
      <c r="C374" s="26" t="s">
        <v>30</v>
      </c>
      <c r="D374" s="26">
        <v>1</v>
      </c>
      <c r="E374" s="30">
        <v>0</v>
      </c>
      <c r="F374" s="26" t="s">
        <v>119</v>
      </c>
      <c r="G374" s="26" t="s">
        <v>120</v>
      </c>
    </row>
    <row r="375" spans="1:8" x14ac:dyDescent="0.55000000000000004">
      <c r="A375" s="26" t="s">
        <v>345</v>
      </c>
      <c r="B375" s="26" t="s">
        <v>138</v>
      </c>
      <c r="C375" s="26" t="s">
        <v>30</v>
      </c>
      <c r="D375" s="26">
        <v>2</v>
      </c>
      <c r="E375" s="30">
        <v>0</v>
      </c>
      <c r="F375" s="26" t="s">
        <v>45</v>
      </c>
      <c r="G375" s="26" t="s">
        <v>120</v>
      </c>
    </row>
    <row r="376" spans="1:8" x14ac:dyDescent="0.55000000000000004">
      <c r="A376" s="26" t="s">
        <v>345</v>
      </c>
      <c r="B376" s="26" t="s">
        <v>133</v>
      </c>
      <c r="C376" s="26" t="s">
        <v>134</v>
      </c>
      <c r="D376" s="26">
        <v>127</v>
      </c>
      <c r="E376" s="30">
        <v>8.9999999999999993E-3</v>
      </c>
      <c r="F376" s="26" t="s">
        <v>45</v>
      </c>
      <c r="G376" s="26" t="s">
        <v>120</v>
      </c>
    </row>
    <row r="377" spans="1:8" x14ac:dyDescent="0.55000000000000004">
      <c r="A377" s="26" t="s">
        <v>330</v>
      </c>
      <c r="B377" s="26" t="s">
        <v>122</v>
      </c>
      <c r="C377" s="26" t="s">
        <v>123</v>
      </c>
      <c r="D377" s="26">
        <v>1</v>
      </c>
      <c r="E377" s="30">
        <v>1E-3</v>
      </c>
      <c r="F377" s="26" t="s">
        <v>45</v>
      </c>
      <c r="G377" s="26" t="s">
        <v>120</v>
      </c>
    </row>
    <row r="378" spans="1:8" x14ac:dyDescent="0.55000000000000004">
      <c r="A378" s="26" t="s">
        <v>330</v>
      </c>
      <c r="B378" s="26" t="s">
        <v>117</v>
      </c>
      <c r="C378" s="26" t="s">
        <v>30</v>
      </c>
      <c r="D378" s="26">
        <v>2</v>
      </c>
      <c r="E378" s="30">
        <v>4.0000000000000001E-3</v>
      </c>
      <c r="F378" s="26" t="s">
        <v>119</v>
      </c>
      <c r="G378" s="26" t="s">
        <v>120</v>
      </c>
    </row>
    <row r="379" spans="1:8" x14ac:dyDescent="0.55000000000000004">
      <c r="A379" s="26" t="s">
        <v>330</v>
      </c>
      <c r="B379" s="26" t="s">
        <v>138</v>
      </c>
      <c r="C379" s="26" t="s">
        <v>30</v>
      </c>
      <c r="D379" s="26">
        <v>4</v>
      </c>
      <c r="E379" s="30">
        <v>0</v>
      </c>
      <c r="F379" s="26" t="s">
        <v>45</v>
      </c>
      <c r="G379" s="26" t="s">
        <v>120</v>
      </c>
    </row>
    <row r="380" spans="1:8" x14ac:dyDescent="0.55000000000000004">
      <c r="A380" s="26" t="s">
        <v>330</v>
      </c>
      <c r="B380" s="26" t="s">
        <v>191</v>
      </c>
      <c r="C380" s="26" t="s">
        <v>30</v>
      </c>
      <c r="D380" s="26" t="s">
        <v>30</v>
      </c>
      <c r="E380" s="30">
        <v>4.5999999999999999E-2</v>
      </c>
      <c r="F380" s="26" t="s">
        <v>30</v>
      </c>
      <c r="G380" s="26" t="s">
        <v>30</v>
      </c>
      <c r="H380" s="25" t="s">
        <v>332</v>
      </c>
    </row>
    <row r="381" spans="1:8" x14ac:dyDescent="0.55000000000000004">
      <c r="A381" s="26" t="s">
        <v>330</v>
      </c>
      <c r="B381" s="26" t="s">
        <v>133</v>
      </c>
      <c r="C381" s="26" t="s">
        <v>134</v>
      </c>
      <c r="D381" s="26">
        <v>39</v>
      </c>
      <c r="E381" s="30">
        <v>0</v>
      </c>
      <c r="F381" s="26" t="s">
        <v>45</v>
      </c>
      <c r="G381" s="26" t="s">
        <v>120</v>
      </c>
    </row>
    <row r="382" spans="1:8" x14ac:dyDescent="0.55000000000000004">
      <c r="A382" s="26" t="s">
        <v>346</v>
      </c>
      <c r="B382" s="26" t="s">
        <v>141</v>
      </c>
      <c r="C382" s="26" t="s">
        <v>142</v>
      </c>
      <c r="D382" s="26">
        <v>1</v>
      </c>
      <c r="E382" s="30">
        <v>7.0000000000000001E-3</v>
      </c>
      <c r="F382" s="26" t="s">
        <v>45</v>
      </c>
      <c r="G382" s="26" t="s">
        <v>120</v>
      </c>
    </row>
    <row r="383" spans="1:8" x14ac:dyDescent="0.55000000000000004">
      <c r="A383" s="26" t="s">
        <v>331</v>
      </c>
      <c r="B383" s="26" t="s">
        <v>199</v>
      </c>
      <c r="C383" s="26" t="s">
        <v>30</v>
      </c>
      <c r="D383" s="26">
        <v>1</v>
      </c>
      <c r="E383" s="30">
        <v>1.2E-2</v>
      </c>
      <c r="F383" s="26" t="s">
        <v>45</v>
      </c>
      <c r="G383" s="26" t="s">
        <v>120</v>
      </c>
    </row>
    <row r="384" spans="1:8" x14ac:dyDescent="0.55000000000000004">
      <c r="A384" s="26" t="s">
        <v>311</v>
      </c>
      <c r="B384" s="26" t="s">
        <v>117</v>
      </c>
      <c r="C384" s="26" t="s">
        <v>30</v>
      </c>
      <c r="D384" s="26">
        <v>1</v>
      </c>
      <c r="E384" s="30">
        <v>0</v>
      </c>
      <c r="F384" s="26" t="s">
        <v>119</v>
      </c>
      <c r="G384" s="26" t="s">
        <v>120</v>
      </c>
    </row>
    <row r="385" spans="1:8" x14ac:dyDescent="0.55000000000000004">
      <c r="A385" s="26" t="s">
        <v>311</v>
      </c>
      <c r="B385" s="26" t="s">
        <v>117</v>
      </c>
      <c r="C385" s="26" t="s">
        <v>30</v>
      </c>
      <c r="D385" s="26">
        <v>3</v>
      </c>
      <c r="E385" s="30">
        <v>0</v>
      </c>
      <c r="F385" s="26" t="s">
        <v>45</v>
      </c>
      <c r="G385" s="26" t="s">
        <v>144</v>
      </c>
      <c r="H385" s="25" t="s">
        <v>323</v>
      </c>
    </row>
    <row r="386" spans="1:8" x14ac:dyDescent="0.55000000000000004">
      <c r="A386" s="26" t="s">
        <v>347</v>
      </c>
      <c r="B386" s="26" t="s">
        <v>199</v>
      </c>
      <c r="C386" s="26" t="s">
        <v>30</v>
      </c>
      <c r="D386" s="26">
        <v>2</v>
      </c>
      <c r="E386" s="30">
        <v>1.9E-2</v>
      </c>
      <c r="F386" s="26" t="s">
        <v>45</v>
      </c>
      <c r="G386" s="26" t="s">
        <v>120</v>
      </c>
    </row>
    <row r="387" spans="1:8" x14ac:dyDescent="0.55000000000000004">
      <c r="A387" s="26" t="s">
        <v>347</v>
      </c>
      <c r="B387" s="26" t="s">
        <v>133</v>
      </c>
      <c r="C387" s="26" t="s">
        <v>134</v>
      </c>
      <c r="D387" s="26">
        <v>2</v>
      </c>
      <c r="E387" s="30">
        <v>0</v>
      </c>
      <c r="F387" s="26" t="s">
        <v>45</v>
      </c>
      <c r="G387" s="26" t="s">
        <v>120</v>
      </c>
    </row>
    <row r="388" spans="1:8" x14ac:dyDescent="0.55000000000000004">
      <c r="A388" s="26" t="s">
        <v>347</v>
      </c>
      <c r="B388" s="26" t="s">
        <v>117</v>
      </c>
      <c r="C388" s="26" t="s">
        <v>30</v>
      </c>
      <c r="D388" s="26">
        <v>1</v>
      </c>
      <c r="E388" s="30">
        <v>0</v>
      </c>
      <c r="F388" s="26" t="s">
        <v>45</v>
      </c>
      <c r="G388" s="26" t="s">
        <v>144</v>
      </c>
    </row>
    <row r="389" spans="1:8" x14ac:dyDescent="0.55000000000000004">
      <c r="A389" s="26" t="s">
        <v>347</v>
      </c>
      <c r="B389" s="26" t="s">
        <v>293</v>
      </c>
      <c r="C389" s="26" t="s">
        <v>30</v>
      </c>
      <c r="D389" s="26">
        <v>1</v>
      </c>
      <c r="E389" s="30">
        <v>0</v>
      </c>
      <c r="F389" s="26" t="s">
        <v>45</v>
      </c>
      <c r="G389" s="26" t="s">
        <v>144</v>
      </c>
    </row>
    <row r="390" spans="1:8" x14ac:dyDescent="0.55000000000000004">
      <c r="A390" s="26" t="s">
        <v>326</v>
      </c>
      <c r="B390" s="26" t="s">
        <v>141</v>
      </c>
      <c r="C390" s="26" t="s">
        <v>142</v>
      </c>
      <c r="D390" s="26">
        <v>1</v>
      </c>
      <c r="E390" s="30">
        <v>7.0000000000000001E-3</v>
      </c>
      <c r="F390" s="26" t="s">
        <v>45</v>
      </c>
      <c r="G390" s="26" t="s">
        <v>120</v>
      </c>
    </row>
    <row r="391" spans="1:8" x14ac:dyDescent="0.55000000000000004">
      <c r="A391" s="26" t="s">
        <v>326</v>
      </c>
      <c r="B391" s="26" t="s">
        <v>138</v>
      </c>
      <c r="C391" s="26" t="s">
        <v>30</v>
      </c>
      <c r="D391" s="26">
        <v>4</v>
      </c>
      <c r="E391" s="30">
        <v>0</v>
      </c>
      <c r="F391" s="26" t="s">
        <v>45</v>
      </c>
      <c r="G391" s="26" t="s">
        <v>120</v>
      </c>
    </row>
    <row r="392" spans="1:8" x14ac:dyDescent="0.55000000000000004">
      <c r="A392" s="26" t="s">
        <v>309</v>
      </c>
      <c r="B392" s="26" t="s">
        <v>141</v>
      </c>
      <c r="C392" s="26" t="s">
        <v>142</v>
      </c>
      <c r="D392" s="26">
        <v>31</v>
      </c>
      <c r="E392" s="30">
        <v>0.11600000000000001</v>
      </c>
      <c r="F392" s="26" t="s">
        <v>320</v>
      </c>
      <c r="G392" s="26" t="s">
        <v>120</v>
      </c>
      <c r="H392" s="25" t="s">
        <v>322</v>
      </c>
    </row>
    <row r="393" spans="1:8" x14ac:dyDescent="0.55000000000000004">
      <c r="A393" s="26" t="s">
        <v>309</v>
      </c>
      <c r="B393" s="26" t="s">
        <v>138</v>
      </c>
      <c r="C393" s="26" t="s">
        <v>30</v>
      </c>
      <c r="D393" s="26">
        <v>1</v>
      </c>
      <c r="E393" s="30">
        <v>1E-3</v>
      </c>
      <c r="F393" s="26" t="s">
        <v>45</v>
      </c>
      <c r="G393" s="26" t="s">
        <v>120</v>
      </c>
    </row>
    <row r="394" spans="1:8" x14ac:dyDescent="0.55000000000000004">
      <c r="A394" s="26" t="s">
        <v>309</v>
      </c>
      <c r="B394" s="26" t="s">
        <v>117</v>
      </c>
      <c r="C394" s="26" t="s">
        <v>30</v>
      </c>
      <c r="D394" s="26">
        <v>1</v>
      </c>
      <c r="E394" s="30">
        <v>1E-3</v>
      </c>
      <c r="F394" s="26" t="s">
        <v>119</v>
      </c>
      <c r="G394" s="26" t="s">
        <v>120</v>
      </c>
    </row>
    <row r="395" spans="1:8" x14ac:dyDescent="0.55000000000000004">
      <c r="A395" s="26" t="s">
        <v>348</v>
      </c>
      <c r="B395" s="26" t="s">
        <v>191</v>
      </c>
      <c r="C395" s="26" t="s">
        <v>30</v>
      </c>
      <c r="D395" s="26">
        <v>2</v>
      </c>
      <c r="E395" s="30">
        <v>0</v>
      </c>
      <c r="F395" s="26" t="s">
        <v>30</v>
      </c>
      <c r="G395" s="26" t="s">
        <v>30</v>
      </c>
      <c r="H395" s="25" t="s">
        <v>354</v>
      </c>
    </row>
    <row r="396" spans="1:8" x14ac:dyDescent="0.55000000000000004">
      <c r="A396" s="26" t="s">
        <v>348</v>
      </c>
      <c r="B396" s="26" t="s">
        <v>138</v>
      </c>
      <c r="C396" s="26" t="s">
        <v>30</v>
      </c>
      <c r="D396" s="26">
        <v>3</v>
      </c>
      <c r="E396" s="30">
        <v>0</v>
      </c>
      <c r="F396" s="26" t="s">
        <v>45</v>
      </c>
      <c r="G396" s="26" t="s">
        <v>120</v>
      </c>
    </row>
    <row r="397" spans="1:8" x14ac:dyDescent="0.55000000000000004">
      <c r="A397" s="26" t="s">
        <v>348</v>
      </c>
      <c r="B397" s="26" t="s">
        <v>133</v>
      </c>
      <c r="C397" s="26" t="s">
        <v>134</v>
      </c>
      <c r="D397" s="26">
        <v>1</v>
      </c>
      <c r="E397" s="30">
        <v>0</v>
      </c>
      <c r="F397" s="26" t="s">
        <v>45</v>
      </c>
      <c r="G397" s="26" t="s">
        <v>120</v>
      </c>
    </row>
    <row r="398" spans="1:8" x14ac:dyDescent="0.55000000000000004">
      <c r="A398" s="26" t="s">
        <v>348</v>
      </c>
      <c r="B398" s="26" t="s">
        <v>251</v>
      </c>
      <c r="C398" s="26" t="s">
        <v>30</v>
      </c>
      <c r="D398" s="26">
        <v>1</v>
      </c>
      <c r="E398" s="30">
        <v>0</v>
      </c>
      <c r="F398" s="26" t="s">
        <v>45</v>
      </c>
      <c r="G398" s="26" t="s">
        <v>144</v>
      </c>
    </row>
    <row r="399" spans="1:8" x14ac:dyDescent="0.55000000000000004">
      <c r="A399" s="26" t="s">
        <v>310</v>
      </c>
      <c r="B399" s="26" t="s">
        <v>141</v>
      </c>
      <c r="C399" s="26" t="s">
        <v>142</v>
      </c>
      <c r="D399" s="26">
        <v>1</v>
      </c>
      <c r="E399" s="30">
        <v>0.01</v>
      </c>
      <c r="F399" s="26" t="s">
        <v>45</v>
      </c>
      <c r="G399" s="26" t="s">
        <v>120</v>
      </c>
    </row>
    <row r="400" spans="1:8" x14ac:dyDescent="0.55000000000000004">
      <c r="A400" s="26" t="s">
        <v>310</v>
      </c>
      <c r="B400" s="26" t="s">
        <v>199</v>
      </c>
      <c r="C400" s="26" t="s">
        <v>30</v>
      </c>
      <c r="D400" s="26">
        <v>2</v>
      </c>
      <c r="E400" s="30">
        <v>1.0999999999999999E-2</v>
      </c>
      <c r="F400" s="26" t="s">
        <v>45</v>
      </c>
      <c r="G400" s="26" t="s">
        <v>120</v>
      </c>
    </row>
    <row r="401" spans="1:7" x14ac:dyDescent="0.55000000000000004">
      <c r="A401" s="26" t="s">
        <v>310</v>
      </c>
      <c r="B401" s="26" t="s">
        <v>117</v>
      </c>
      <c r="C401" s="26" t="s">
        <v>30</v>
      </c>
      <c r="D401" s="26">
        <v>8</v>
      </c>
      <c r="E401" s="30">
        <v>8.0000000000000002E-3</v>
      </c>
      <c r="F401" s="26" t="s">
        <v>119</v>
      </c>
      <c r="G401" s="26" t="s">
        <v>120</v>
      </c>
    </row>
    <row r="402" spans="1:7" x14ac:dyDescent="0.55000000000000004">
      <c r="A402" s="26" t="s">
        <v>310</v>
      </c>
      <c r="B402" s="26" t="s">
        <v>122</v>
      </c>
      <c r="C402" s="26" t="s">
        <v>123</v>
      </c>
      <c r="D402" s="26">
        <v>3</v>
      </c>
      <c r="E402" s="30">
        <v>2E-3</v>
      </c>
      <c r="F402" s="26" t="s">
        <v>45</v>
      </c>
      <c r="G402" s="26" t="s">
        <v>120</v>
      </c>
    </row>
    <row r="403" spans="1:7" x14ac:dyDescent="0.55000000000000004">
      <c r="A403" s="26" t="s">
        <v>310</v>
      </c>
      <c r="B403" s="26" t="s">
        <v>138</v>
      </c>
      <c r="C403" s="26" t="s">
        <v>30</v>
      </c>
      <c r="D403" s="26">
        <v>9</v>
      </c>
      <c r="E403" s="30">
        <v>6.0000000000000001E-3</v>
      </c>
      <c r="F403" s="26" t="s">
        <v>45</v>
      </c>
      <c r="G403" s="26" t="s">
        <v>120</v>
      </c>
    </row>
    <row r="404" spans="1:7" x14ac:dyDescent="0.55000000000000004">
      <c r="A404" s="26" t="s">
        <v>310</v>
      </c>
      <c r="B404" s="26" t="s">
        <v>117</v>
      </c>
      <c r="C404" s="26" t="s">
        <v>30</v>
      </c>
      <c r="D404" s="26">
        <v>1</v>
      </c>
      <c r="E404" s="30">
        <v>0</v>
      </c>
      <c r="F404" s="26" t="s">
        <v>45</v>
      </c>
      <c r="G404" s="26" t="s">
        <v>144</v>
      </c>
    </row>
    <row r="405" spans="1:7" x14ac:dyDescent="0.55000000000000004">
      <c r="A405" s="26" t="s">
        <v>306</v>
      </c>
      <c r="B405" s="26" t="s">
        <v>199</v>
      </c>
      <c r="C405" s="26" t="s">
        <v>30</v>
      </c>
      <c r="D405" s="26">
        <v>4</v>
      </c>
      <c r="E405" s="30">
        <v>1.6E-2</v>
      </c>
      <c r="F405" s="26" t="s">
        <v>45</v>
      </c>
      <c r="G405" s="26" t="s">
        <v>120</v>
      </c>
    </row>
    <row r="406" spans="1:7" x14ac:dyDescent="0.55000000000000004">
      <c r="A406" s="26" t="s">
        <v>306</v>
      </c>
      <c r="B406" s="26" t="s">
        <v>117</v>
      </c>
      <c r="C406" s="26" t="s">
        <v>30</v>
      </c>
      <c r="D406" s="26">
        <v>5</v>
      </c>
      <c r="E406" s="30">
        <v>4.0000000000000001E-3</v>
      </c>
      <c r="F406" s="26" t="s">
        <v>119</v>
      </c>
      <c r="G406" s="26" t="s">
        <v>120</v>
      </c>
    </row>
    <row r="407" spans="1:7" x14ac:dyDescent="0.55000000000000004">
      <c r="A407" s="26" t="s">
        <v>306</v>
      </c>
      <c r="B407" s="26" t="s">
        <v>138</v>
      </c>
      <c r="C407" s="26" t="s">
        <v>30</v>
      </c>
      <c r="D407" s="26">
        <v>3</v>
      </c>
      <c r="E407" s="30">
        <v>1E-3</v>
      </c>
      <c r="F407" s="26" t="s">
        <v>45</v>
      </c>
      <c r="G407" s="26" t="s">
        <v>120</v>
      </c>
    </row>
    <row r="408" spans="1:7" x14ac:dyDescent="0.55000000000000004">
      <c r="A408" s="26" t="s">
        <v>306</v>
      </c>
      <c r="B408" s="26" t="s">
        <v>133</v>
      </c>
      <c r="C408" s="26" t="s">
        <v>134</v>
      </c>
      <c r="D408" s="26">
        <v>21</v>
      </c>
      <c r="E408" s="30">
        <v>0</v>
      </c>
      <c r="F408" s="26" t="s">
        <v>45</v>
      </c>
      <c r="G408" s="26" t="s">
        <v>120</v>
      </c>
    </row>
    <row r="409" spans="1:7" x14ac:dyDescent="0.55000000000000004">
      <c r="A409" s="26" t="s">
        <v>307</v>
      </c>
      <c r="B409" s="26" t="s">
        <v>199</v>
      </c>
      <c r="C409" s="26" t="s">
        <v>30</v>
      </c>
      <c r="D409" s="26">
        <v>1</v>
      </c>
      <c r="E409" s="30">
        <v>0</v>
      </c>
      <c r="F409" s="26" t="s">
        <v>45</v>
      </c>
      <c r="G409" s="26" t="s">
        <v>120</v>
      </c>
    </row>
    <row r="410" spans="1:7" x14ac:dyDescent="0.55000000000000004">
      <c r="A410" s="26" t="s">
        <v>307</v>
      </c>
      <c r="B410" s="26" t="s">
        <v>141</v>
      </c>
      <c r="C410" s="26" t="s">
        <v>142</v>
      </c>
      <c r="D410" s="26">
        <v>1</v>
      </c>
      <c r="E410" s="30">
        <v>0</v>
      </c>
      <c r="F410" s="26" t="s">
        <v>45</v>
      </c>
      <c r="G410" s="26" t="s">
        <v>120</v>
      </c>
    </row>
    <row r="411" spans="1:7" x14ac:dyDescent="0.55000000000000004">
      <c r="A411" s="26" t="s">
        <v>307</v>
      </c>
      <c r="B411" s="26" t="s">
        <v>133</v>
      </c>
      <c r="C411" s="26" t="s">
        <v>134</v>
      </c>
      <c r="D411" s="26">
        <v>1</v>
      </c>
      <c r="E411" s="30">
        <v>0</v>
      </c>
      <c r="F411" s="26" t="s">
        <v>45</v>
      </c>
      <c r="G411" s="26" t="s">
        <v>120</v>
      </c>
    </row>
    <row r="412" spans="1:7" x14ac:dyDescent="0.55000000000000004">
      <c r="A412" s="26" t="s">
        <v>308</v>
      </c>
      <c r="B412" s="26" t="s">
        <v>199</v>
      </c>
      <c r="C412" s="26" t="s">
        <v>30</v>
      </c>
      <c r="D412" s="26">
        <v>1</v>
      </c>
      <c r="E412" s="30">
        <v>8.0000000000000002E-3</v>
      </c>
      <c r="F412" s="26" t="s">
        <v>45</v>
      </c>
      <c r="G412" s="26" t="s">
        <v>120</v>
      </c>
    </row>
    <row r="413" spans="1:7" x14ac:dyDescent="0.55000000000000004">
      <c r="A413" s="26" t="s">
        <v>349</v>
      </c>
      <c r="B413" s="26" t="s">
        <v>138</v>
      </c>
      <c r="C413" s="26" t="s">
        <v>30</v>
      </c>
      <c r="D413" s="26">
        <v>9</v>
      </c>
      <c r="E413" s="30">
        <v>2E-3</v>
      </c>
      <c r="F413" s="26" t="s">
        <v>45</v>
      </c>
      <c r="G413" s="26" t="s">
        <v>120</v>
      </c>
    </row>
    <row r="414" spans="1:7" x14ac:dyDescent="0.55000000000000004">
      <c r="A414" s="26" t="s">
        <v>349</v>
      </c>
      <c r="B414" s="26" t="s">
        <v>141</v>
      </c>
      <c r="C414" s="26" t="s">
        <v>142</v>
      </c>
      <c r="D414" s="26">
        <v>4</v>
      </c>
      <c r="E414" s="30">
        <v>3.1E-2</v>
      </c>
      <c r="F414" s="26" t="s">
        <v>45</v>
      </c>
      <c r="G414" s="26" t="s">
        <v>120</v>
      </c>
    </row>
    <row r="415" spans="1:7" x14ac:dyDescent="0.55000000000000004">
      <c r="A415" s="26" t="s">
        <v>349</v>
      </c>
      <c r="B415" s="26" t="s">
        <v>199</v>
      </c>
      <c r="C415" s="26" t="s">
        <v>30</v>
      </c>
      <c r="D415" s="26">
        <v>5</v>
      </c>
      <c r="E415" s="30">
        <v>2.1999999999999999E-2</v>
      </c>
      <c r="F415" s="26" t="s">
        <v>45</v>
      </c>
      <c r="G415" s="26" t="s">
        <v>120</v>
      </c>
    </row>
    <row r="416" spans="1:7" x14ac:dyDescent="0.55000000000000004">
      <c r="A416" s="26" t="s">
        <v>349</v>
      </c>
      <c r="B416" s="26" t="s">
        <v>122</v>
      </c>
      <c r="C416" s="26" t="s">
        <v>123</v>
      </c>
      <c r="D416" s="26">
        <v>2</v>
      </c>
      <c r="E416" s="30">
        <v>0</v>
      </c>
      <c r="F416" s="26" t="s">
        <v>45</v>
      </c>
      <c r="G416" s="26" t="s">
        <v>120</v>
      </c>
    </row>
    <row r="417" spans="1:8" x14ac:dyDescent="0.55000000000000004">
      <c r="A417" s="26" t="s">
        <v>349</v>
      </c>
      <c r="B417" s="26" t="s">
        <v>117</v>
      </c>
      <c r="C417" s="26" t="s">
        <v>30</v>
      </c>
      <c r="D417" s="26">
        <v>1</v>
      </c>
      <c r="E417" s="30">
        <v>0</v>
      </c>
      <c r="F417" s="26" t="s">
        <v>119</v>
      </c>
      <c r="G417" s="26" t="s">
        <v>120</v>
      </c>
    </row>
    <row r="418" spans="1:8" x14ac:dyDescent="0.55000000000000004">
      <c r="A418" s="26" t="s">
        <v>349</v>
      </c>
      <c r="B418" s="26" t="s">
        <v>167</v>
      </c>
      <c r="C418" s="26" t="s">
        <v>30</v>
      </c>
      <c r="D418" s="26">
        <v>1</v>
      </c>
      <c r="E418" s="30">
        <v>0</v>
      </c>
      <c r="F418" s="26" t="s">
        <v>45</v>
      </c>
      <c r="G418" s="26" t="s">
        <v>144</v>
      </c>
    </row>
    <row r="419" spans="1:8" x14ac:dyDescent="0.55000000000000004">
      <c r="A419" s="26" t="s">
        <v>349</v>
      </c>
      <c r="B419" s="26" t="s">
        <v>355</v>
      </c>
      <c r="C419" s="26" t="s">
        <v>30</v>
      </c>
      <c r="D419" s="26">
        <v>1</v>
      </c>
      <c r="E419" s="30">
        <v>2E-3</v>
      </c>
      <c r="F419" s="26" t="s">
        <v>45</v>
      </c>
      <c r="G419" s="26" t="s">
        <v>144</v>
      </c>
      <c r="H419" s="25" t="s">
        <v>356</v>
      </c>
    </row>
    <row r="420" spans="1:8" x14ac:dyDescent="0.55000000000000004">
      <c r="A420" s="26" t="s">
        <v>349</v>
      </c>
      <c r="B420" s="26" t="s">
        <v>251</v>
      </c>
      <c r="C420" s="26" t="s">
        <v>30</v>
      </c>
      <c r="D420" s="26">
        <v>176</v>
      </c>
      <c r="E420" s="30">
        <v>0.186</v>
      </c>
      <c r="F420" s="26" t="s">
        <v>45</v>
      </c>
      <c r="G420" s="26" t="s">
        <v>144</v>
      </c>
      <c r="H420" s="25" t="s">
        <v>357</v>
      </c>
    </row>
    <row r="421" spans="1:8" x14ac:dyDescent="0.55000000000000004">
      <c r="A421" s="26" t="s">
        <v>349</v>
      </c>
      <c r="B421" s="26" t="s">
        <v>133</v>
      </c>
      <c r="C421" s="26" t="s">
        <v>134</v>
      </c>
      <c r="D421" s="26">
        <v>9</v>
      </c>
      <c r="E421" s="30">
        <v>0</v>
      </c>
      <c r="F421" s="26" t="s">
        <v>45</v>
      </c>
      <c r="G421" s="26" t="s">
        <v>120</v>
      </c>
    </row>
    <row r="422" spans="1:8" x14ac:dyDescent="0.55000000000000004">
      <c r="A422" s="26" t="s">
        <v>350</v>
      </c>
      <c r="B422" s="26" t="s">
        <v>30</v>
      </c>
      <c r="C422" s="26" t="s">
        <v>30</v>
      </c>
      <c r="D422" s="26" t="s">
        <v>30</v>
      </c>
      <c r="E422" s="30" t="s">
        <v>30</v>
      </c>
      <c r="F422" s="26" t="s">
        <v>30</v>
      </c>
      <c r="G422" s="26" t="s">
        <v>30</v>
      </c>
      <c r="H422" s="25" t="s">
        <v>128</v>
      </c>
    </row>
    <row r="423" spans="1:8" x14ac:dyDescent="0.55000000000000004">
      <c r="A423" s="26" t="s">
        <v>325</v>
      </c>
      <c r="B423" s="26" t="s">
        <v>133</v>
      </c>
      <c r="C423" s="26" t="s">
        <v>134</v>
      </c>
      <c r="D423" s="26">
        <v>1</v>
      </c>
      <c r="E423" s="30">
        <v>0</v>
      </c>
      <c r="F423" s="26" t="s">
        <v>45</v>
      </c>
      <c r="G423" s="26" t="s">
        <v>120</v>
      </c>
    </row>
    <row r="424" spans="1:8" x14ac:dyDescent="0.55000000000000004">
      <c r="A424" s="26" t="s">
        <v>325</v>
      </c>
      <c r="B424" s="26" t="s">
        <v>138</v>
      </c>
      <c r="C424" s="26" t="s">
        <v>30</v>
      </c>
      <c r="D424" s="26">
        <v>1</v>
      </c>
      <c r="E424" s="30">
        <v>0</v>
      </c>
      <c r="F424" s="26" t="s">
        <v>45</v>
      </c>
      <c r="G424" s="26" t="s">
        <v>120</v>
      </c>
    </row>
    <row r="425" spans="1:8" x14ac:dyDescent="0.55000000000000004">
      <c r="A425" s="26" t="s">
        <v>351</v>
      </c>
      <c r="B425" s="26" t="s">
        <v>30</v>
      </c>
      <c r="C425" s="26" t="s">
        <v>30</v>
      </c>
      <c r="D425" s="26" t="s">
        <v>30</v>
      </c>
      <c r="E425" s="30" t="s">
        <v>30</v>
      </c>
      <c r="F425" s="26" t="s">
        <v>30</v>
      </c>
      <c r="G425" s="26" t="s">
        <v>30</v>
      </c>
      <c r="H425" s="25" t="s">
        <v>128</v>
      </c>
    </row>
    <row r="426" spans="1:8" x14ac:dyDescent="0.55000000000000004">
      <c r="A426" s="26" t="s">
        <v>352</v>
      </c>
      <c r="B426" s="26" t="s">
        <v>117</v>
      </c>
      <c r="C426" s="26" t="s">
        <v>30</v>
      </c>
      <c r="D426" s="26">
        <v>15</v>
      </c>
      <c r="E426" s="30">
        <v>1.9E-2</v>
      </c>
      <c r="F426" s="26" t="s">
        <v>119</v>
      </c>
      <c r="G426" s="26" t="s">
        <v>120</v>
      </c>
    </row>
    <row r="427" spans="1:8" x14ac:dyDescent="0.55000000000000004">
      <c r="A427" s="26" t="s">
        <v>352</v>
      </c>
      <c r="B427" s="26" t="s">
        <v>138</v>
      </c>
      <c r="C427" s="26" t="s">
        <v>30</v>
      </c>
      <c r="D427" s="26">
        <v>10</v>
      </c>
      <c r="E427" s="30">
        <v>4.0000000000000001E-3</v>
      </c>
      <c r="F427" s="26" t="s">
        <v>45</v>
      </c>
      <c r="G427" s="26" t="s">
        <v>120</v>
      </c>
    </row>
    <row r="428" spans="1:8" x14ac:dyDescent="0.55000000000000004">
      <c r="A428" s="26" t="s">
        <v>352</v>
      </c>
      <c r="B428" s="26" t="s">
        <v>122</v>
      </c>
      <c r="C428" s="26" t="s">
        <v>123</v>
      </c>
      <c r="D428" s="26">
        <v>2</v>
      </c>
      <c r="E428" s="30">
        <v>0</v>
      </c>
      <c r="F428" s="26" t="s">
        <v>45</v>
      </c>
      <c r="G428" s="26" t="s">
        <v>120</v>
      </c>
      <c r="H428" s="25" t="s">
        <v>169</v>
      </c>
    </row>
    <row r="429" spans="1:8" x14ac:dyDescent="0.55000000000000004">
      <c r="A429" s="26" t="s">
        <v>352</v>
      </c>
      <c r="B429" s="26" t="s">
        <v>167</v>
      </c>
      <c r="C429" s="26" t="s">
        <v>30</v>
      </c>
      <c r="D429" s="26">
        <v>1</v>
      </c>
      <c r="E429" s="30">
        <v>0</v>
      </c>
      <c r="F429" s="26" t="s">
        <v>45</v>
      </c>
      <c r="G429" s="26" t="s">
        <v>144</v>
      </c>
    </row>
    <row r="430" spans="1:8" x14ac:dyDescent="0.55000000000000004">
      <c r="A430" s="26" t="s">
        <v>352</v>
      </c>
      <c r="B430" s="26" t="s">
        <v>293</v>
      </c>
      <c r="C430" s="26" t="s">
        <v>30</v>
      </c>
      <c r="D430" s="26">
        <v>10</v>
      </c>
      <c r="E430" s="30">
        <v>1.2999999999999999E-2</v>
      </c>
      <c r="F430" s="26" t="s">
        <v>45</v>
      </c>
      <c r="G430" s="26" t="s">
        <v>144</v>
      </c>
    </row>
    <row r="431" spans="1:8" x14ac:dyDescent="0.55000000000000004">
      <c r="A431" s="26" t="s">
        <v>333</v>
      </c>
      <c r="B431" s="26" t="s">
        <v>122</v>
      </c>
      <c r="C431" s="26" t="s">
        <v>123</v>
      </c>
      <c r="D431" s="26">
        <v>7</v>
      </c>
      <c r="E431" s="26">
        <v>8.9999999999999993E-3</v>
      </c>
      <c r="F431" s="26" t="s">
        <v>45</v>
      </c>
      <c r="G431" s="26" t="s">
        <v>120</v>
      </c>
    </row>
    <row r="432" spans="1:8" x14ac:dyDescent="0.55000000000000004">
      <c r="A432" s="26" t="s">
        <v>333</v>
      </c>
      <c r="B432" s="26" t="s">
        <v>141</v>
      </c>
      <c r="C432" s="26" t="s">
        <v>142</v>
      </c>
      <c r="D432" s="26">
        <v>10</v>
      </c>
      <c r="E432" s="26">
        <v>5.6000000000000001E-2</v>
      </c>
      <c r="F432" s="26" t="s">
        <v>45</v>
      </c>
      <c r="G432" s="26" t="s">
        <v>120</v>
      </c>
    </row>
    <row r="433" spans="1:8" x14ac:dyDescent="0.55000000000000004">
      <c r="A433" s="26" t="s">
        <v>333</v>
      </c>
      <c r="B433" s="26" t="s">
        <v>117</v>
      </c>
      <c r="C433" s="26" t="s">
        <v>30</v>
      </c>
      <c r="D433" s="26">
        <v>31</v>
      </c>
      <c r="E433" s="26">
        <v>2.1000000000000001E-2</v>
      </c>
      <c r="F433" s="26" t="s">
        <v>119</v>
      </c>
      <c r="G433" s="26" t="s">
        <v>120</v>
      </c>
    </row>
    <row r="434" spans="1:8" x14ac:dyDescent="0.55000000000000004">
      <c r="A434" s="26" t="s">
        <v>333</v>
      </c>
      <c r="B434" s="26" t="s">
        <v>138</v>
      </c>
      <c r="C434" s="26" t="s">
        <v>30</v>
      </c>
      <c r="D434" s="26">
        <v>13</v>
      </c>
      <c r="E434" s="26">
        <v>0.01</v>
      </c>
      <c r="F434" s="26" t="s">
        <v>45</v>
      </c>
      <c r="G434" s="26" t="s">
        <v>120</v>
      </c>
    </row>
    <row r="435" spans="1:8" x14ac:dyDescent="0.55000000000000004">
      <c r="A435" s="26" t="s">
        <v>333</v>
      </c>
      <c r="B435" s="26" t="s">
        <v>117</v>
      </c>
      <c r="C435" s="26" t="s">
        <v>30</v>
      </c>
      <c r="D435" s="26">
        <v>221</v>
      </c>
      <c r="E435" s="26">
        <v>0.15</v>
      </c>
      <c r="F435" s="26" t="s">
        <v>45</v>
      </c>
      <c r="G435" s="26" t="s">
        <v>144</v>
      </c>
    </row>
    <row r="436" spans="1:8" x14ac:dyDescent="0.55000000000000004">
      <c r="A436" s="26" t="s">
        <v>333</v>
      </c>
      <c r="B436" s="26" t="s">
        <v>207</v>
      </c>
      <c r="C436" s="26" t="s">
        <v>30</v>
      </c>
      <c r="D436" s="26" t="s">
        <v>30</v>
      </c>
      <c r="E436" s="26">
        <v>7.9000000000000001E-2</v>
      </c>
      <c r="F436" s="26" t="s">
        <v>30</v>
      </c>
      <c r="G436" s="26" t="s">
        <v>30</v>
      </c>
      <c r="H436" s="25" t="s">
        <v>432</v>
      </c>
    </row>
    <row r="437" spans="1:8" x14ac:dyDescent="0.55000000000000004">
      <c r="A437" s="26" t="s">
        <v>799</v>
      </c>
      <c r="B437" s="26" t="s">
        <v>117</v>
      </c>
      <c r="C437" s="25" t="s">
        <v>933</v>
      </c>
      <c r="D437" s="26">
        <v>155</v>
      </c>
      <c r="E437" s="30">
        <v>0.433</v>
      </c>
      <c r="F437" s="26" t="s">
        <v>119</v>
      </c>
      <c r="G437" s="26" t="s">
        <v>45</v>
      </c>
    </row>
    <row r="438" spans="1:8" x14ac:dyDescent="0.55000000000000004">
      <c r="A438" s="26" t="s">
        <v>799</v>
      </c>
      <c r="B438" s="26" t="s">
        <v>167</v>
      </c>
      <c r="C438" s="25"/>
      <c r="D438" s="26">
        <v>2</v>
      </c>
      <c r="E438" s="30">
        <v>0</v>
      </c>
      <c r="F438" s="26" t="s">
        <v>45</v>
      </c>
      <c r="G438" s="26" t="s">
        <v>411</v>
      </c>
    </row>
    <row r="439" spans="1:8" x14ac:dyDescent="0.55000000000000004">
      <c r="A439" s="26" t="s">
        <v>799</v>
      </c>
      <c r="B439" s="26" t="s">
        <v>158</v>
      </c>
      <c r="C439" s="25"/>
      <c r="D439" s="26">
        <v>8</v>
      </c>
      <c r="E439" s="30">
        <v>7.8E-2</v>
      </c>
      <c r="F439" s="26" t="s">
        <v>45</v>
      </c>
      <c r="G439" s="26" t="s">
        <v>411</v>
      </c>
    </row>
    <row r="440" spans="1:8" x14ac:dyDescent="0.55000000000000004">
      <c r="A440" s="26" t="s">
        <v>799</v>
      </c>
      <c r="B440" s="26" t="s">
        <v>122</v>
      </c>
      <c r="C440" s="25" t="s">
        <v>934</v>
      </c>
      <c r="D440" s="26">
        <v>1</v>
      </c>
      <c r="E440" s="30">
        <v>5.0000000000000001E-3</v>
      </c>
      <c r="F440" s="26" t="s">
        <v>45</v>
      </c>
      <c r="G440" s="26" t="s">
        <v>45</v>
      </c>
    </row>
    <row r="441" spans="1:8" x14ac:dyDescent="0.55000000000000004">
      <c r="A441" s="26" t="s">
        <v>799</v>
      </c>
      <c r="B441" s="26" t="s">
        <v>122</v>
      </c>
      <c r="C441" s="25" t="s">
        <v>934</v>
      </c>
      <c r="D441" s="26">
        <v>2</v>
      </c>
      <c r="E441" s="30">
        <v>0</v>
      </c>
      <c r="F441" s="26" t="s">
        <v>45</v>
      </c>
      <c r="G441" s="26" t="s">
        <v>45</v>
      </c>
      <c r="H441" s="25" t="s">
        <v>943</v>
      </c>
    </row>
    <row r="442" spans="1:8" x14ac:dyDescent="0.55000000000000004">
      <c r="A442" s="26" t="s">
        <v>799</v>
      </c>
      <c r="B442" s="26" t="s">
        <v>117</v>
      </c>
      <c r="C442" s="25"/>
      <c r="D442" s="26">
        <v>5</v>
      </c>
      <c r="E442" s="30">
        <v>0</v>
      </c>
      <c r="F442" s="26" t="s">
        <v>45</v>
      </c>
      <c r="G442" s="26" t="s">
        <v>411</v>
      </c>
      <c r="H442" s="25" t="s">
        <v>933</v>
      </c>
    </row>
    <row r="443" spans="1:8" x14ac:dyDescent="0.55000000000000004">
      <c r="A443" s="26" t="s">
        <v>799</v>
      </c>
      <c r="B443" s="26" t="s">
        <v>251</v>
      </c>
      <c r="C443" s="25"/>
      <c r="D443" s="26">
        <v>7</v>
      </c>
      <c r="E443" s="30">
        <v>3.0000000000000001E-3</v>
      </c>
      <c r="F443" s="26" t="s">
        <v>45</v>
      </c>
      <c r="G443" s="26" t="s">
        <v>411</v>
      </c>
    </row>
    <row r="444" spans="1:8" x14ac:dyDescent="0.55000000000000004">
      <c r="A444" s="26" t="s">
        <v>799</v>
      </c>
      <c r="B444" s="26" t="s">
        <v>186</v>
      </c>
      <c r="C444" s="25"/>
      <c r="D444" s="26">
        <v>2</v>
      </c>
      <c r="E444" s="30">
        <v>1.2E-2</v>
      </c>
    </row>
    <row r="445" spans="1:8" x14ac:dyDescent="0.55000000000000004">
      <c r="A445" s="26" t="s">
        <v>799</v>
      </c>
      <c r="B445" s="26" t="s">
        <v>117</v>
      </c>
      <c r="C445" s="25"/>
      <c r="D445" s="26">
        <v>2</v>
      </c>
      <c r="E445" s="30">
        <v>0</v>
      </c>
      <c r="F445" s="26" t="s">
        <v>121</v>
      </c>
      <c r="G445" s="26" t="s">
        <v>45</v>
      </c>
      <c r="H445" s="25" t="s">
        <v>933</v>
      </c>
    </row>
    <row r="446" spans="1:8" x14ac:dyDescent="0.55000000000000004">
      <c r="A446" s="26" t="s">
        <v>799</v>
      </c>
      <c r="B446" s="26" t="s">
        <v>145</v>
      </c>
      <c r="C446" s="25"/>
      <c r="D446" s="26">
        <v>1</v>
      </c>
      <c r="E446" s="30">
        <v>0</v>
      </c>
      <c r="F446" s="26" t="s">
        <v>45</v>
      </c>
      <c r="G446" s="26" t="s">
        <v>411</v>
      </c>
    </row>
    <row r="447" spans="1:8" x14ac:dyDescent="0.55000000000000004">
      <c r="A447" s="26" t="s">
        <v>799</v>
      </c>
      <c r="B447" s="26" t="s">
        <v>125</v>
      </c>
      <c r="C447" s="25"/>
      <c r="E447" s="30">
        <v>4.1000000000000002E-2</v>
      </c>
    </row>
    <row r="448" spans="1:8" x14ac:dyDescent="0.55000000000000004">
      <c r="A448" s="26" t="s">
        <v>800</v>
      </c>
      <c r="B448" s="26" t="s">
        <v>125</v>
      </c>
      <c r="C448" s="25"/>
      <c r="E448" s="30">
        <v>0.10299999999999999</v>
      </c>
    </row>
    <row r="449" spans="1:8" x14ac:dyDescent="0.55000000000000004">
      <c r="A449" s="26" t="s">
        <v>800</v>
      </c>
      <c r="B449" s="26" t="s">
        <v>141</v>
      </c>
      <c r="C449" s="20" t="s">
        <v>935</v>
      </c>
      <c r="D449" s="26">
        <v>1</v>
      </c>
      <c r="E449" s="30">
        <v>1.0999999999999999E-2</v>
      </c>
      <c r="F449" s="26" t="s">
        <v>45</v>
      </c>
      <c r="G449" s="26" t="s">
        <v>45</v>
      </c>
    </row>
    <row r="450" spans="1:8" x14ac:dyDescent="0.55000000000000004">
      <c r="A450" s="26" t="s">
        <v>800</v>
      </c>
      <c r="B450" s="26" t="s">
        <v>117</v>
      </c>
      <c r="C450" s="25" t="s">
        <v>933</v>
      </c>
      <c r="D450" s="26">
        <v>276</v>
      </c>
      <c r="E450" s="30">
        <v>0.29299999999999998</v>
      </c>
      <c r="F450" s="26" t="s">
        <v>119</v>
      </c>
      <c r="G450" s="26" t="s">
        <v>45</v>
      </c>
    </row>
    <row r="451" spans="1:8" x14ac:dyDescent="0.55000000000000004">
      <c r="A451" s="26" t="s">
        <v>800</v>
      </c>
      <c r="B451" s="26" t="s">
        <v>167</v>
      </c>
      <c r="C451" s="25"/>
      <c r="D451" s="26">
        <v>1</v>
      </c>
      <c r="E451" s="30">
        <v>0</v>
      </c>
      <c r="F451" s="26" t="s">
        <v>45</v>
      </c>
      <c r="G451" s="26" t="s">
        <v>411</v>
      </c>
    </row>
    <row r="452" spans="1:8" x14ac:dyDescent="0.55000000000000004">
      <c r="A452" s="26" t="s">
        <v>800</v>
      </c>
      <c r="B452" s="26" t="s">
        <v>117</v>
      </c>
      <c r="C452" s="25" t="s">
        <v>933</v>
      </c>
      <c r="D452" s="26">
        <v>4</v>
      </c>
      <c r="E452" s="30">
        <v>5.0000000000000001E-3</v>
      </c>
      <c r="F452" s="26" t="s">
        <v>121</v>
      </c>
      <c r="G452" s="26" t="s">
        <v>45</v>
      </c>
    </row>
    <row r="453" spans="1:8" x14ac:dyDescent="0.55000000000000004">
      <c r="A453" s="26" t="s">
        <v>800</v>
      </c>
      <c r="B453" s="26" t="s">
        <v>408</v>
      </c>
      <c r="C453" s="25"/>
      <c r="D453" s="26">
        <v>1</v>
      </c>
      <c r="E453" s="30">
        <v>0</v>
      </c>
      <c r="F453" s="26" t="s">
        <v>45</v>
      </c>
      <c r="G453" s="26" t="s">
        <v>45</v>
      </c>
    </row>
    <row r="454" spans="1:8" x14ac:dyDescent="0.55000000000000004">
      <c r="A454" s="26" t="s">
        <v>800</v>
      </c>
      <c r="B454" s="26" t="s">
        <v>404</v>
      </c>
      <c r="C454" s="25"/>
      <c r="D454" s="26">
        <v>1</v>
      </c>
      <c r="E454" s="30">
        <v>0</v>
      </c>
      <c r="F454" s="26" t="s">
        <v>45</v>
      </c>
      <c r="G454" s="26" t="s">
        <v>45</v>
      </c>
    </row>
    <row r="455" spans="1:8" x14ac:dyDescent="0.55000000000000004">
      <c r="A455" s="26" t="s">
        <v>800</v>
      </c>
      <c r="B455" s="11" t="s">
        <v>251</v>
      </c>
      <c r="C455" s="25" t="s">
        <v>936</v>
      </c>
      <c r="D455" s="26">
        <v>246</v>
      </c>
      <c r="E455" s="30">
        <v>9.7000000000000003E-2</v>
      </c>
      <c r="F455" s="26" t="s">
        <v>45</v>
      </c>
      <c r="G455" s="26" t="s">
        <v>411</v>
      </c>
    </row>
    <row r="456" spans="1:8" x14ac:dyDescent="0.55000000000000004">
      <c r="A456" s="26" t="s">
        <v>800</v>
      </c>
      <c r="B456" s="26" t="s">
        <v>929</v>
      </c>
      <c r="C456" s="25"/>
      <c r="D456" s="26">
        <v>94</v>
      </c>
      <c r="E456" s="30">
        <v>1E-3</v>
      </c>
      <c r="F456" s="26" t="s">
        <v>45</v>
      </c>
      <c r="G456" s="26" t="s">
        <v>411</v>
      </c>
    </row>
    <row r="457" spans="1:8" x14ac:dyDescent="0.55000000000000004">
      <c r="A457" s="26" t="s">
        <v>800</v>
      </c>
      <c r="B457" s="26" t="s">
        <v>158</v>
      </c>
      <c r="C457" s="25"/>
      <c r="D457" s="26">
        <v>21</v>
      </c>
      <c r="E457" s="30">
        <v>0.01</v>
      </c>
      <c r="F457" s="26" t="s">
        <v>45</v>
      </c>
      <c r="G457" s="26" t="s">
        <v>411</v>
      </c>
    </row>
    <row r="458" spans="1:8" x14ac:dyDescent="0.55000000000000004">
      <c r="A458" s="26" t="s">
        <v>800</v>
      </c>
      <c r="B458" s="26" t="s">
        <v>145</v>
      </c>
      <c r="C458" s="25"/>
      <c r="D458" s="26">
        <v>1</v>
      </c>
      <c r="E458" s="30">
        <v>0</v>
      </c>
      <c r="F458" s="26" t="s">
        <v>45</v>
      </c>
      <c r="G458" s="26" t="s">
        <v>411</v>
      </c>
    </row>
    <row r="459" spans="1:8" x14ac:dyDescent="0.55000000000000004">
      <c r="A459" s="26" t="s">
        <v>800</v>
      </c>
      <c r="B459" s="11" t="s">
        <v>251</v>
      </c>
      <c r="C459" s="25" t="s">
        <v>937</v>
      </c>
      <c r="D459" s="26">
        <v>3</v>
      </c>
      <c r="E459" s="30">
        <v>2E-3</v>
      </c>
      <c r="F459" s="26" t="s">
        <v>45</v>
      </c>
      <c r="G459" s="26" t="s">
        <v>411</v>
      </c>
      <c r="H459" s="25" t="s">
        <v>945</v>
      </c>
    </row>
    <row r="460" spans="1:8" x14ac:dyDescent="0.55000000000000004">
      <c r="A460" s="26" t="s">
        <v>801</v>
      </c>
      <c r="B460" s="26" t="s">
        <v>117</v>
      </c>
      <c r="C460" s="25" t="s">
        <v>933</v>
      </c>
      <c r="D460" s="26">
        <v>137</v>
      </c>
      <c r="E460" s="30">
        <v>0.218</v>
      </c>
      <c r="F460" s="26" t="s">
        <v>119</v>
      </c>
      <c r="G460" s="26" t="s">
        <v>45</v>
      </c>
    </row>
    <row r="461" spans="1:8" x14ac:dyDescent="0.55000000000000004">
      <c r="A461" s="26" t="s">
        <v>801</v>
      </c>
      <c r="B461" s="26" t="s">
        <v>125</v>
      </c>
      <c r="C461" s="25"/>
      <c r="E461" s="30">
        <v>2.9000000000000001E-2</v>
      </c>
      <c r="H461" s="25" t="s">
        <v>946</v>
      </c>
    </row>
    <row r="462" spans="1:8" x14ac:dyDescent="0.55000000000000004">
      <c r="A462" s="26" t="s">
        <v>801</v>
      </c>
      <c r="B462" s="11" t="s">
        <v>251</v>
      </c>
      <c r="C462" s="25" t="s">
        <v>936</v>
      </c>
      <c r="D462" s="26">
        <v>8</v>
      </c>
      <c r="E462" s="30">
        <v>5.0000000000000001E-3</v>
      </c>
      <c r="F462" s="26" t="s">
        <v>45</v>
      </c>
      <c r="G462" s="26" t="s">
        <v>411</v>
      </c>
    </row>
    <row r="463" spans="1:8" x14ac:dyDescent="0.55000000000000004">
      <c r="A463" s="26" t="s">
        <v>801</v>
      </c>
      <c r="B463" s="11" t="s">
        <v>251</v>
      </c>
      <c r="C463" s="25" t="s">
        <v>937</v>
      </c>
      <c r="D463" s="26">
        <v>1</v>
      </c>
      <c r="E463" s="30">
        <v>0</v>
      </c>
      <c r="F463" s="26" t="s">
        <v>45</v>
      </c>
      <c r="G463" s="26" t="s">
        <v>411</v>
      </c>
      <c r="H463" s="25" t="s">
        <v>945</v>
      </c>
    </row>
    <row r="464" spans="1:8" x14ac:dyDescent="0.55000000000000004">
      <c r="A464" s="26" t="s">
        <v>801</v>
      </c>
      <c r="B464" s="26" t="s">
        <v>122</v>
      </c>
      <c r="C464" s="25" t="s">
        <v>934</v>
      </c>
      <c r="D464" s="26">
        <v>1</v>
      </c>
      <c r="E464" s="30">
        <v>0</v>
      </c>
      <c r="F464" s="26" t="s">
        <v>45</v>
      </c>
      <c r="G464" s="26" t="s">
        <v>45</v>
      </c>
    </row>
    <row r="465" spans="1:8" x14ac:dyDescent="0.55000000000000004">
      <c r="A465" s="26" t="s">
        <v>801</v>
      </c>
      <c r="B465" s="26" t="s">
        <v>408</v>
      </c>
      <c r="C465" s="20"/>
      <c r="D465" s="26">
        <v>4</v>
      </c>
      <c r="E465" s="30">
        <v>0</v>
      </c>
      <c r="F465" s="26" t="s">
        <v>45</v>
      </c>
      <c r="G465" s="26" t="s">
        <v>45</v>
      </c>
      <c r="H465" s="25" t="s">
        <v>947</v>
      </c>
    </row>
    <row r="466" spans="1:8" x14ac:dyDescent="0.55000000000000004">
      <c r="A466" s="26" t="s">
        <v>801</v>
      </c>
      <c r="B466" s="26" t="s">
        <v>117</v>
      </c>
      <c r="C466" s="25" t="s">
        <v>933</v>
      </c>
      <c r="D466" s="26">
        <v>1</v>
      </c>
      <c r="E466" s="30">
        <v>0</v>
      </c>
      <c r="F466" s="26" t="s">
        <v>121</v>
      </c>
      <c r="G466" s="26" t="s">
        <v>45</v>
      </c>
    </row>
    <row r="467" spans="1:8" x14ac:dyDescent="0.55000000000000004">
      <c r="A467" s="26" t="s">
        <v>802</v>
      </c>
      <c r="B467" s="26" t="s">
        <v>125</v>
      </c>
      <c r="C467" s="25"/>
      <c r="E467" s="30">
        <v>3.9E-2</v>
      </c>
    </row>
    <row r="468" spans="1:8" x14ac:dyDescent="0.55000000000000004">
      <c r="A468" s="26" t="s">
        <v>802</v>
      </c>
      <c r="B468" s="26" t="s">
        <v>117</v>
      </c>
      <c r="C468" s="25" t="s">
        <v>933</v>
      </c>
      <c r="D468" s="26">
        <v>49</v>
      </c>
      <c r="E468" s="30">
        <v>5.1999999999999998E-2</v>
      </c>
      <c r="F468" s="26" t="s">
        <v>119</v>
      </c>
      <c r="G468" s="26" t="s">
        <v>45</v>
      </c>
    </row>
    <row r="469" spans="1:8" x14ac:dyDescent="0.55000000000000004">
      <c r="A469" s="26" t="s">
        <v>802</v>
      </c>
      <c r="B469" s="26" t="s">
        <v>117</v>
      </c>
      <c r="C469" s="25" t="s">
        <v>933</v>
      </c>
      <c r="D469" s="26">
        <v>1</v>
      </c>
      <c r="E469" s="30">
        <v>0</v>
      </c>
      <c r="F469" s="26" t="s">
        <v>121</v>
      </c>
      <c r="G469" s="26" t="s">
        <v>45</v>
      </c>
    </row>
    <row r="470" spans="1:8" x14ac:dyDescent="0.55000000000000004">
      <c r="A470" s="26" t="s">
        <v>802</v>
      </c>
      <c r="B470" s="26" t="s">
        <v>167</v>
      </c>
      <c r="C470" s="25"/>
      <c r="D470" s="26">
        <v>2</v>
      </c>
      <c r="E470" s="30">
        <v>0</v>
      </c>
      <c r="F470" s="26" t="s">
        <v>45</v>
      </c>
      <c r="G470" s="26" t="s">
        <v>411</v>
      </c>
    </row>
    <row r="471" spans="1:8" x14ac:dyDescent="0.55000000000000004">
      <c r="A471" s="26" t="s">
        <v>802</v>
      </c>
      <c r="B471" s="11" t="s">
        <v>251</v>
      </c>
      <c r="C471" s="25" t="s">
        <v>936</v>
      </c>
      <c r="D471" s="26">
        <v>1</v>
      </c>
      <c r="E471" s="30">
        <v>0</v>
      </c>
      <c r="F471" s="26" t="s">
        <v>45</v>
      </c>
      <c r="G471" s="26" t="s">
        <v>411</v>
      </c>
    </row>
    <row r="472" spans="1:8" x14ac:dyDescent="0.55000000000000004">
      <c r="A472" s="26" t="s">
        <v>802</v>
      </c>
      <c r="B472" s="11" t="s">
        <v>251</v>
      </c>
      <c r="C472" s="25" t="s">
        <v>937</v>
      </c>
      <c r="D472" s="26">
        <v>2</v>
      </c>
      <c r="E472" s="30">
        <v>4.0000000000000001E-3</v>
      </c>
      <c r="F472" s="26" t="s">
        <v>45</v>
      </c>
      <c r="G472" s="26" t="s">
        <v>411</v>
      </c>
    </row>
    <row r="473" spans="1:8" x14ac:dyDescent="0.55000000000000004">
      <c r="A473" s="26" t="s">
        <v>803</v>
      </c>
      <c r="B473" s="26" t="s">
        <v>125</v>
      </c>
      <c r="C473" s="25"/>
      <c r="E473" s="30">
        <v>0.03</v>
      </c>
      <c r="H473" s="25" t="s">
        <v>946</v>
      </c>
    </row>
    <row r="474" spans="1:8" x14ac:dyDescent="0.55000000000000004">
      <c r="A474" s="26" t="s">
        <v>803</v>
      </c>
      <c r="B474" s="26" t="s">
        <v>117</v>
      </c>
      <c r="C474" s="25" t="s">
        <v>933</v>
      </c>
      <c r="D474" s="26">
        <v>198</v>
      </c>
      <c r="E474" s="30">
        <v>0.28199999999999997</v>
      </c>
      <c r="F474" s="26" t="s">
        <v>119</v>
      </c>
      <c r="G474" s="26" t="s">
        <v>45</v>
      </c>
    </row>
    <row r="475" spans="1:8" x14ac:dyDescent="0.55000000000000004">
      <c r="A475" s="26" t="s">
        <v>803</v>
      </c>
      <c r="B475" s="26" t="s">
        <v>117</v>
      </c>
      <c r="C475" s="25" t="s">
        <v>933</v>
      </c>
      <c r="D475" s="26">
        <v>3</v>
      </c>
      <c r="E475" s="30">
        <v>0</v>
      </c>
      <c r="F475" s="26" t="s">
        <v>121</v>
      </c>
      <c r="G475" s="26" t="s">
        <v>45</v>
      </c>
    </row>
    <row r="476" spans="1:8" x14ac:dyDescent="0.55000000000000004">
      <c r="A476" s="26" t="s">
        <v>804</v>
      </c>
      <c r="B476" s="26" t="s">
        <v>158</v>
      </c>
      <c r="C476" s="25"/>
      <c r="D476" s="26">
        <v>28</v>
      </c>
      <c r="E476" s="30">
        <v>0.218</v>
      </c>
      <c r="F476" s="26" t="s">
        <v>45</v>
      </c>
      <c r="G476" s="26" t="s">
        <v>411</v>
      </c>
    </row>
    <row r="477" spans="1:8" x14ac:dyDescent="0.55000000000000004">
      <c r="A477" s="26" t="s">
        <v>804</v>
      </c>
      <c r="B477" s="26" t="s">
        <v>167</v>
      </c>
      <c r="C477" s="25"/>
      <c r="D477" s="26">
        <v>1</v>
      </c>
      <c r="E477" s="30">
        <v>0</v>
      </c>
      <c r="F477" s="26" t="s">
        <v>45</v>
      </c>
      <c r="G477" s="26" t="s">
        <v>411</v>
      </c>
    </row>
    <row r="478" spans="1:8" x14ac:dyDescent="0.55000000000000004">
      <c r="A478" s="26" t="s">
        <v>804</v>
      </c>
      <c r="B478" s="26" t="s">
        <v>117</v>
      </c>
      <c r="C478" s="25"/>
      <c r="D478" s="26">
        <v>14</v>
      </c>
      <c r="E478" s="30">
        <v>2.4E-2</v>
      </c>
      <c r="F478" s="26" t="s">
        <v>119</v>
      </c>
      <c r="G478" s="26" t="s">
        <v>45</v>
      </c>
      <c r="H478" s="25" t="s">
        <v>933</v>
      </c>
    </row>
    <row r="479" spans="1:8" x14ac:dyDescent="0.55000000000000004">
      <c r="A479" s="26" t="s">
        <v>804</v>
      </c>
      <c r="B479" s="26" t="s">
        <v>251</v>
      </c>
      <c r="C479" s="25"/>
      <c r="D479" s="26">
        <v>20</v>
      </c>
      <c r="E479" s="30">
        <v>6.0000000000000001E-3</v>
      </c>
      <c r="F479" s="26" t="s">
        <v>45</v>
      </c>
      <c r="G479" s="26" t="s">
        <v>411</v>
      </c>
    </row>
    <row r="480" spans="1:8" x14ac:dyDescent="0.55000000000000004">
      <c r="A480" s="26" t="s">
        <v>804</v>
      </c>
      <c r="B480" s="26" t="s">
        <v>122</v>
      </c>
      <c r="C480" s="25" t="s">
        <v>934</v>
      </c>
      <c r="D480" s="26">
        <v>3</v>
      </c>
      <c r="E480" s="30">
        <v>0</v>
      </c>
      <c r="F480" s="26" t="s">
        <v>45</v>
      </c>
      <c r="G480" s="26" t="s">
        <v>45</v>
      </c>
      <c r="H480" s="25" t="s">
        <v>943</v>
      </c>
    </row>
    <row r="481" spans="1:8" x14ac:dyDescent="0.55000000000000004">
      <c r="A481" s="26" t="s">
        <v>804</v>
      </c>
      <c r="B481" s="26" t="s">
        <v>117</v>
      </c>
      <c r="C481" s="25" t="s">
        <v>933</v>
      </c>
      <c r="D481" s="26">
        <v>4</v>
      </c>
      <c r="E481" s="30">
        <v>0</v>
      </c>
      <c r="F481" s="26" t="s">
        <v>121</v>
      </c>
      <c r="G481" s="26" t="s">
        <v>45</v>
      </c>
    </row>
    <row r="482" spans="1:8" x14ac:dyDescent="0.55000000000000004">
      <c r="A482" s="26" t="s">
        <v>804</v>
      </c>
      <c r="B482" s="26" t="s">
        <v>125</v>
      </c>
      <c r="C482" s="25"/>
      <c r="E482" s="30">
        <v>1.4E-2</v>
      </c>
      <c r="H482" s="25" t="s">
        <v>948</v>
      </c>
    </row>
    <row r="483" spans="1:8" x14ac:dyDescent="0.55000000000000004">
      <c r="A483" s="26" t="s">
        <v>805</v>
      </c>
      <c r="B483" s="26" t="s">
        <v>125</v>
      </c>
      <c r="C483" s="25"/>
      <c r="E483" s="30">
        <v>1.4E-2</v>
      </c>
      <c r="H483" s="25" t="s">
        <v>949</v>
      </c>
    </row>
    <row r="484" spans="1:8" x14ac:dyDescent="0.55000000000000004">
      <c r="A484" s="26" t="s">
        <v>805</v>
      </c>
      <c r="B484" s="11" t="s">
        <v>251</v>
      </c>
      <c r="C484" s="25" t="s">
        <v>936</v>
      </c>
      <c r="D484" s="26">
        <v>6</v>
      </c>
      <c r="E484" s="30">
        <v>1E-3</v>
      </c>
      <c r="F484" s="26" t="s">
        <v>45</v>
      </c>
      <c r="G484" s="26" t="s">
        <v>411</v>
      </c>
    </row>
    <row r="485" spans="1:8" x14ac:dyDescent="0.55000000000000004">
      <c r="A485" s="26" t="s">
        <v>805</v>
      </c>
      <c r="B485" s="26" t="s">
        <v>122</v>
      </c>
      <c r="C485" s="25" t="s">
        <v>934</v>
      </c>
      <c r="D485" s="26">
        <v>2</v>
      </c>
      <c r="E485" s="30">
        <v>0.01</v>
      </c>
      <c r="F485" s="26" t="s">
        <v>45</v>
      </c>
      <c r="G485" s="26" t="s">
        <v>45</v>
      </c>
    </row>
    <row r="486" spans="1:8" x14ac:dyDescent="0.55000000000000004">
      <c r="A486" s="26" t="s">
        <v>805</v>
      </c>
      <c r="B486" s="26" t="s">
        <v>117</v>
      </c>
      <c r="C486" s="25" t="s">
        <v>933</v>
      </c>
      <c r="D486" s="26">
        <v>10</v>
      </c>
      <c r="E486" s="30">
        <v>7.5999999999999998E-2</v>
      </c>
      <c r="F486" s="26" t="s">
        <v>119</v>
      </c>
      <c r="G486" s="26" t="s">
        <v>45</v>
      </c>
    </row>
    <row r="487" spans="1:8" x14ac:dyDescent="0.55000000000000004">
      <c r="A487" s="26" t="s">
        <v>805</v>
      </c>
      <c r="B487" s="11" t="s">
        <v>251</v>
      </c>
      <c r="C487" s="25" t="s">
        <v>937</v>
      </c>
      <c r="D487" s="26">
        <v>2</v>
      </c>
      <c r="E487" s="30">
        <v>0</v>
      </c>
      <c r="F487" s="26" t="s">
        <v>45</v>
      </c>
      <c r="G487" s="26" t="s">
        <v>411</v>
      </c>
      <c r="H487" s="25" t="s">
        <v>950</v>
      </c>
    </row>
    <row r="488" spans="1:8" x14ac:dyDescent="0.55000000000000004">
      <c r="A488" s="26" t="s">
        <v>806</v>
      </c>
      <c r="B488" s="26" t="s">
        <v>117</v>
      </c>
      <c r="C488" s="25" t="s">
        <v>933</v>
      </c>
      <c r="D488" s="26">
        <v>10</v>
      </c>
      <c r="E488" s="30">
        <v>0.16900000000000001</v>
      </c>
      <c r="F488" s="26" t="s">
        <v>119</v>
      </c>
      <c r="G488" s="26" t="s">
        <v>45</v>
      </c>
    </row>
    <row r="489" spans="1:8" x14ac:dyDescent="0.55000000000000004">
      <c r="A489" s="26" t="s">
        <v>806</v>
      </c>
      <c r="B489" s="26" t="s">
        <v>251</v>
      </c>
      <c r="C489" s="25"/>
      <c r="D489" s="26">
        <v>5</v>
      </c>
      <c r="E489" s="30">
        <v>3.0000000000000001E-3</v>
      </c>
      <c r="F489" s="26" t="s">
        <v>45</v>
      </c>
      <c r="G489" s="26" t="s">
        <v>411</v>
      </c>
    </row>
    <row r="490" spans="1:8" x14ac:dyDescent="0.55000000000000004">
      <c r="A490" s="26" t="s">
        <v>806</v>
      </c>
      <c r="B490" s="26" t="s">
        <v>167</v>
      </c>
      <c r="C490" s="25"/>
      <c r="D490" s="26">
        <v>1</v>
      </c>
      <c r="E490" s="30">
        <v>0</v>
      </c>
      <c r="F490" s="26" t="s">
        <v>45</v>
      </c>
      <c r="G490" s="26" t="s">
        <v>411</v>
      </c>
    </row>
    <row r="491" spans="1:8" x14ac:dyDescent="0.55000000000000004">
      <c r="A491" s="26" t="s">
        <v>806</v>
      </c>
      <c r="B491" s="26" t="s">
        <v>125</v>
      </c>
      <c r="C491" s="25"/>
      <c r="D491" s="26">
        <v>1</v>
      </c>
      <c r="E491" s="30">
        <v>0</v>
      </c>
      <c r="H491" s="25" t="s">
        <v>951</v>
      </c>
    </row>
    <row r="492" spans="1:8" x14ac:dyDescent="0.55000000000000004">
      <c r="A492" s="26" t="s">
        <v>806</v>
      </c>
      <c r="B492" s="26" t="s">
        <v>125</v>
      </c>
      <c r="C492" s="25"/>
      <c r="E492" s="30">
        <v>1.9E-2</v>
      </c>
      <c r="H492" s="25" t="s">
        <v>948</v>
      </c>
    </row>
    <row r="493" spans="1:8" x14ac:dyDescent="0.55000000000000004">
      <c r="A493" s="26" t="s">
        <v>807</v>
      </c>
      <c r="B493" s="26" t="s">
        <v>125</v>
      </c>
      <c r="C493" s="25"/>
      <c r="E493" s="30">
        <v>3.4000000000000002E-2</v>
      </c>
    </row>
    <row r="494" spans="1:8" x14ac:dyDescent="0.55000000000000004">
      <c r="A494" s="26" t="s">
        <v>807</v>
      </c>
      <c r="B494" s="26" t="s">
        <v>117</v>
      </c>
      <c r="C494" s="25" t="s">
        <v>933</v>
      </c>
      <c r="D494" s="26">
        <v>6</v>
      </c>
      <c r="E494" s="30">
        <v>0.05</v>
      </c>
      <c r="F494" s="26" t="s">
        <v>119</v>
      </c>
      <c r="G494" s="26" t="s">
        <v>45</v>
      </c>
    </row>
    <row r="495" spans="1:8" x14ac:dyDescent="0.55000000000000004">
      <c r="A495" s="26" t="s">
        <v>807</v>
      </c>
      <c r="B495" s="26" t="s">
        <v>141</v>
      </c>
      <c r="C495" s="20" t="s">
        <v>935</v>
      </c>
      <c r="D495" s="26">
        <v>1</v>
      </c>
      <c r="E495" s="30">
        <v>0</v>
      </c>
      <c r="F495" s="26" t="s">
        <v>45</v>
      </c>
      <c r="G495" s="26" t="s">
        <v>45</v>
      </c>
    </row>
    <row r="496" spans="1:8" x14ac:dyDescent="0.55000000000000004">
      <c r="A496" s="26" t="s">
        <v>807</v>
      </c>
      <c r="B496" s="26" t="s">
        <v>117</v>
      </c>
      <c r="C496" s="25" t="s">
        <v>933</v>
      </c>
      <c r="D496" s="26">
        <v>2</v>
      </c>
      <c r="E496" s="30">
        <v>0</v>
      </c>
      <c r="F496" s="26" t="s">
        <v>121</v>
      </c>
      <c r="G496" s="26" t="s">
        <v>45</v>
      </c>
    </row>
    <row r="497" spans="1:8" x14ac:dyDescent="0.55000000000000004">
      <c r="A497" s="26" t="s">
        <v>807</v>
      </c>
      <c r="B497" s="11" t="s">
        <v>251</v>
      </c>
      <c r="C497" s="25" t="s">
        <v>937</v>
      </c>
      <c r="D497" s="26">
        <v>3</v>
      </c>
      <c r="E497" s="30">
        <v>1E-3</v>
      </c>
      <c r="F497" s="26" t="s">
        <v>45</v>
      </c>
      <c r="G497" s="26" t="s">
        <v>411</v>
      </c>
    </row>
    <row r="498" spans="1:8" x14ac:dyDescent="0.55000000000000004">
      <c r="A498" s="26" t="s">
        <v>807</v>
      </c>
      <c r="B498" s="11" t="s">
        <v>251</v>
      </c>
      <c r="C498" s="25" t="s">
        <v>936</v>
      </c>
      <c r="D498" s="26">
        <v>4</v>
      </c>
      <c r="E498" s="30">
        <v>0</v>
      </c>
      <c r="F498" s="26" t="s">
        <v>45</v>
      </c>
      <c r="G498" s="26" t="s">
        <v>411</v>
      </c>
    </row>
    <row r="499" spans="1:8" x14ac:dyDescent="0.55000000000000004">
      <c r="A499" s="26" t="s">
        <v>808</v>
      </c>
      <c r="B499" s="26" t="s">
        <v>125</v>
      </c>
      <c r="C499" s="25"/>
      <c r="E499" s="30">
        <v>1.4E-2</v>
      </c>
      <c r="H499" s="25" t="s">
        <v>946</v>
      </c>
    </row>
    <row r="500" spans="1:8" x14ac:dyDescent="0.55000000000000004">
      <c r="A500" s="26" t="s">
        <v>808</v>
      </c>
      <c r="B500" s="11" t="s">
        <v>251</v>
      </c>
      <c r="C500" s="25" t="s">
        <v>937</v>
      </c>
      <c r="D500" s="26">
        <v>1</v>
      </c>
      <c r="E500" s="30">
        <v>0</v>
      </c>
      <c r="F500" s="26" t="s">
        <v>45</v>
      </c>
      <c r="G500" s="26" t="s">
        <v>411</v>
      </c>
    </row>
    <row r="501" spans="1:8" x14ac:dyDescent="0.55000000000000004">
      <c r="A501" s="26" t="s">
        <v>808</v>
      </c>
      <c r="B501" s="11" t="s">
        <v>251</v>
      </c>
      <c r="C501" s="25" t="s">
        <v>936</v>
      </c>
      <c r="D501" s="26">
        <v>2</v>
      </c>
      <c r="E501" s="30">
        <v>0</v>
      </c>
      <c r="F501" s="26" t="s">
        <v>45</v>
      </c>
      <c r="G501" s="26" t="s">
        <v>411</v>
      </c>
    </row>
    <row r="502" spans="1:8" x14ac:dyDescent="0.55000000000000004">
      <c r="A502" s="26" t="s">
        <v>808</v>
      </c>
      <c r="B502" s="26" t="s">
        <v>122</v>
      </c>
      <c r="C502" s="25" t="s">
        <v>934</v>
      </c>
      <c r="D502" s="26">
        <v>1</v>
      </c>
      <c r="E502" s="30">
        <v>5.0000000000000001E-3</v>
      </c>
      <c r="F502" s="26" t="s">
        <v>45</v>
      </c>
      <c r="G502" s="26" t="s">
        <v>45</v>
      </c>
    </row>
    <row r="503" spans="1:8" x14ac:dyDescent="0.55000000000000004">
      <c r="A503" s="26" t="s">
        <v>808</v>
      </c>
      <c r="B503" s="26" t="s">
        <v>117</v>
      </c>
      <c r="C503" s="25" t="s">
        <v>933</v>
      </c>
      <c r="D503" s="26">
        <v>11</v>
      </c>
      <c r="E503" s="30">
        <v>9.6000000000000002E-2</v>
      </c>
      <c r="F503" s="26" t="s">
        <v>119</v>
      </c>
      <c r="G503" s="26" t="s">
        <v>45</v>
      </c>
    </row>
    <row r="504" spans="1:8" x14ac:dyDescent="0.55000000000000004">
      <c r="A504" s="26" t="s">
        <v>809</v>
      </c>
      <c r="B504" s="26" t="s">
        <v>125</v>
      </c>
      <c r="C504" s="25"/>
      <c r="E504" s="30">
        <v>3.5999999999999997E-2</v>
      </c>
    </row>
    <row r="505" spans="1:8" x14ac:dyDescent="0.55000000000000004">
      <c r="A505" s="26" t="s">
        <v>809</v>
      </c>
      <c r="B505" s="26" t="s">
        <v>117</v>
      </c>
      <c r="C505" s="25" t="s">
        <v>933</v>
      </c>
      <c r="D505" s="26">
        <v>72</v>
      </c>
      <c r="E505" s="30">
        <v>0.107</v>
      </c>
      <c r="F505" s="26" t="s">
        <v>119</v>
      </c>
      <c r="G505" s="26" t="s">
        <v>45</v>
      </c>
      <c r="H505" s="25" t="s">
        <v>952</v>
      </c>
    </row>
    <row r="506" spans="1:8" x14ac:dyDescent="0.55000000000000004">
      <c r="A506" s="26" t="s">
        <v>809</v>
      </c>
      <c r="B506" s="26" t="s">
        <v>408</v>
      </c>
      <c r="C506" s="20"/>
      <c r="D506" s="26">
        <v>1</v>
      </c>
      <c r="E506" s="30">
        <v>0</v>
      </c>
      <c r="F506" s="26" t="s">
        <v>45</v>
      </c>
      <c r="G506" s="26" t="s">
        <v>45</v>
      </c>
      <c r="H506" s="25" t="s">
        <v>947</v>
      </c>
    </row>
    <row r="507" spans="1:8" x14ac:dyDescent="0.55000000000000004">
      <c r="A507" s="26" t="s">
        <v>809</v>
      </c>
      <c r="B507" s="26" t="s">
        <v>122</v>
      </c>
      <c r="C507" s="20" t="s">
        <v>934</v>
      </c>
      <c r="D507" s="26">
        <v>1</v>
      </c>
      <c r="E507" s="30">
        <v>0</v>
      </c>
      <c r="F507" s="26" t="s">
        <v>45</v>
      </c>
      <c r="G507" s="26" t="s">
        <v>45</v>
      </c>
      <c r="H507" s="25" t="s">
        <v>953</v>
      </c>
    </row>
    <row r="508" spans="1:8" x14ac:dyDescent="0.55000000000000004">
      <c r="A508" s="26" t="s">
        <v>809</v>
      </c>
      <c r="B508" s="26" t="s">
        <v>158</v>
      </c>
      <c r="C508" s="25"/>
      <c r="D508" s="26">
        <v>4</v>
      </c>
      <c r="E508" s="30">
        <v>0</v>
      </c>
      <c r="F508" s="26" t="s">
        <v>45</v>
      </c>
      <c r="G508" s="26" t="s">
        <v>411</v>
      </c>
    </row>
    <row r="509" spans="1:8" x14ac:dyDescent="0.55000000000000004">
      <c r="A509" s="26" t="s">
        <v>809</v>
      </c>
      <c r="B509" s="11" t="s">
        <v>251</v>
      </c>
      <c r="C509" s="25" t="s">
        <v>937</v>
      </c>
      <c r="D509" s="26">
        <v>3</v>
      </c>
      <c r="E509" s="30">
        <v>4.0000000000000001E-3</v>
      </c>
      <c r="F509" s="26" t="s">
        <v>45</v>
      </c>
      <c r="G509" s="26" t="s">
        <v>411</v>
      </c>
    </row>
    <row r="510" spans="1:8" x14ac:dyDescent="0.55000000000000004">
      <c r="A510" s="26" t="s">
        <v>809</v>
      </c>
      <c r="B510" s="26" t="s">
        <v>117</v>
      </c>
      <c r="C510" s="25" t="s">
        <v>933</v>
      </c>
      <c r="D510" s="26">
        <v>1</v>
      </c>
      <c r="E510" s="30">
        <v>0</v>
      </c>
      <c r="F510" s="26" t="s">
        <v>121</v>
      </c>
      <c r="G510" s="26" t="s">
        <v>45</v>
      </c>
    </row>
    <row r="511" spans="1:8" x14ac:dyDescent="0.55000000000000004">
      <c r="A511" s="26" t="s">
        <v>809</v>
      </c>
      <c r="B511" s="11" t="s">
        <v>251</v>
      </c>
      <c r="C511" s="25" t="s">
        <v>936</v>
      </c>
      <c r="D511" s="26">
        <v>5</v>
      </c>
      <c r="E511" s="30">
        <v>2E-3</v>
      </c>
      <c r="F511" s="26" t="s">
        <v>45</v>
      </c>
      <c r="G511" s="26" t="s">
        <v>411</v>
      </c>
    </row>
    <row r="512" spans="1:8" x14ac:dyDescent="0.55000000000000004">
      <c r="A512" s="26" t="s">
        <v>809</v>
      </c>
      <c r="B512" s="26" t="s">
        <v>117</v>
      </c>
      <c r="C512" s="25" t="s">
        <v>933</v>
      </c>
      <c r="D512" s="26">
        <v>1</v>
      </c>
      <c r="E512" s="30">
        <v>0</v>
      </c>
      <c r="F512" s="26" t="s">
        <v>45</v>
      </c>
      <c r="G512" s="26" t="s">
        <v>45</v>
      </c>
      <c r="H512" s="25" t="s">
        <v>954</v>
      </c>
    </row>
    <row r="513" spans="1:8" x14ac:dyDescent="0.55000000000000004">
      <c r="A513" s="26" t="s">
        <v>810</v>
      </c>
      <c r="B513" s="26" t="s">
        <v>117</v>
      </c>
      <c r="C513" s="25" t="s">
        <v>933</v>
      </c>
      <c r="D513" s="26">
        <v>14</v>
      </c>
      <c r="E513" s="30">
        <v>0.154</v>
      </c>
      <c r="F513" s="26" t="s">
        <v>119</v>
      </c>
      <c r="G513" s="26" t="s">
        <v>45</v>
      </c>
    </row>
    <row r="514" spans="1:8" x14ac:dyDescent="0.55000000000000004">
      <c r="A514" s="26" t="s">
        <v>810</v>
      </c>
      <c r="B514" s="26" t="s">
        <v>122</v>
      </c>
      <c r="C514" s="25" t="s">
        <v>934</v>
      </c>
      <c r="D514" s="26">
        <v>2</v>
      </c>
      <c r="E514" s="30">
        <v>1.6E-2</v>
      </c>
      <c r="F514" s="26" t="s">
        <v>45</v>
      </c>
      <c r="G514" s="26" t="s">
        <v>45</v>
      </c>
    </row>
    <row r="515" spans="1:8" x14ac:dyDescent="0.55000000000000004">
      <c r="A515" s="26" t="s">
        <v>810</v>
      </c>
      <c r="B515" s="26" t="s">
        <v>251</v>
      </c>
      <c r="C515" s="25"/>
      <c r="D515" s="26">
        <v>14</v>
      </c>
      <c r="E515" s="30">
        <v>1.4999999999999999E-2</v>
      </c>
      <c r="F515" s="26" t="s">
        <v>45</v>
      </c>
      <c r="G515" s="26" t="s">
        <v>411</v>
      </c>
    </row>
    <row r="516" spans="1:8" x14ac:dyDescent="0.55000000000000004">
      <c r="A516" s="26" t="s">
        <v>810</v>
      </c>
      <c r="B516" s="26" t="s">
        <v>167</v>
      </c>
      <c r="C516" s="25"/>
      <c r="D516" s="26">
        <v>1</v>
      </c>
      <c r="E516" s="30">
        <v>0</v>
      </c>
      <c r="F516" s="26" t="s">
        <v>45</v>
      </c>
      <c r="G516" s="26" t="s">
        <v>411</v>
      </c>
    </row>
    <row r="517" spans="1:8" x14ac:dyDescent="0.55000000000000004">
      <c r="A517" s="26" t="s">
        <v>810</v>
      </c>
      <c r="B517" s="26" t="s">
        <v>117</v>
      </c>
      <c r="C517" s="25" t="s">
        <v>933</v>
      </c>
      <c r="D517" s="26">
        <v>11</v>
      </c>
      <c r="E517" s="30">
        <v>7.0000000000000001E-3</v>
      </c>
      <c r="F517" s="26" t="s">
        <v>45</v>
      </c>
      <c r="G517" s="26" t="s">
        <v>411</v>
      </c>
    </row>
    <row r="518" spans="1:8" x14ac:dyDescent="0.55000000000000004">
      <c r="A518" s="26" t="s">
        <v>810</v>
      </c>
      <c r="B518" s="26" t="s">
        <v>125</v>
      </c>
      <c r="C518" s="25"/>
      <c r="E518" s="30">
        <v>1.0999999999999999E-2</v>
      </c>
      <c r="H518" s="25" t="s">
        <v>948</v>
      </c>
    </row>
    <row r="519" spans="1:8" x14ac:dyDescent="0.55000000000000004">
      <c r="A519" s="26" t="s">
        <v>811</v>
      </c>
      <c r="B519" s="26" t="s">
        <v>117</v>
      </c>
      <c r="C519" s="25" t="s">
        <v>933</v>
      </c>
      <c r="D519" s="26">
        <v>62</v>
      </c>
      <c r="E519" s="30">
        <v>0.106</v>
      </c>
      <c r="F519" s="26" t="s">
        <v>119</v>
      </c>
      <c r="G519" s="26" t="s">
        <v>45</v>
      </c>
    </row>
    <row r="520" spans="1:8" x14ac:dyDescent="0.55000000000000004">
      <c r="A520" s="26" t="s">
        <v>811</v>
      </c>
      <c r="B520" s="26" t="s">
        <v>117</v>
      </c>
      <c r="C520" s="25" t="s">
        <v>933</v>
      </c>
      <c r="D520" s="26">
        <v>3</v>
      </c>
      <c r="E520" s="30">
        <v>3.0000000000000001E-3</v>
      </c>
      <c r="F520" s="26" t="s">
        <v>121</v>
      </c>
      <c r="G520" s="26" t="s">
        <v>45</v>
      </c>
    </row>
    <row r="521" spans="1:8" x14ac:dyDescent="0.55000000000000004">
      <c r="A521" s="26" t="s">
        <v>811</v>
      </c>
      <c r="B521" s="11" t="s">
        <v>251</v>
      </c>
      <c r="C521" s="25" t="s">
        <v>936</v>
      </c>
      <c r="D521" s="26">
        <v>10</v>
      </c>
      <c r="E521" s="30">
        <v>4.0000000000000001E-3</v>
      </c>
      <c r="F521" s="26" t="s">
        <v>45</v>
      </c>
      <c r="G521" s="26" t="s">
        <v>411</v>
      </c>
    </row>
    <row r="522" spans="1:8" x14ac:dyDescent="0.55000000000000004">
      <c r="A522" s="26" t="s">
        <v>811</v>
      </c>
      <c r="B522" s="26" t="s">
        <v>125</v>
      </c>
      <c r="C522" s="25"/>
      <c r="E522" s="30">
        <v>8.9999999999999993E-3</v>
      </c>
      <c r="H522" s="25" t="s">
        <v>946</v>
      </c>
    </row>
    <row r="523" spans="1:8" x14ac:dyDescent="0.55000000000000004">
      <c r="A523" s="26" t="s">
        <v>812</v>
      </c>
      <c r="B523" s="26" t="s">
        <v>117</v>
      </c>
      <c r="C523" s="25" t="s">
        <v>933</v>
      </c>
      <c r="D523" s="26">
        <v>46</v>
      </c>
      <c r="E523" s="30">
        <v>2.5999999999999999E-2</v>
      </c>
      <c r="F523" s="26" t="s">
        <v>119</v>
      </c>
      <c r="G523" s="26" t="s">
        <v>45</v>
      </c>
    </row>
    <row r="524" spans="1:8" x14ac:dyDescent="0.55000000000000004">
      <c r="A524" s="26" t="s">
        <v>812</v>
      </c>
      <c r="B524" s="11" t="s">
        <v>251</v>
      </c>
      <c r="C524" s="25" t="s">
        <v>936</v>
      </c>
      <c r="D524" s="26">
        <v>95</v>
      </c>
      <c r="E524" s="30">
        <v>0.05</v>
      </c>
      <c r="F524" s="26" t="s">
        <v>45</v>
      </c>
      <c r="G524" s="26" t="s">
        <v>411</v>
      </c>
      <c r="H524" s="25" t="s">
        <v>955</v>
      </c>
    </row>
    <row r="525" spans="1:8" x14ac:dyDescent="0.55000000000000004">
      <c r="A525" s="26" t="s">
        <v>812</v>
      </c>
      <c r="B525" s="26" t="s">
        <v>125</v>
      </c>
      <c r="C525" s="25"/>
      <c r="E525" s="30">
        <v>4.2000000000000003E-2</v>
      </c>
      <c r="H525" s="25" t="s">
        <v>946</v>
      </c>
    </row>
    <row r="526" spans="1:8" x14ac:dyDescent="0.55000000000000004">
      <c r="A526" s="26" t="s">
        <v>812</v>
      </c>
      <c r="B526" s="11" t="s">
        <v>251</v>
      </c>
      <c r="C526" s="25" t="s">
        <v>937</v>
      </c>
      <c r="D526" s="26">
        <v>3</v>
      </c>
      <c r="E526" s="30">
        <v>3.0000000000000001E-3</v>
      </c>
      <c r="F526" s="26" t="s">
        <v>45</v>
      </c>
      <c r="G526" s="26" t="s">
        <v>411</v>
      </c>
    </row>
    <row r="527" spans="1:8" x14ac:dyDescent="0.55000000000000004">
      <c r="A527" s="26" t="s">
        <v>812</v>
      </c>
      <c r="B527" s="26" t="s">
        <v>117</v>
      </c>
      <c r="C527" s="25" t="s">
        <v>933</v>
      </c>
      <c r="D527" s="26">
        <v>1</v>
      </c>
      <c r="E527" s="30">
        <v>0</v>
      </c>
      <c r="F527" s="26" t="s">
        <v>121</v>
      </c>
      <c r="G527" s="26" t="s">
        <v>45</v>
      </c>
    </row>
    <row r="528" spans="1:8" x14ac:dyDescent="0.55000000000000004">
      <c r="A528" s="26" t="s">
        <v>812</v>
      </c>
      <c r="B528" s="26" t="s">
        <v>408</v>
      </c>
      <c r="C528" s="25"/>
      <c r="D528" s="26">
        <v>2</v>
      </c>
      <c r="E528" s="30">
        <v>0</v>
      </c>
      <c r="F528" s="26" t="s">
        <v>45</v>
      </c>
      <c r="G528" s="26" t="s">
        <v>45</v>
      </c>
    </row>
    <row r="529" spans="1:8" x14ac:dyDescent="0.55000000000000004">
      <c r="A529" s="26" t="s">
        <v>812</v>
      </c>
      <c r="B529" s="26" t="s">
        <v>167</v>
      </c>
      <c r="C529" s="25"/>
      <c r="D529" s="26">
        <v>6</v>
      </c>
      <c r="E529" s="30">
        <v>2E-3</v>
      </c>
      <c r="F529" s="26" t="s">
        <v>45</v>
      </c>
      <c r="G529" s="26" t="s">
        <v>411</v>
      </c>
      <c r="H529" s="25" t="s">
        <v>956</v>
      </c>
    </row>
    <row r="530" spans="1:8" x14ac:dyDescent="0.55000000000000004">
      <c r="A530" s="26" t="s">
        <v>812</v>
      </c>
      <c r="B530" s="26" t="s">
        <v>158</v>
      </c>
      <c r="C530" s="25" t="s">
        <v>938</v>
      </c>
      <c r="D530" s="26">
        <v>3</v>
      </c>
      <c r="E530" s="30">
        <v>2.8000000000000001E-2</v>
      </c>
      <c r="F530" s="26" t="s">
        <v>45</v>
      </c>
      <c r="G530" s="26" t="s">
        <v>411</v>
      </c>
      <c r="H530" s="25" t="s">
        <v>957</v>
      </c>
    </row>
    <row r="531" spans="1:8" x14ac:dyDescent="0.55000000000000004">
      <c r="A531" s="26" t="s">
        <v>812</v>
      </c>
      <c r="B531" s="26" t="s">
        <v>158</v>
      </c>
      <c r="C531" s="25"/>
      <c r="D531" s="26">
        <v>2</v>
      </c>
      <c r="E531" s="30">
        <v>0</v>
      </c>
      <c r="F531" s="26" t="s">
        <v>45</v>
      </c>
      <c r="G531" s="26" t="s">
        <v>411</v>
      </c>
    </row>
    <row r="532" spans="1:8" x14ac:dyDescent="0.55000000000000004">
      <c r="A532" s="26" t="s">
        <v>813</v>
      </c>
      <c r="B532" s="26" t="s">
        <v>117</v>
      </c>
      <c r="C532" s="25"/>
      <c r="D532" s="26">
        <v>7</v>
      </c>
      <c r="E532" s="30">
        <v>1.2999999999999999E-2</v>
      </c>
      <c r="F532" s="26" t="s">
        <v>121</v>
      </c>
      <c r="G532" s="26" t="s">
        <v>45</v>
      </c>
      <c r="H532" s="25" t="s">
        <v>933</v>
      </c>
    </row>
    <row r="533" spans="1:8" x14ac:dyDescent="0.55000000000000004">
      <c r="A533" s="26" t="s">
        <v>813</v>
      </c>
      <c r="B533" s="26" t="s">
        <v>117</v>
      </c>
      <c r="C533" s="25"/>
      <c r="D533" s="26">
        <v>63</v>
      </c>
      <c r="E533" s="30">
        <v>0.19500000000000001</v>
      </c>
      <c r="F533" s="26" t="s">
        <v>119</v>
      </c>
      <c r="G533" s="26" t="s">
        <v>45</v>
      </c>
      <c r="H533" s="25" t="s">
        <v>933</v>
      </c>
    </row>
    <row r="534" spans="1:8" x14ac:dyDescent="0.55000000000000004">
      <c r="A534" s="26" t="s">
        <v>813</v>
      </c>
      <c r="B534" s="26" t="s">
        <v>251</v>
      </c>
      <c r="C534" s="25"/>
      <c r="D534" s="26">
        <v>16</v>
      </c>
      <c r="E534" s="30">
        <v>8.0000000000000002E-3</v>
      </c>
      <c r="F534" s="26" t="s">
        <v>45</v>
      </c>
      <c r="G534" s="26" t="s">
        <v>411</v>
      </c>
    </row>
    <row r="535" spans="1:8" x14ac:dyDescent="0.55000000000000004">
      <c r="A535" s="26" t="s">
        <v>813</v>
      </c>
      <c r="B535" s="26" t="s">
        <v>125</v>
      </c>
      <c r="C535" s="25"/>
      <c r="E535" s="30">
        <v>7.0000000000000001E-3</v>
      </c>
    </row>
    <row r="536" spans="1:8" x14ac:dyDescent="0.55000000000000004">
      <c r="A536" s="26" t="s">
        <v>814</v>
      </c>
      <c r="B536" s="26" t="s">
        <v>117</v>
      </c>
      <c r="C536" s="25" t="s">
        <v>933</v>
      </c>
      <c r="D536" s="26">
        <v>13</v>
      </c>
      <c r="E536" s="30">
        <v>3.9E-2</v>
      </c>
      <c r="F536" s="26" t="s">
        <v>119</v>
      </c>
      <c r="G536" s="26" t="s">
        <v>45</v>
      </c>
    </row>
    <row r="537" spans="1:8" x14ac:dyDescent="0.55000000000000004">
      <c r="A537" s="26" t="s">
        <v>814</v>
      </c>
      <c r="B537" s="26" t="s">
        <v>251</v>
      </c>
      <c r="C537" s="25"/>
      <c r="D537" s="26">
        <v>2</v>
      </c>
      <c r="E537" s="30">
        <v>0</v>
      </c>
      <c r="F537" s="26" t="s">
        <v>45</v>
      </c>
      <c r="G537" s="26" t="s">
        <v>411</v>
      </c>
    </row>
    <row r="538" spans="1:8" x14ac:dyDescent="0.55000000000000004">
      <c r="A538" s="26" t="s">
        <v>814</v>
      </c>
      <c r="B538" s="26" t="s">
        <v>158</v>
      </c>
      <c r="C538" s="25"/>
      <c r="D538" s="26">
        <v>2</v>
      </c>
      <c r="E538" s="30">
        <v>2E-3</v>
      </c>
      <c r="F538" s="26" t="s">
        <v>45</v>
      </c>
      <c r="G538" s="26" t="s">
        <v>411</v>
      </c>
    </row>
    <row r="539" spans="1:8" x14ac:dyDescent="0.55000000000000004">
      <c r="A539" s="26" t="s">
        <v>814</v>
      </c>
      <c r="B539" s="26" t="s">
        <v>122</v>
      </c>
      <c r="C539" s="25" t="s">
        <v>934</v>
      </c>
      <c r="D539" s="26">
        <v>1</v>
      </c>
      <c r="E539" s="30">
        <v>0</v>
      </c>
      <c r="F539" s="26" t="s">
        <v>45</v>
      </c>
      <c r="G539" s="26" t="s">
        <v>45</v>
      </c>
    </row>
    <row r="540" spans="1:8" x14ac:dyDescent="0.55000000000000004">
      <c r="A540" s="26" t="s">
        <v>814</v>
      </c>
      <c r="B540" s="26" t="s">
        <v>117</v>
      </c>
      <c r="C540" s="25" t="s">
        <v>933</v>
      </c>
      <c r="D540" s="26">
        <v>1</v>
      </c>
      <c r="E540" s="30">
        <v>0</v>
      </c>
      <c r="F540" s="26" t="s">
        <v>45</v>
      </c>
      <c r="G540" s="26" t="s">
        <v>411</v>
      </c>
    </row>
    <row r="541" spans="1:8" x14ac:dyDescent="0.55000000000000004">
      <c r="A541" s="26" t="s">
        <v>815</v>
      </c>
      <c r="B541" s="26" t="s">
        <v>158</v>
      </c>
      <c r="C541" s="25"/>
      <c r="D541" s="26">
        <v>1</v>
      </c>
      <c r="E541" s="30">
        <v>8.9999999999999993E-3</v>
      </c>
      <c r="F541" s="26" t="s">
        <v>45</v>
      </c>
      <c r="G541" s="26" t="s">
        <v>411</v>
      </c>
    </row>
    <row r="542" spans="1:8" x14ac:dyDescent="0.55000000000000004">
      <c r="A542" s="26" t="s">
        <v>815</v>
      </c>
      <c r="B542" s="26" t="s">
        <v>117</v>
      </c>
      <c r="C542" s="25" t="s">
        <v>933</v>
      </c>
      <c r="D542" s="26">
        <v>11</v>
      </c>
      <c r="E542" s="30">
        <v>1.2E-2</v>
      </c>
      <c r="F542" s="26" t="s">
        <v>119</v>
      </c>
      <c r="G542" s="26" t="s">
        <v>45</v>
      </c>
    </row>
    <row r="543" spans="1:8" x14ac:dyDescent="0.55000000000000004">
      <c r="A543" s="26" t="s">
        <v>815</v>
      </c>
      <c r="B543" s="26" t="s">
        <v>117</v>
      </c>
      <c r="C543" s="25" t="s">
        <v>933</v>
      </c>
      <c r="D543" s="26">
        <v>6</v>
      </c>
      <c r="E543" s="30">
        <v>4.2999999999999997E-2</v>
      </c>
      <c r="F543" s="26" t="s">
        <v>45</v>
      </c>
      <c r="G543" s="26" t="s">
        <v>45</v>
      </c>
    </row>
    <row r="544" spans="1:8" x14ac:dyDescent="0.55000000000000004">
      <c r="A544" s="26" t="s">
        <v>815</v>
      </c>
      <c r="B544" s="26" t="s">
        <v>117</v>
      </c>
      <c r="C544" s="25" t="s">
        <v>933</v>
      </c>
      <c r="E544" s="30">
        <v>1.0999999999999999E-2</v>
      </c>
      <c r="G544" s="26" t="s">
        <v>45</v>
      </c>
    </row>
    <row r="545" spans="1:8" x14ac:dyDescent="0.55000000000000004">
      <c r="A545" s="26" t="s">
        <v>816</v>
      </c>
      <c r="B545" s="26" t="s">
        <v>117</v>
      </c>
      <c r="C545" s="25" t="s">
        <v>933</v>
      </c>
      <c r="D545" s="26">
        <v>21</v>
      </c>
      <c r="E545" s="30">
        <v>0.11899999999999999</v>
      </c>
      <c r="F545" s="26" t="s">
        <v>119</v>
      </c>
      <c r="G545" s="26" t="s">
        <v>45</v>
      </c>
    </row>
    <row r="546" spans="1:8" x14ac:dyDescent="0.55000000000000004">
      <c r="A546" s="26" t="s">
        <v>817</v>
      </c>
      <c r="B546" s="26" t="s">
        <v>117</v>
      </c>
      <c r="C546" s="25"/>
      <c r="D546" s="26">
        <v>93</v>
      </c>
      <c r="E546" s="30">
        <v>0.13300000000000001</v>
      </c>
      <c r="F546" s="26" t="s">
        <v>119</v>
      </c>
      <c r="G546" s="26" t="s">
        <v>45</v>
      </c>
      <c r="H546" s="25" t="s">
        <v>933</v>
      </c>
    </row>
    <row r="547" spans="1:8" x14ac:dyDescent="0.55000000000000004">
      <c r="A547" s="26" t="s">
        <v>817</v>
      </c>
      <c r="B547" s="26" t="s">
        <v>117</v>
      </c>
      <c r="C547" s="25"/>
      <c r="D547" s="26">
        <v>1</v>
      </c>
      <c r="E547" s="30">
        <v>0</v>
      </c>
      <c r="F547" s="26" t="s">
        <v>121</v>
      </c>
      <c r="G547" s="26" t="s">
        <v>45</v>
      </c>
      <c r="H547" s="25" t="s">
        <v>933</v>
      </c>
    </row>
    <row r="548" spans="1:8" x14ac:dyDescent="0.55000000000000004">
      <c r="A548" s="26" t="s">
        <v>817</v>
      </c>
      <c r="B548" s="26" t="s">
        <v>122</v>
      </c>
      <c r="C548" s="25" t="s">
        <v>934</v>
      </c>
      <c r="D548" s="26">
        <v>1</v>
      </c>
      <c r="E548" s="30">
        <v>1E-3</v>
      </c>
      <c r="F548" s="26" t="s">
        <v>45</v>
      </c>
      <c r="G548" s="26" t="s">
        <v>45</v>
      </c>
      <c r="H548" s="25" t="s">
        <v>943</v>
      </c>
    </row>
    <row r="549" spans="1:8" x14ac:dyDescent="0.55000000000000004">
      <c r="A549" s="26" t="s">
        <v>818</v>
      </c>
      <c r="B549" s="26" t="s">
        <v>117</v>
      </c>
      <c r="C549" s="25"/>
      <c r="D549" s="26">
        <v>62</v>
      </c>
      <c r="E549" s="30">
        <v>7.4999999999999997E-2</v>
      </c>
      <c r="F549" s="26" t="s">
        <v>119</v>
      </c>
      <c r="G549" s="26" t="s">
        <v>45</v>
      </c>
      <c r="H549" s="25" t="s">
        <v>933</v>
      </c>
    </row>
    <row r="550" spans="1:8" x14ac:dyDescent="0.55000000000000004">
      <c r="A550" s="26" t="s">
        <v>818</v>
      </c>
      <c r="B550" s="26" t="s">
        <v>117</v>
      </c>
      <c r="C550" s="25"/>
      <c r="D550" s="26">
        <v>4</v>
      </c>
      <c r="E550" s="30">
        <v>4.0000000000000001E-3</v>
      </c>
      <c r="F550" s="26" t="s">
        <v>121</v>
      </c>
      <c r="G550" s="26" t="s">
        <v>45</v>
      </c>
      <c r="H550" s="25" t="s">
        <v>933</v>
      </c>
    </row>
    <row r="551" spans="1:8" x14ac:dyDescent="0.55000000000000004">
      <c r="A551" s="26" t="s">
        <v>818</v>
      </c>
      <c r="B551" s="26" t="s">
        <v>122</v>
      </c>
      <c r="C551" s="25" t="s">
        <v>934</v>
      </c>
      <c r="D551" s="26">
        <v>1</v>
      </c>
      <c r="E551" s="30">
        <v>0.01</v>
      </c>
      <c r="F551" s="26" t="s">
        <v>45</v>
      </c>
      <c r="G551" s="26" t="s">
        <v>45</v>
      </c>
      <c r="H551" s="25" t="s">
        <v>934</v>
      </c>
    </row>
    <row r="552" spans="1:8" x14ac:dyDescent="0.55000000000000004">
      <c r="A552" s="26" t="s">
        <v>818</v>
      </c>
      <c r="B552" s="26" t="s">
        <v>141</v>
      </c>
      <c r="C552" s="20" t="s">
        <v>935</v>
      </c>
      <c r="D552" s="26">
        <v>1</v>
      </c>
      <c r="E552" s="30">
        <v>1.7000000000000001E-2</v>
      </c>
      <c r="F552" s="26" t="s">
        <v>45</v>
      </c>
      <c r="G552" s="26" t="s">
        <v>45</v>
      </c>
    </row>
    <row r="553" spans="1:8" x14ac:dyDescent="0.55000000000000004">
      <c r="A553" s="26" t="s">
        <v>818</v>
      </c>
      <c r="B553" s="26" t="s">
        <v>158</v>
      </c>
      <c r="C553" s="25" t="s">
        <v>938</v>
      </c>
      <c r="D553" s="26">
        <v>1</v>
      </c>
      <c r="E553" s="30">
        <v>0</v>
      </c>
      <c r="F553" s="26" t="s">
        <v>45</v>
      </c>
      <c r="G553" s="26" t="s">
        <v>411</v>
      </c>
    </row>
    <row r="554" spans="1:8" x14ac:dyDescent="0.55000000000000004">
      <c r="A554" s="26" t="s">
        <v>819</v>
      </c>
      <c r="B554" s="26" t="s">
        <v>117</v>
      </c>
      <c r="C554" s="25" t="s">
        <v>933</v>
      </c>
      <c r="E554" s="30">
        <v>0.154</v>
      </c>
      <c r="F554" s="26" t="s">
        <v>119</v>
      </c>
      <c r="G554" s="26" t="s">
        <v>45</v>
      </c>
    </row>
    <row r="555" spans="1:8" x14ac:dyDescent="0.55000000000000004">
      <c r="A555" s="26" t="s">
        <v>819</v>
      </c>
      <c r="B555" s="26" t="s">
        <v>117</v>
      </c>
      <c r="C555" s="25" t="s">
        <v>933</v>
      </c>
      <c r="D555" s="26">
        <v>13</v>
      </c>
      <c r="E555" s="30">
        <v>0.113</v>
      </c>
      <c r="F555" s="26" t="s">
        <v>119</v>
      </c>
      <c r="G555" s="26" t="s">
        <v>45</v>
      </c>
    </row>
    <row r="556" spans="1:8" x14ac:dyDescent="0.55000000000000004">
      <c r="A556" s="26" t="s">
        <v>819</v>
      </c>
      <c r="B556" s="26" t="s">
        <v>117</v>
      </c>
      <c r="C556" s="25" t="s">
        <v>933</v>
      </c>
      <c r="D556" s="26">
        <v>20</v>
      </c>
      <c r="E556" s="30">
        <v>5.1999999999999998E-2</v>
      </c>
      <c r="F556" s="26" t="s">
        <v>45</v>
      </c>
      <c r="G556" s="26" t="s">
        <v>45</v>
      </c>
    </row>
    <row r="557" spans="1:8" x14ac:dyDescent="0.55000000000000004">
      <c r="A557" s="26" t="s">
        <v>819</v>
      </c>
      <c r="B557" s="26" t="s">
        <v>122</v>
      </c>
      <c r="C557" s="25" t="s">
        <v>934</v>
      </c>
      <c r="D557" s="26">
        <v>1</v>
      </c>
      <c r="E557" s="30">
        <v>5.0000000000000001E-3</v>
      </c>
      <c r="F557" s="26" t="s">
        <v>45</v>
      </c>
      <c r="G557" s="26" t="s">
        <v>45</v>
      </c>
    </row>
    <row r="558" spans="1:8" x14ac:dyDescent="0.55000000000000004">
      <c r="A558" s="26" t="s">
        <v>819</v>
      </c>
      <c r="B558" s="26" t="s">
        <v>117</v>
      </c>
      <c r="C558" s="25" t="s">
        <v>933</v>
      </c>
      <c r="D558" s="26">
        <v>1</v>
      </c>
      <c r="E558" s="30">
        <v>0</v>
      </c>
      <c r="F558" s="26" t="s">
        <v>121</v>
      </c>
      <c r="G558" s="26" t="s">
        <v>45</v>
      </c>
    </row>
    <row r="559" spans="1:8" x14ac:dyDescent="0.55000000000000004">
      <c r="A559" s="26" t="s">
        <v>819</v>
      </c>
      <c r="B559" s="26" t="s">
        <v>251</v>
      </c>
      <c r="C559" s="25"/>
      <c r="D559" s="26">
        <v>1</v>
      </c>
      <c r="E559" s="30">
        <v>5.0000000000000001E-3</v>
      </c>
      <c r="F559" s="26" t="s">
        <v>45</v>
      </c>
      <c r="G559" s="26" t="s">
        <v>411</v>
      </c>
    </row>
    <row r="560" spans="1:8" x14ac:dyDescent="0.55000000000000004">
      <c r="A560" s="26" t="s">
        <v>819</v>
      </c>
      <c r="B560" s="26" t="s">
        <v>158</v>
      </c>
      <c r="C560" s="25"/>
      <c r="D560" s="26">
        <v>3</v>
      </c>
      <c r="E560" s="30">
        <v>1.9E-2</v>
      </c>
      <c r="F560" s="26" t="s">
        <v>45</v>
      </c>
      <c r="G560" s="26" t="s">
        <v>411</v>
      </c>
    </row>
    <row r="561" spans="1:8" x14ac:dyDescent="0.55000000000000004">
      <c r="A561" s="26" t="s">
        <v>820</v>
      </c>
      <c r="B561" s="26" t="s">
        <v>930</v>
      </c>
      <c r="C561" s="25" t="s">
        <v>939</v>
      </c>
      <c r="D561" s="26">
        <v>6</v>
      </c>
      <c r="E561" s="30">
        <v>3.0000000000000001E-3</v>
      </c>
      <c r="F561" s="26" t="s">
        <v>45</v>
      </c>
      <c r="G561" s="26" t="s">
        <v>45</v>
      </c>
    </row>
    <row r="562" spans="1:8" x14ac:dyDescent="0.55000000000000004">
      <c r="A562" s="26" t="s">
        <v>820</v>
      </c>
      <c r="B562" s="26" t="s">
        <v>931</v>
      </c>
      <c r="C562" s="25" t="s">
        <v>940</v>
      </c>
      <c r="D562" s="26">
        <v>1838</v>
      </c>
      <c r="E562" s="30">
        <v>7.3999999999999996E-2</v>
      </c>
      <c r="F562" s="26" t="s">
        <v>45</v>
      </c>
      <c r="G562" s="26" t="s">
        <v>45</v>
      </c>
    </row>
    <row r="563" spans="1:8" x14ac:dyDescent="0.55000000000000004">
      <c r="A563" s="26" t="s">
        <v>820</v>
      </c>
      <c r="B563" s="26" t="s">
        <v>318</v>
      </c>
      <c r="C563" s="25" t="s">
        <v>941</v>
      </c>
      <c r="D563" s="26">
        <v>1</v>
      </c>
      <c r="E563" s="30">
        <v>0</v>
      </c>
      <c r="F563" s="26" t="s">
        <v>45</v>
      </c>
      <c r="G563" s="26" t="s">
        <v>45</v>
      </c>
    </row>
    <row r="564" spans="1:8" x14ac:dyDescent="0.55000000000000004">
      <c r="A564" s="26" t="s">
        <v>821</v>
      </c>
      <c r="B564" s="26" t="s">
        <v>930</v>
      </c>
      <c r="C564" s="25" t="s">
        <v>939</v>
      </c>
      <c r="D564" s="26">
        <v>44</v>
      </c>
      <c r="E564" s="30">
        <v>1.4999999999999999E-2</v>
      </c>
      <c r="F564" s="26" t="s">
        <v>45</v>
      </c>
      <c r="G564" s="26" t="s">
        <v>45</v>
      </c>
    </row>
    <row r="565" spans="1:8" x14ac:dyDescent="0.55000000000000004">
      <c r="A565" s="26" t="s">
        <v>821</v>
      </c>
      <c r="B565" s="26" t="s">
        <v>931</v>
      </c>
      <c r="C565" s="25" t="s">
        <v>940</v>
      </c>
      <c r="D565" s="26">
        <v>8</v>
      </c>
      <c r="E565" s="30">
        <v>0</v>
      </c>
      <c r="F565" s="26" t="s">
        <v>45</v>
      </c>
      <c r="G565" s="26" t="s">
        <v>45</v>
      </c>
    </row>
    <row r="566" spans="1:8" x14ac:dyDescent="0.55000000000000004">
      <c r="A566" s="26" t="s">
        <v>822</v>
      </c>
      <c r="B566" s="26" t="s">
        <v>117</v>
      </c>
      <c r="C566" s="25" t="s">
        <v>933</v>
      </c>
      <c r="D566" s="26">
        <v>55</v>
      </c>
      <c r="E566" s="30">
        <v>8.3000000000000004E-2</v>
      </c>
      <c r="F566" s="26" t="s">
        <v>119</v>
      </c>
      <c r="G566" s="26" t="s">
        <v>45</v>
      </c>
    </row>
    <row r="567" spans="1:8" x14ac:dyDescent="0.55000000000000004">
      <c r="A567" s="26" t="s">
        <v>822</v>
      </c>
      <c r="B567" s="26" t="s">
        <v>117</v>
      </c>
      <c r="C567" s="25" t="s">
        <v>933</v>
      </c>
      <c r="D567" s="26">
        <v>4</v>
      </c>
      <c r="E567" s="30">
        <v>0</v>
      </c>
      <c r="F567" s="26" t="s">
        <v>45</v>
      </c>
      <c r="G567" s="26" t="s">
        <v>45</v>
      </c>
    </row>
    <row r="568" spans="1:8" x14ac:dyDescent="0.55000000000000004">
      <c r="A568" s="26" t="s">
        <v>823</v>
      </c>
      <c r="B568" s="26" t="s">
        <v>931</v>
      </c>
      <c r="C568" s="25" t="s">
        <v>940</v>
      </c>
      <c r="D568" s="26">
        <v>3645</v>
      </c>
      <c r="E568" s="30">
        <v>0.39300000000000002</v>
      </c>
      <c r="F568" s="26" t="s">
        <v>45</v>
      </c>
      <c r="G568" s="26" t="s">
        <v>45</v>
      </c>
      <c r="H568" s="25" t="s">
        <v>958</v>
      </c>
    </row>
    <row r="569" spans="1:8" x14ac:dyDescent="0.55000000000000004">
      <c r="A569" s="26" t="s">
        <v>823</v>
      </c>
      <c r="B569" s="26" t="s">
        <v>117</v>
      </c>
      <c r="C569" s="25" t="s">
        <v>933</v>
      </c>
      <c r="D569" s="26">
        <v>1</v>
      </c>
      <c r="E569" s="30">
        <v>7.0000000000000001E-3</v>
      </c>
      <c r="F569" s="26" t="s">
        <v>119</v>
      </c>
      <c r="G569" s="26" t="s">
        <v>45</v>
      </c>
    </row>
    <row r="570" spans="1:8" x14ac:dyDescent="0.55000000000000004">
      <c r="A570" s="26" t="s">
        <v>823</v>
      </c>
      <c r="B570" s="26" t="s">
        <v>930</v>
      </c>
      <c r="C570" s="25" t="s">
        <v>939</v>
      </c>
      <c r="D570" s="26">
        <v>19</v>
      </c>
      <c r="E570" s="30">
        <v>1.2999999999999999E-2</v>
      </c>
      <c r="F570" s="26" t="s">
        <v>45</v>
      </c>
      <c r="G570" s="26" t="s">
        <v>45</v>
      </c>
    </row>
    <row r="571" spans="1:8" x14ac:dyDescent="0.55000000000000004">
      <c r="A571" s="26" t="s">
        <v>824</v>
      </c>
      <c r="B571" s="26" t="s">
        <v>122</v>
      </c>
      <c r="C571" s="25" t="s">
        <v>934</v>
      </c>
      <c r="D571" s="26">
        <v>1</v>
      </c>
      <c r="E571" s="30">
        <v>0</v>
      </c>
      <c r="F571" s="26" t="s">
        <v>45</v>
      </c>
      <c r="G571" s="26" t="s">
        <v>45</v>
      </c>
    </row>
    <row r="572" spans="1:8" x14ac:dyDescent="0.55000000000000004">
      <c r="A572" s="26" t="s">
        <v>824</v>
      </c>
      <c r="B572" s="26" t="s">
        <v>207</v>
      </c>
      <c r="C572" s="25"/>
      <c r="E572" s="30">
        <v>2E-3</v>
      </c>
      <c r="H572" s="25" t="s">
        <v>959</v>
      </c>
    </row>
    <row r="573" spans="1:8" x14ac:dyDescent="0.55000000000000004">
      <c r="A573" s="26" t="s">
        <v>825</v>
      </c>
      <c r="B573" s="26" t="s">
        <v>931</v>
      </c>
      <c r="C573" s="25" t="s">
        <v>940</v>
      </c>
      <c r="D573" s="26">
        <v>1139</v>
      </c>
      <c r="E573" s="30">
        <v>8.5000000000000006E-2</v>
      </c>
      <c r="F573" s="26" t="s">
        <v>45</v>
      </c>
      <c r="G573" s="26" t="s">
        <v>45</v>
      </c>
    </row>
    <row r="574" spans="1:8" x14ac:dyDescent="0.55000000000000004">
      <c r="A574" s="26" t="s">
        <v>825</v>
      </c>
      <c r="B574" s="26" t="s">
        <v>930</v>
      </c>
      <c r="C574" s="25" t="s">
        <v>939</v>
      </c>
      <c r="D574" s="26">
        <v>16</v>
      </c>
      <c r="E574" s="30">
        <v>1.0999999999999999E-2</v>
      </c>
      <c r="F574" s="26" t="s">
        <v>45</v>
      </c>
      <c r="G574" s="26" t="s">
        <v>45</v>
      </c>
    </row>
    <row r="575" spans="1:8" x14ac:dyDescent="0.55000000000000004">
      <c r="A575" s="26" t="s">
        <v>825</v>
      </c>
      <c r="B575" s="26" t="s">
        <v>929</v>
      </c>
      <c r="C575" s="25"/>
      <c r="D575" s="26">
        <v>1</v>
      </c>
      <c r="E575" s="30">
        <v>0</v>
      </c>
      <c r="F575" s="26" t="s">
        <v>45</v>
      </c>
      <c r="G575" s="26" t="s">
        <v>411</v>
      </c>
    </row>
    <row r="576" spans="1:8" x14ac:dyDescent="0.55000000000000004">
      <c r="A576" s="26" t="s">
        <v>825</v>
      </c>
      <c r="B576" s="26" t="s">
        <v>408</v>
      </c>
      <c r="C576" s="25" t="s">
        <v>942</v>
      </c>
      <c r="D576" s="26">
        <v>1</v>
      </c>
      <c r="E576" s="30">
        <v>0</v>
      </c>
      <c r="F576" s="26" t="s">
        <v>45</v>
      </c>
      <c r="G576" s="26" t="s">
        <v>45</v>
      </c>
    </row>
    <row r="577" spans="1:7" x14ac:dyDescent="0.55000000000000004">
      <c r="A577" s="26" t="s">
        <v>826</v>
      </c>
      <c r="B577" s="26" t="s">
        <v>931</v>
      </c>
      <c r="C577" s="25" t="s">
        <v>940</v>
      </c>
      <c r="D577" s="26">
        <v>22</v>
      </c>
      <c r="E577" s="30">
        <v>0</v>
      </c>
      <c r="F577" s="26" t="s">
        <v>45</v>
      </c>
      <c r="G577" s="26" t="s">
        <v>45</v>
      </c>
    </row>
    <row r="578" spans="1:7" x14ac:dyDescent="0.55000000000000004">
      <c r="A578" s="26" t="s">
        <v>827</v>
      </c>
      <c r="B578" s="26" t="s">
        <v>931</v>
      </c>
      <c r="C578" s="25" t="s">
        <v>940</v>
      </c>
      <c r="D578" s="26">
        <v>529</v>
      </c>
      <c r="E578" s="30">
        <v>6.5000000000000002E-2</v>
      </c>
      <c r="F578" s="26" t="s">
        <v>45</v>
      </c>
      <c r="G578" s="26" t="s">
        <v>45</v>
      </c>
    </row>
    <row r="579" spans="1:7" x14ac:dyDescent="0.55000000000000004">
      <c r="A579" s="26" t="s">
        <v>827</v>
      </c>
      <c r="B579" s="26" t="s">
        <v>930</v>
      </c>
      <c r="C579" s="25" t="s">
        <v>939</v>
      </c>
      <c r="D579" s="26">
        <v>8</v>
      </c>
      <c r="E579" s="30">
        <v>3.0000000000000001E-3</v>
      </c>
      <c r="F579" s="26" t="s">
        <v>45</v>
      </c>
      <c r="G579" s="26" t="s">
        <v>45</v>
      </c>
    </row>
    <row r="580" spans="1:7" x14ac:dyDescent="0.55000000000000004">
      <c r="A580" s="26" t="s">
        <v>827</v>
      </c>
      <c r="B580" s="26" t="s">
        <v>117</v>
      </c>
      <c r="C580" s="25" t="s">
        <v>933</v>
      </c>
      <c r="D580" s="26">
        <v>3</v>
      </c>
      <c r="E580" s="30">
        <v>4.0000000000000001E-3</v>
      </c>
      <c r="F580" s="26" t="s">
        <v>119</v>
      </c>
      <c r="G580" s="26" t="s">
        <v>45</v>
      </c>
    </row>
    <row r="581" spans="1:7" x14ac:dyDescent="0.55000000000000004">
      <c r="A581" s="26" t="s">
        <v>827</v>
      </c>
      <c r="B581" s="26" t="s">
        <v>408</v>
      </c>
      <c r="C581" s="25"/>
      <c r="D581" s="26">
        <v>1</v>
      </c>
      <c r="E581" s="30">
        <v>0</v>
      </c>
      <c r="F581" s="26" t="s">
        <v>45</v>
      </c>
      <c r="G581" s="26" t="s">
        <v>45</v>
      </c>
    </row>
    <row r="582" spans="1:7" x14ac:dyDescent="0.55000000000000004">
      <c r="A582" s="26" t="s">
        <v>828</v>
      </c>
      <c r="B582" s="26" t="s">
        <v>931</v>
      </c>
      <c r="C582" s="25" t="s">
        <v>940</v>
      </c>
      <c r="D582" s="26">
        <v>212</v>
      </c>
      <c r="E582" s="30">
        <v>1.0999999999999999E-2</v>
      </c>
      <c r="F582" s="26" t="s">
        <v>45</v>
      </c>
      <c r="G582" s="26" t="s">
        <v>45</v>
      </c>
    </row>
    <row r="583" spans="1:7" x14ac:dyDescent="0.55000000000000004">
      <c r="A583" s="26" t="s">
        <v>829</v>
      </c>
      <c r="B583" s="26" t="s">
        <v>117</v>
      </c>
      <c r="C583" s="25"/>
      <c r="D583" s="26">
        <v>25</v>
      </c>
      <c r="E583" s="30">
        <v>4.9000000000000002E-2</v>
      </c>
      <c r="F583" s="26" t="s">
        <v>119</v>
      </c>
      <c r="G583" s="26" t="s">
        <v>45</v>
      </c>
    </row>
    <row r="584" spans="1:7" x14ac:dyDescent="0.55000000000000004">
      <c r="A584" s="26" t="s">
        <v>829</v>
      </c>
      <c r="B584" s="26" t="s">
        <v>122</v>
      </c>
      <c r="C584" s="25" t="s">
        <v>943</v>
      </c>
      <c r="D584" s="26">
        <v>3</v>
      </c>
      <c r="E584" s="30">
        <v>0</v>
      </c>
      <c r="F584" s="26" t="s">
        <v>45</v>
      </c>
      <c r="G584" s="26" t="s">
        <v>45</v>
      </c>
    </row>
    <row r="585" spans="1:7" x14ac:dyDescent="0.55000000000000004">
      <c r="A585" s="26" t="s">
        <v>829</v>
      </c>
      <c r="B585" s="26" t="s">
        <v>931</v>
      </c>
      <c r="C585" s="25" t="s">
        <v>940</v>
      </c>
      <c r="D585" s="26">
        <v>10</v>
      </c>
      <c r="E585" s="30">
        <v>3.0000000000000001E-3</v>
      </c>
      <c r="F585" s="26" t="s">
        <v>45</v>
      </c>
      <c r="G585" s="26" t="s">
        <v>45</v>
      </c>
    </row>
    <row r="586" spans="1:7" x14ac:dyDescent="0.55000000000000004">
      <c r="A586" s="26" t="s">
        <v>829</v>
      </c>
      <c r="B586" s="26" t="s">
        <v>117</v>
      </c>
      <c r="C586" s="25" t="s">
        <v>933</v>
      </c>
      <c r="D586" s="26">
        <v>5</v>
      </c>
      <c r="E586" s="30">
        <v>4.0000000000000001E-3</v>
      </c>
      <c r="F586" s="26" t="s">
        <v>45</v>
      </c>
      <c r="G586" s="26" t="s">
        <v>411</v>
      </c>
    </row>
    <row r="587" spans="1:7" x14ac:dyDescent="0.55000000000000004">
      <c r="A587" s="26" t="s">
        <v>829</v>
      </c>
      <c r="B587" s="26" t="s">
        <v>251</v>
      </c>
      <c r="C587" s="25"/>
      <c r="D587" s="26">
        <v>6</v>
      </c>
      <c r="E587" s="30">
        <v>5.0000000000000001E-3</v>
      </c>
      <c r="F587" s="26" t="s">
        <v>45</v>
      </c>
      <c r="G587" s="26" t="s">
        <v>411</v>
      </c>
    </row>
    <row r="588" spans="1:7" x14ac:dyDescent="0.55000000000000004">
      <c r="A588" s="26" t="s">
        <v>829</v>
      </c>
      <c r="B588" s="26" t="s">
        <v>125</v>
      </c>
      <c r="C588" s="25"/>
      <c r="E588" s="30">
        <v>1.0999999999999999E-2</v>
      </c>
    </row>
    <row r="589" spans="1:7" x14ac:dyDescent="0.55000000000000004">
      <c r="A589" s="26" t="s">
        <v>830</v>
      </c>
      <c r="B589" s="26" t="s">
        <v>931</v>
      </c>
      <c r="C589" s="25" t="s">
        <v>940</v>
      </c>
      <c r="D589" s="26">
        <v>644</v>
      </c>
      <c r="E589" s="30">
        <v>3.5999999999999997E-2</v>
      </c>
      <c r="F589" s="26" t="s">
        <v>45</v>
      </c>
      <c r="G589" s="26" t="s">
        <v>45</v>
      </c>
    </row>
    <row r="590" spans="1:7" x14ac:dyDescent="0.55000000000000004">
      <c r="A590" s="26" t="s">
        <v>830</v>
      </c>
      <c r="B590" s="26" t="s">
        <v>930</v>
      </c>
      <c r="C590" s="25" t="s">
        <v>939</v>
      </c>
      <c r="D590" s="26">
        <v>5</v>
      </c>
      <c r="E590" s="30">
        <v>0</v>
      </c>
      <c r="F590" s="26" t="s">
        <v>45</v>
      </c>
      <c r="G590" s="26" t="s">
        <v>45</v>
      </c>
    </row>
    <row r="591" spans="1:7" x14ac:dyDescent="0.55000000000000004">
      <c r="A591" s="26" t="s">
        <v>831</v>
      </c>
      <c r="B591" s="26" t="s">
        <v>931</v>
      </c>
      <c r="C591" s="25" t="s">
        <v>940</v>
      </c>
      <c r="D591" s="26">
        <v>881</v>
      </c>
      <c r="E591" s="30">
        <v>8.7999999999999995E-2</v>
      </c>
      <c r="F591" s="26" t="s">
        <v>45</v>
      </c>
      <c r="G591" s="26" t="s">
        <v>45</v>
      </c>
    </row>
    <row r="592" spans="1:7" x14ac:dyDescent="0.55000000000000004">
      <c r="A592" s="26" t="s">
        <v>831</v>
      </c>
      <c r="B592" s="26" t="s">
        <v>117</v>
      </c>
      <c r="C592" s="25" t="s">
        <v>933</v>
      </c>
      <c r="D592" s="26">
        <v>2</v>
      </c>
      <c r="E592" s="30">
        <v>1E-3</v>
      </c>
      <c r="F592" s="26" t="s">
        <v>119</v>
      </c>
      <c r="G592" s="26" t="s">
        <v>45</v>
      </c>
    </row>
    <row r="593" spans="1:8" x14ac:dyDescent="0.55000000000000004">
      <c r="A593" s="26" t="s">
        <v>831</v>
      </c>
      <c r="B593" s="26" t="s">
        <v>318</v>
      </c>
      <c r="C593" s="25" t="s">
        <v>941</v>
      </c>
      <c r="D593" s="26">
        <v>1</v>
      </c>
      <c r="E593" s="30">
        <v>0</v>
      </c>
      <c r="F593" s="26" t="s">
        <v>45</v>
      </c>
      <c r="G593" s="26" t="s">
        <v>45</v>
      </c>
    </row>
    <row r="594" spans="1:8" x14ac:dyDescent="0.55000000000000004">
      <c r="A594" s="26" t="s">
        <v>831</v>
      </c>
      <c r="B594" s="26" t="s">
        <v>930</v>
      </c>
      <c r="C594" s="25" t="s">
        <v>939</v>
      </c>
      <c r="D594" s="26">
        <v>1</v>
      </c>
      <c r="E594" s="30">
        <v>0</v>
      </c>
      <c r="F594" s="26" t="s">
        <v>45</v>
      </c>
      <c r="G594" s="26" t="s">
        <v>45</v>
      </c>
    </row>
    <row r="595" spans="1:8" x14ac:dyDescent="0.55000000000000004">
      <c r="A595" s="26" t="s">
        <v>832</v>
      </c>
      <c r="B595" s="26" t="s">
        <v>931</v>
      </c>
      <c r="C595" s="25" t="s">
        <v>940</v>
      </c>
      <c r="D595" s="26">
        <v>165</v>
      </c>
      <c r="E595" s="30">
        <v>2.4E-2</v>
      </c>
      <c r="F595" s="26" t="s">
        <v>45</v>
      </c>
      <c r="G595" s="26" t="s">
        <v>45</v>
      </c>
    </row>
    <row r="596" spans="1:8" x14ac:dyDescent="0.55000000000000004">
      <c r="A596" s="26" t="s">
        <v>832</v>
      </c>
      <c r="B596" s="26" t="s">
        <v>117</v>
      </c>
      <c r="C596" s="25"/>
      <c r="D596" s="26">
        <v>1</v>
      </c>
      <c r="E596" s="30">
        <v>0</v>
      </c>
      <c r="F596" s="26" t="s">
        <v>119</v>
      </c>
      <c r="G596" s="26" t="s">
        <v>45</v>
      </c>
    </row>
    <row r="597" spans="1:8" x14ac:dyDescent="0.55000000000000004">
      <c r="A597" s="26" t="s">
        <v>833</v>
      </c>
      <c r="B597" s="26" t="s">
        <v>931</v>
      </c>
      <c r="C597" s="25" t="s">
        <v>940</v>
      </c>
      <c r="D597" s="26">
        <v>2254</v>
      </c>
      <c r="E597" s="30">
        <v>0.34699999999999998</v>
      </c>
      <c r="F597" s="26" t="s">
        <v>45</v>
      </c>
      <c r="G597" s="26" t="s">
        <v>45</v>
      </c>
    </row>
    <row r="598" spans="1:8" x14ac:dyDescent="0.55000000000000004">
      <c r="A598" s="26" t="s">
        <v>833</v>
      </c>
      <c r="B598" s="26" t="s">
        <v>122</v>
      </c>
      <c r="C598" s="25" t="s">
        <v>934</v>
      </c>
      <c r="D598" s="26">
        <v>3</v>
      </c>
      <c r="E598" s="30">
        <v>0</v>
      </c>
      <c r="F598" s="26" t="s">
        <v>45</v>
      </c>
      <c r="G598" s="26" t="s">
        <v>45</v>
      </c>
      <c r="H598" s="25" t="s">
        <v>943</v>
      </c>
    </row>
    <row r="599" spans="1:8" x14ac:dyDescent="0.55000000000000004">
      <c r="A599" s="26" t="s">
        <v>833</v>
      </c>
      <c r="B599" s="26" t="s">
        <v>318</v>
      </c>
      <c r="C599" s="25" t="s">
        <v>941</v>
      </c>
      <c r="D599" s="26">
        <v>2</v>
      </c>
      <c r="E599" s="30">
        <v>0</v>
      </c>
      <c r="F599" s="26" t="s">
        <v>45</v>
      </c>
      <c r="G599" s="26" t="s">
        <v>45</v>
      </c>
    </row>
    <row r="600" spans="1:8" x14ac:dyDescent="0.55000000000000004">
      <c r="A600" s="26" t="s">
        <v>834</v>
      </c>
      <c r="B600" s="26" t="s">
        <v>931</v>
      </c>
      <c r="C600" s="25" t="s">
        <v>940</v>
      </c>
      <c r="D600" s="26">
        <v>1610</v>
      </c>
      <c r="E600" s="30">
        <v>0.16500000000000001</v>
      </c>
      <c r="F600" s="26" t="s">
        <v>45</v>
      </c>
      <c r="G600" s="26" t="s">
        <v>45</v>
      </c>
    </row>
    <row r="601" spans="1:8" x14ac:dyDescent="0.55000000000000004">
      <c r="A601" s="26" t="s">
        <v>834</v>
      </c>
      <c r="B601" s="26" t="s">
        <v>117</v>
      </c>
      <c r="C601" s="25" t="s">
        <v>933</v>
      </c>
      <c r="D601" s="26">
        <v>1</v>
      </c>
      <c r="E601" s="30">
        <v>0</v>
      </c>
      <c r="F601" s="26" t="s">
        <v>119</v>
      </c>
      <c r="G601" s="26" t="s">
        <v>45</v>
      </c>
      <c r="H601" s="25" t="s">
        <v>960</v>
      </c>
    </row>
    <row r="602" spans="1:8" x14ac:dyDescent="0.55000000000000004">
      <c r="A602" s="26" t="s">
        <v>834</v>
      </c>
      <c r="B602" s="26" t="s">
        <v>117</v>
      </c>
      <c r="C602" s="25" t="s">
        <v>933</v>
      </c>
      <c r="D602" s="26">
        <v>1</v>
      </c>
      <c r="E602" s="30">
        <v>4.0000000000000001E-3</v>
      </c>
      <c r="F602" s="26" t="s">
        <v>45</v>
      </c>
      <c r="G602" s="26" t="s">
        <v>411</v>
      </c>
    </row>
    <row r="603" spans="1:8" x14ac:dyDescent="0.55000000000000004">
      <c r="A603" s="26" t="s">
        <v>834</v>
      </c>
      <c r="B603" s="26" t="s">
        <v>251</v>
      </c>
      <c r="C603" s="25"/>
      <c r="D603" s="26">
        <v>3</v>
      </c>
      <c r="E603" s="30">
        <v>0</v>
      </c>
      <c r="F603" s="26" t="s">
        <v>45</v>
      </c>
      <c r="G603" s="26" t="s">
        <v>411</v>
      </c>
    </row>
    <row r="604" spans="1:8" x14ac:dyDescent="0.55000000000000004">
      <c r="A604" s="26" t="s">
        <v>834</v>
      </c>
      <c r="B604" s="26" t="s">
        <v>318</v>
      </c>
      <c r="C604" s="25" t="s">
        <v>941</v>
      </c>
      <c r="D604" s="26">
        <v>2</v>
      </c>
      <c r="E604" s="30">
        <v>0</v>
      </c>
      <c r="F604" s="26" t="s">
        <v>45</v>
      </c>
      <c r="G604" s="26" t="s">
        <v>45</v>
      </c>
    </row>
    <row r="605" spans="1:8" x14ac:dyDescent="0.55000000000000004">
      <c r="A605" s="26" t="s">
        <v>834</v>
      </c>
      <c r="B605" s="26" t="s">
        <v>122</v>
      </c>
      <c r="C605" s="25" t="s">
        <v>934</v>
      </c>
      <c r="D605" s="26">
        <v>1</v>
      </c>
      <c r="E605" s="30">
        <v>0</v>
      </c>
      <c r="F605" s="26" t="s">
        <v>45</v>
      </c>
      <c r="G605" s="26" t="s">
        <v>45</v>
      </c>
      <c r="H605" s="25" t="s">
        <v>943</v>
      </c>
    </row>
    <row r="606" spans="1:8" x14ac:dyDescent="0.55000000000000004">
      <c r="A606" s="26" t="s">
        <v>835</v>
      </c>
      <c r="B606" s="26" t="s">
        <v>931</v>
      </c>
      <c r="C606" s="25" t="s">
        <v>940</v>
      </c>
      <c r="D606" s="26">
        <v>1409</v>
      </c>
      <c r="E606" s="30">
        <v>8.5000000000000006E-2</v>
      </c>
      <c r="F606" s="26" t="s">
        <v>45</v>
      </c>
      <c r="G606" s="26" t="s">
        <v>45</v>
      </c>
    </row>
    <row r="607" spans="1:8" x14ac:dyDescent="0.55000000000000004">
      <c r="A607" s="26" t="s">
        <v>835</v>
      </c>
      <c r="B607" s="26" t="s">
        <v>930</v>
      </c>
      <c r="C607" s="25" t="s">
        <v>939</v>
      </c>
      <c r="D607" s="26">
        <v>12</v>
      </c>
      <c r="E607" s="30">
        <v>5.0000000000000001E-3</v>
      </c>
      <c r="F607" s="26" t="s">
        <v>45</v>
      </c>
      <c r="G607" s="26" t="s">
        <v>45</v>
      </c>
    </row>
    <row r="608" spans="1:8" x14ac:dyDescent="0.55000000000000004">
      <c r="A608" s="26" t="s">
        <v>835</v>
      </c>
      <c r="B608" s="26" t="s">
        <v>117</v>
      </c>
      <c r="C608" s="25" t="s">
        <v>933</v>
      </c>
      <c r="D608" s="26">
        <v>2</v>
      </c>
      <c r="E608" s="30">
        <v>0</v>
      </c>
      <c r="F608" s="26" t="s">
        <v>119</v>
      </c>
      <c r="G608" s="26" t="s">
        <v>45</v>
      </c>
    </row>
    <row r="609" spans="1:8" x14ac:dyDescent="0.55000000000000004">
      <c r="A609" s="26" t="s">
        <v>835</v>
      </c>
      <c r="B609" s="26" t="s">
        <v>318</v>
      </c>
      <c r="C609" s="25" t="s">
        <v>944</v>
      </c>
      <c r="D609" s="26">
        <v>1</v>
      </c>
      <c r="E609" s="30">
        <v>0</v>
      </c>
      <c r="F609" s="26" t="s">
        <v>45</v>
      </c>
      <c r="G609" s="26" t="s">
        <v>45</v>
      </c>
    </row>
    <row r="610" spans="1:8" x14ac:dyDescent="0.55000000000000004">
      <c r="A610" s="26" t="s">
        <v>836</v>
      </c>
      <c r="B610" s="26" t="s">
        <v>929</v>
      </c>
      <c r="C610" s="25"/>
      <c r="D610" s="26">
        <v>1</v>
      </c>
      <c r="E610" s="30">
        <v>0</v>
      </c>
      <c r="F610" s="26" t="s">
        <v>45</v>
      </c>
      <c r="G610" s="26" t="s">
        <v>411</v>
      </c>
      <c r="H610" s="25" t="s">
        <v>961</v>
      </c>
    </row>
    <row r="611" spans="1:8" x14ac:dyDescent="0.55000000000000004">
      <c r="A611" s="26" t="s">
        <v>836</v>
      </c>
      <c r="B611" s="11" t="s">
        <v>251</v>
      </c>
      <c r="C611" s="25" t="s">
        <v>936</v>
      </c>
      <c r="D611" s="26">
        <v>1</v>
      </c>
      <c r="E611" s="30">
        <v>0</v>
      </c>
      <c r="F611" s="26" t="s">
        <v>45</v>
      </c>
      <c r="G611" s="26" t="s">
        <v>411</v>
      </c>
    </row>
    <row r="612" spans="1:8" x14ac:dyDescent="0.55000000000000004">
      <c r="A612" s="26" t="s">
        <v>836</v>
      </c>
      <c r="B612" s="26" t="s">
        <v>141</v>
      </c>
      <c r="C612" s="20" t="s">
        <v>935</v>
      </c>
      <c r="D612" s="26">
        <v>1</v>
      </c>
      <c r="E612" s="30">
        <v>0</v>
      </c>
      <c r="F612" s="26" t="s">
        <v>45</v>
      </c>
      <c r="G612" s="26" t="s">
        <v>45</v>
      </c>
      <c r="H612" s="25" t="s">
        <v>962</v>
      </c>
    </row>
    <row r="613" spans="1:8" x14ac:dyDescent="0.55000000000000004">
      <c r="A613" s="26" t="s">
        <v>836</v>
      </c>
      <c r="B613" s="26" t="s">
        <v>117</v>
      </c>
      <c r="C613" s="25" t="s">
        <v>933</v>
      </c>
      <c r="D613" s="26">
        <v>9</v>
      </c>
      <c r="E613" s="30">
        <v>0</v>
      </c>
      <c r="G613" s="26" t="s">
        <v>45</v>
      </c>
      <c r="H613" s="25" t="s">
        <v>963</v>
      </c>
    </row>
    <row r="614" spans="1:8" x14ac:dyDescent="0.55000000000000004">
      <c r="A614" s="26" t="s">
        <v>836</v>
      </c>
      <c r="B614" s="26" t="s">
        <v>117</v>
      </c>
      <c r="C614" s="25" t="s">
        <v>933</v>
      </c>
      <c r="D614" s="26">
        <v>5</v>
      </c>
      <c r="E614" s="30">
        <v>1E-3</v>
      </c>
      <c r="F614" s="26" t="s">
        <v>45</v>
      </c>
      <c r="G614" s="26" t="s">
        <v>45</v>
      </c>
    </row>
    <row r="615" spans="1:8" x14ac:dyDescent="0.55000000000000004">
      <c r="A615" s="26" t="s">
        <v>836</v>
      </c>
      <c r="B615" s="26" t="s">
        <v>117</v>
      </c>
      <c r="C615" s="25"/>
      <c r="D615" s="26">
        <v>1</v>
      </c>
      <c r="E615" s="30">
        <v>0</v>
      </c>
      <c r="F615" s="26" t="s">
        <v>45</v>
      </c>
    </row>
    <row r="616" spans="1:8" x14ac:dyDescent="0.55000000000000004">
      <c r="A616" s="26" t="s">
        <v>837</v>
      </c>
      <c r="B616" s="26" t="s">
        <v>931</v>
      </c>
      <c r="C616" s="25" t="s">
        <v>940</v>
      </c>
      <c r="D616" s="26">
        <v>1171</v>
      </c>
      <c r="E616" s="30">
        <v>7.9000000000000001E-2</v>
      </c>
      <c r="F616" s="26" t="s">
        <v>45</v>
      </c>
      <c r="G616" s="26" t="s">
        <v>45</v>
      </c>
    </row>
    <row r="617" spans="1:8" x14ac:dyDescent="0.55000000000000004">
      <c r="A617" s="26" t="s">
        <v>837</v>
      </c>
      <c r="B617" s="26" t="s">
        <v>125</v>
      </c>
      <c r="C617" s="25"/>
      <c r="E617" s="30">
        <v>0.01</v>
      </c>
    </row>
    <row r="618" spans="1:8" x14ac:dyDescent="0.55000000000000004">
      <c r="A618" s="26" t="s">
        <v>837</v>
      </c>
      <c r="B618" s="26" t="s">
        <v>408</v>
      </c>
      <c r="C618" s="25" t="s">
        <v>942</v>
      </c>
      <c r="D618" s="26">
        <v>1</v>
      </c>
      <c r="E618" s="30">
        <v>0</v>
      </c>
      <c r="F618" s="26" t="s">
        <v>45</v>
      </c>
      <c r="G618" s="26" t="s">
        <v>45</v>
      </c>
    </row>
    <row r="619" spans="1:8" x14ac:dyDescent="0.55000000000000004">
      <c r="A619" s="26" t="s">
        <v>837</v>
      </c>
      <c r="B619" s="26" t="s">
        <v>117</v>
      </c>
      <c r="C619" s="25"/>
      <c r="D619" s="26">
        <v>1</v>
      </c>
      <c r="E619" s="30">
        <v>1E-3</v>
      </c>
      <c r="F619" s="26" t="s">
        <v>45</v>
      </c>
      <c r="G619" s="26" t="s">
        <v>411</v>
      </c>
    </row>
    <row r="620" spans="1:8" x14ac:dyDescent="0.55000000000000004">
      <c r="A620" s="26" t="s">
        <v>837</v>
      </c>
      <c r="B620" s="26" t="s">
        <v>141</v>
      </c>
      <c r="C620" s="20" t="s">
        <v>935</v>
      </c>
      <c r="D620" s="26">
        <v>2</v>
      </c>
      <c r="E620" s="30">
        <v>8.9999999999999993E-3</v>
      </c>
      <c r="F620" s="26" t="s">
        <v>45</v>
      </c>
      <c r="G620" s="26" t="s">
        <v>45</v>
      </c>
    </row>
    <row r="621" spans="1:8" x14ac:dyDescent="0.55000000000000004">
      <c r="A621" s="26" t="s">
        <v>837</v>
      </c>
      <c r="B621" s="26" t="s">
        <v>930</v>
      </c>
      <c r="C621" s="25" t="s">
        <v>939</v>
      </c>
      <c r="D621" s="26">
        <v>7</v>
      </c>
      <c r="E621" s="30">
        <v>2E-3</v>
      </c>
      <c r="F621" s="26" t="s">
        <v>45</v>
      </c>
      <c r="G621" s="26" t="s">
        <v>45</v>
      </c>
    </row>
    <row r="622" spans="1:8" x14ac:dyDescent="0.55000000000000004">
      <c r="A622" s="26" t="s">
        <v>837</v>
      </c>
      <c r="B622" s="26" t="s">
        <v>117</v>
      </c>
      <c r="C622" s="25" t="s">
        <v>933</v>
      </c>
      <c r="D622" s="26">
        <v>33</v>
      </c>
      <c r="E622" s="30">
        <v>2.1000000000000001E-2</v>
      </c>
      <c r="F622" s="26" t="s">
        <v>45</v>
      </c>
      <c r="G622" s="26" t="s">
        <v>45</v>
      </c>
    </row>
    <row r="623" spans="1:8" x14ac:dyDescent="0.55000000000000004">
      <c r="A623" s="26" t="s">
        <v>837</v>
      </c>
      <c r="B623" s="26" t="s">
        <v>293</v>
      </c>
      <c r="C623" s="25"/>
      <c r="D623" s="26">
        <v>1</v>
      </c>
      <c r="E623" s="30">
        <v>2E-3</v>
      </c>
      <c r="F623" s="26" t="s">
        <v>45</v>
      </c>
      <c r="G623" s="26" t="s">
        <v>411</v>
      </c>
    </row>
    <row r="624" spans="1:8" x14ac:dyDescent="0.55000000000000004">
      <c r="A624" s="26" t="s">
        <v>838</v>
      </c>
      <c r="B624" s="26" t="s">
        <v>931</v>
      </c>
      <c r="C624" s="25" t="s">
        <v>940</v>
      </c>
      <c r="D624" s="26">
        <v>1224</v>
      </c>
      <c r="E624" s="30">
        <v>0.18</v>
      </c>
      <c r="F624" s="26" t="s">
        <v>45</v>
      </c>
      <c r="G624" s="26" t="s">
        <v>45</v>
      </c>
    </row>
    <row r="625" spans="1:8" x14ac:dyDescent="0.55000000000000004">
      <c r="A625" s="26" t="s">
        <v>838</v>
      </c>
      <c r="B625" s="26" t="s">
        <v>117</v>
      </c>
      <c r="C625" s="25" t="s">
        <v>933</v>
      </c>
      <c r="D625" s="26">
        <v>16</v>
      </c>
      <c r="E625" s="30">
        <v>1.9E-2</v>
      </c>
      <c r="F625" s="26" t="s">
        <v>119</v>
      </c>
      <c r="G625" s="26" t="s">
        <v>45</v>
      </c>
    </row>
    <row r="626" spans="1:8" x14ac:dyDescent="0.55000000000000004">
      <c r="A626" s="26" t="s">
        <v>838</v>
      </c>
      <c r="B626" s="26" t="s">
        <v>117</v>
      </c>
      <c r="C626" s="25" t="s">
        <v>933</v>
      </c>
      <c r="D626" s="26">
        <v>3</v>
      </c>
      <c r="E626" s="30">
        <v>2E-3</v>
      </c>
      <c r="F626" s="26" t="s">
        <v>45</v>
      </c>
      <c r="G626" s="26" t="s">
        <v>411</v>
      </c>
    </row>
    <row r="627" spans="1:8" x14ac:dyDescent="0.55000000000000004">
      <c r="A627" s="26" t="s">
        <v>838</v>
      </c>
      <c r="B627" s="26" t="s">
        <v>122</v>
      </c>
      <c r="C627" s="25" t="s">
        <v>934</v>
      </c>
      <c r="D627" s="26">
        <v>1</v>
      </c>
      <c r="E627" s="30">
        <v>0</v>
      </c>
      <c r="F627" s="26" t="s">
        <v>45</v>
      </c>
      <c r="G627" s="26" t="s">
        <v>45</v>
      </c>
      <c r="H627" s="25" t="s">
        <v>943</v>
      </c>
    </row>
    <row r="628" spans="1:8" x14ac:dyDescent="0.55000000000000004">
      <c r="A628" s="26" t="s">
        <v>838</v>
      </c>
      <c r="B628" s="26" t="s">
        <v>141</v>
      </c>
      <c r="C628" s="20" t="s">
        <v>935</v>
      </c>
      <c r="D628" s="26">
        <v>3</v>
      </c>
      <c r="E628" s="30">
        <v>2E-3</v>
      </c>
      <c r="F628" s="26" t="s">
        <v>45</v>
      </c>
      <c r="G628" s="26" t="s">
        <v>45</v>
      </c>
      <c r="H628" s="25" t="s">
        <v>964</v>
      </c>
    </row>
    <row r="629" spans="1:8" x14ac:dyDescent="0.55000000000000004">
      <c r="A629" s="26" t="s">
        <v>838</v>
      </c>
      <c r="B629" s="26" t="s">
        <v>125</v>
      </c>
      <c r="C629" s="25"/>
      <c r="E629" s="30">
        <v>1.2999999999999999E-2</v>
      </c>
      <c r="H629" s="25" t="s">
        <v>948</v>
      </c>
    </row>
    <row r="630" spans="1:8" x14ac:dyDescent="0.55000000000000004">
      <c r="A630" s="26" t="s">
        <v>839</v>
      </c>
      <c r="B630" s="26" t="s">
        <v>931</v>
      </c>
      <c r="C630" s="25" t="s">
        <v>940</v>
      </c>
      <c r="D630" s="26">
        <v>64</v>
      </c>
      <c r="E630" s="30">
        <v>0</v>
      </c>
      <c r="F630" s="26" t="s">
        <v>45</v>
      </c>
      <c r="G630" s="26" t="s">
        <v>45</v>
      </c>
    </row>
    <row r="631" spans="1:8" x14ac:dyDescent="0.55000000000000004">
      <c r="A631" s="26" t="s">
        <v>839</v>
      </c>
      <c r="B631" s="26" t="s">
        <v>117</v>
      </c>
      <c r="C631" s="25" t="s">
        <v>933</v>
      </c>
      <c r="D631" s="26">
        <v>1</v>
      </c>
      <c r="E631" s="30">
        <v>0</v>
      </c>
      <c r="F631" s="26" t="s">
        <v>119</v>
      </c>
      <c r="G631" s="26" t="s">
        <v>45</v>
      </c>
    </row>
    <row r="632" spans="1:8" x14ac:dyDescent="0.55000000000000004">
      <c r="A632" s="26" t="s">
        <v>839</v>
      </c>
      <c r="B632" s="26" t="s">
        <v>932</v>
      </c>
      <c r="C632" s="25"/>
      <c r="D632" s="26">
        <v>1</v>
      </c>
      <c r="E632" s="30">
        <v>0</v>
      </c>
      <c r="H632" s="25" t="s">
        <v>965</v>
      </c>
    </row>
    <row r="633" spans="1:8" x14ac:dyDescent="0.55000000000000004">
      <c r="A633" s="26" t="s">
        <v>840</v>
      </c>
      <c r="B633" s="26" t="s">
        <v>931</v>
      </c>
      <c r="C633" s="25" t="s">
        <v>940</v>
      </c>
      <c r="D633" s="26">
        <v>201</v>
      </c>
      <c r="E633" s="30">
        <v>8.9999999999999993E-3</v>
      </c>
      <c r="F633" s="26" t="s">
        <v>45</v>
      </c>
      <c r="G633" s="26" t="s">
        <v>45</v>
      </c>
    </row>
    <row r="634" spans="1:8" x14ac:dyDescent="0.55000000000000004">
      <c r="A634" s="26" t="s">
        <v>841</v>
      </c>
      <c r="B634" s="26" t="s">
        <v>930</v>
      </c>
      <c r="C634" s="25" t="s">
        <v>939</v>
      </c>
      <c r="D634" s="26">
        <v>6</v>
      </c>
      <c r="E634" s="30">
        <v>3.0000000000000001E-3</v>
      </c>
      <c r="F634" s="26" t="s">
        <v>45</v>
      </c>
      <c r="G634" s="26" t="s">
        <v>45</v>
      </c>
    </row>
    <row r="635" spans="1:8" x14ac:dyDescent="0.55000000000000004">
      <c r="A635" s="26" t="s">
        <v>841</v>
      </c>
      <c r="B635" s="26" t="s">
        <v>931</v>
      </c>
      <c r="C635" s="25" t="s">
        <v>940</v>
      </c>
      <c r="D635" s="26">
        <v>298</v>
      </c>
      <c r="E635" s="30">
        <v>2.1999999999999999E-2</v>
      </c>
      <c r="F635" s="26" t="s">
        <v>45</v>
      </c>
      <c r="G635" s="26" t="s">
        <v>45</v>
      </c>
    </row>
    <row r="636" spans="1:8" x14ac:dyDescent="0.55000000000000004">
      <c r="A636" s="26" t="s">
        <v>842</v>
      </c>
      <c r="B636" s="26" t="s">
        <v>931</v>
      </c>
      <c r="C636" s="25" t="s">
        <v>940</v>
      </c>
      <c r="D636" s="26">
        <v>242</v>
      </c>
      <c r="E636" s="30">
        <v>1.4E-2</v>
      </c>
      <c r="F636" s="26" t="s">
        <v>45</v>
      </c>
      <c r="G636" s="26" t="s">
        <v>45</v>
      </c>
    </row>
    <row r="637" spans="1:8" x14ac:dyDescent="0.55000000000000004">
      <c r="A637" s="26" t="s">
        <v>842</v>
      </c>
      <c r="B637" s="26" t="s">
        <v>930</v>
      </c>
      <c r="C637" s="25" t="s">
        <v>939</v>
      </c>
      <c r="D637" s="26">
        <v>2</v>
      </c>
      <c r="E637" s="30">
        <v>0</v>
      </c>
      <c r="F637" s="26" t="s">
        <v>45</v>
      </c>
      <c r="G637" s="26" t="s">
        <v>45</v>
      </c>
    </row>
    <row r="638" spans="1:8" x14ac:dyDescent="0.55000000000000004">
      <c r="A638" s="26" t="s">
        <v>843</v>
      </c>
      <c r="B638" s="26" t="s">
        <v>931</v>
      </c>
      <c r="C638" s="25" t="s">
        <v>940</v>
      </c>
      <c r="D638" s="26">
        <v>754</v>
      </c>
      <c r="E638" s="30">
        <v>0.106</v>
      </c>
      <c r="F638" s="26" t="s">
        <v>45</v>
      </c>
      <c r="G638" s="26" t="s">
        <v>45</v>
      </c>
    </row>
    <row r="639" spans="1:8" x14ac:dyDescent="0.55000000000000004">
      <c r="A639" s="26" t="s">
        <v>844</v>
      </c>
      <c r="B639" s="26" t="s">
        <v>931</v>
      </c>
      <c r="C639" s="25" t="s">
        <v>940</v>
      </c>
      <c r="D639" s="26">
        <v>2423</v>
      </c>
      <c r="E639" s="30">
        <v>0.13500000000000001</v>
      </c>
      <c r="F639" s="26" t="s">
        <v>45</v>
      </c>
      <c r="G639" s="26" t="s">
        <v>45</v>
      </c>
    </row>
    <row r="640" spans="1:8" x14ac:dyDescent="0.55000000000000004">
      <c r="A640" s="26" t="s">
        <v>844</v>
      </c>
      <c r="B640" s="26" t="s">
        <v>930</v>
      </c>
      <c r="C640" s="25" t="s">
        <v>939</v>
      </c>
      <c r="D640" s="26">
        <v>60</v>
      </c>
      <c r="E640" s="30">
        <v>2.4E-2</v>
      </c>
      <c r="F640" s="26" t="s">
        <v>45</v>
      </c>
      <c r="G640" s="26" t="s">
        <v>45</v>
      </c>
    </row>
    <row r="641" spans="1:8" x14ac:dyDescent="0.55000000000000004">
      <c r="A641" s="26" t="s">
        <v>844</v>
      </c>
      <c r="B641" s="26" t="s">
        <v>408</v>
      </c>
      <c r="C641" s="25" t="s">
        <v>942</v>
      </c>
      <c r="D641" s="26">
        <v>1</v>
      </c>
      <c r="E641" s="30">
        <v>0</v>
      </c>
      <c r="F641" s="26" t="s">
        <v>45</v>
      </c>
      <c r="G641" s="26" t="s">
        <v>45</v>
      </c>
    </row>
    <row r="642" spans="1:8" x14ac:dyDescent="0.55000000000000004">
      <c r="A642" s="26" t="s">
        <v>844</v>
      </c>
      <c r="B642" s="26" t="s">
        <v>318</v>
      </c>
      <c r="C642" s="25" t="s">
        <v>941</v>
      </c>
      <c r="D642" s="26">
        <v>2</v>
      </c>
      <c r="E642" s="30">
        <v>0</v>
      </c>
      <c r="F642" s="26" t="s">
        <v>45</v>
      </c>
      <c r="G642" s="26" t="s">
        <v>45</v>
      </c>
    </row>
    <row r="643" spans="1:8" x14ac:dyDescent="0.55000000000000004">
      <c r="A643" s="26" t="s">
        <v>844</v>
      </c>
      <c r="B643" s="26" t="s">
        <v>117</v>
      </c>
      <c r="C643" s="25" t="s">
        <v>933</v>
      </c>
      <c r="D643" s="26">
        <v>1</v>
      </c>
      <c r="E643" s="30">
        <v>0</v>
      </c>
      <c r="F643" s="26" t="s">
        <v>119</v>
      </c>
      <c r="G643" s="26" t="s">
        <v>45</v>
      </c>
    </row>
    <row r="644" spans="1:8" x14ac:dyDescent="0.55000000000000004">
      <c r="A644" s="26" t="s">
        <v>845</v>
      </c>
      <c r="B644" s="26" t="s">
        <v>117</v>
      </c>
      <c r="C644" s="25"/>
      <c r="D644" s="26">
        <v>62</v>
      </c>
      <c r="E644" s="30">
        <v>9.6000000000000002E-2</v>
      </c>
      <c r="F644" s="26" t="s">
        <v>119</v>
      </c>
      <c r="G644" s="26" t="s">
        <v>45</v>
      </c>
      <c r="H644" s="25" t="s">
        <v>933</v>
      </c>
    </row>
    <row r="645" spans="1:8" x14ac:dyDescent="0.55000000000000004">
      <c r="A645" s="26" t="s">
        <v>845</v>
      </c>
      <c r="B645" s="26" t="s">
        <v>167</v>
      </c>
      <c r="C645" s="25"/>
      <c r="D645" s="26">
        <v>2</v>
      </c>
      <c r="E645" s="30">
        <v>1.0999999999999999E-2</v>
      </c>
      <c r="F645" s="26" t="s">
        <v>45</v>
      </c>
      <c r="G645" s="26" t="s">
        <v>411</v>
      </c>
    </row>
    <row r="646" spans="1:8" x14ac:dyDescent="0.55000000000000004">
      <c r="A646" s="26" t="s">
        <v>845</v>
      </c>
      <c r="B646" s="26" t="s">
        <v>931</v>
      </c>
      <c r="C646" s="25" t="s">
        <v>940</v>
      </c>
      <c r="D646" s="26">
        <v>654</v>
      </c>
      <c r="E646" s="30">
        <v>6.0999999999999999E-2</v>
      </c>
      <c r="F646" s="26" t="s">
        <v>45</v>
      </c>
      <c r="G646" s="26" t="s">
        <v>45</v>
      </c>
    </row>
    <row r="647" spans="1:8" x14ac:dyDescent="0.55000000000000004">
      <c r="A647" s="26" t="s">
        <v>845</v>
      </c>
      <c r="B647" s="26" t="s">
        <v>251</v>
      </c>
      <c r="C647" s="25"/>
      <c r="D647" s="26">
        <v>37</v>
      </c>
      <c r="E647" s="30">
        <v>2.9000000000000001E-2</v>
      </c>
      <c r="F647" s="26" t="s">
        <v>45</v>
      </c>
      <c r="G647" s="26" t="s">
        <v>411</v>
      </c>
    </row>
    <row r="648" spans="1:8" x14ac:dyDescent="0.55000000000000004">
      <c r="A648" s="26" t="s">
        <v>845</v>
      </c>
      <c r="B648" s="26" t="s">
        <v>122</v>
      </c>
      <c r="C648" s="25" t="s">
        <v>934</v>
      </c>
      <c r="D648" s="26">
        <v>4</v>
      </c>
      <c r="E648" s="30">
        <v>5.0000000000000001E-3</v>
      </c>
      <c r="F648" s="26" t="s">
        <v>45</v>
      </c>
      <c r="G648" s="26" t="s">
        <v>45</v>
      </c>
      <c r="H648" s="25" t="s">
        <v>943</v>
      </c>
    </row>
    <row r="649" spans="1:8" x14ac:dyDescent="0.55000000000000004">
      <c r="A649" s="26" t="s">
        <v>845</v>
      </c>
      <c r="B649" s="26" t="s">
        <v>293</v>
      </c>
      <c r="C649" s="25"/>
      <c r="D649" s="26">
        <v>12</v>
      </c>
      <c r="E649" s="30">
        <v>5.5E-2</v>
      </c>
      <c r="F649" s="26" t="s">
        <v>45</v>
      </c>
      <c r="G649" s="26" t="s">
        <v>411</v>
      </c>
    </row>
    <row r="650" spans="1:8" x14ac:dyDescent="0.55000000000000004">
      <c r="A650" s="26" t="s">
        <v>845</v>
      </c>
      <c r="B650" s="26" t="s">
        <v>145</v>
      </c>
      <c r="C650" s="25"/>
      <c r="D650" s="26">
        <v>1</v>
      </c>
      <c r="E650" s="30">
        <v>2E-3</v>
      </c>
      <c r="F650" s="26" t="s">
        <v>45</v>
      </c>
      <c r="G650" s="26" t="s">
        <v>411</v>
      </c>
    </row>
    <row r="651" spans="1:8" x14ac:dyDescent="0.55000000000000004">
      <c r="A651" s="26" t="s">
        <v>845</v>
      </c>
      <c r="B651" s="26" t="s">
        <v>318</v>
      </c>
      <c r="C651" s="25"/>
      <c r="D651" s="26">
        <v>52</v>
      </c>
      <c r="E651" s="30">
        <v>0</v>
      </c>
      <c r="F651" s="26" t="s">
        <v>45</v>
      </c>
      <c r="G651" s="26" t="s">
        <v>45</v>
      </c>
      <c r="H651" s="25" t="s">
        <v>941</v>
      </c>
    </row>
    <row r="652" spans="1:8" x14ac:dyDescent="0.55000000000000004">
      <c r="A652" s="26" t="s">
        <v>845</v>
      </c>
      <c r="B652" s="26" t="s">
        <v>145</v>
      </c>
      <c r="C652" s="25"/>
      <c r="D652" s="26">
        <v>2</v>
      </c>
      <c r="E652" s="30">
        <v>0</v>
      </c>
      <c r="F652" s="26" t="s">
        <v>121</v>
      </c>
      <c r="G652" s="26" t="s">
        <v>45</v>
      </c>
    </row>
    <row r="653" spans="1:8" x14ac:dyDescent="0.55000000000000004">
      <c r="A653" s="26" t="s">
        <v>845</v>
      </c>
      <c r="B653" s="26" t="s">
        <v>117</v>
      </c>
      <c r="C653" s="25"/>
      <c r="D653" s="26">
        <v>1</v>
      </c>
      <c r="E653" s="30">
        <v>1E-3</v>
      </c>
      <c r="F653" s="26" t="s">
        <v>45</v>
      </c>
      <c r="G653" s="26" t="s">
        <v>411</v>
      </c>
    </row>
    <row r="654" spans="1:8" x14ac:dyDescent="0.55000000000000004">
      <c r="A654" s="26" t="s">
        <v>845</v>
      </c>
      <c r="B654" s="26" t="s">
        <v>186</v>
      </c>
      <c r="C654" s="25"/>
      <c r="D654" s="26">
        <v>3</v>
      </c>
      <c r="E654" s="30">
        <v>0</v>
      </c>
    </row>
    <row r="655" spans="1:8" x14ac:dyDescent="0.55000000000000004">
      <c r="A655" s="26" t="s">
        <v>845</v>
      </c>
      <c r="B655" s="26" t="s">
        <v>404</v>
      </c>
      <c r="C655" s="25"/>
      <c r="D655" s="26">
        <v>2</v>
      </c>
      <c r="E655" s="30">
        <v>2E-3</v>
      </c>
      <c r="F655" s="26" t="s">
        <v>45</v>
      </c>
      <c r="G655" s="26" t="s">
        <v>411</v>
      </c>
    </row>
    <row r="656" spans="1:8" x14ac:dyDescent="0.55000000000000004">
      <c r="A656" s="26" t="s">
        <v>845</v>
      </c>
      <c r="B656" s="26" t="s">
        <v>125</v>
      </c>
      <c r="C656" s="25"/>
      <c r="E656" s="30">
        <v>8.2000000000000003E-2</v>
      </c>
    </row>
    <row r="657" spans="1:8" x14ac:dyDescent="0.55000000000000004">
      <c r="A657" s="26" t="s">
        <v>846</v>
      </c>
      <c r="B657" s="26" t="s">
        <v>931</v>
      </c>
      <c r="C657" s="25" t="s">
        <v>940</v>
      </c>
      <c r="D657" s="26">
        <v>147</v>
      </c>
      <c r="E657" s="30">
        <v>0</v>
      </c>
      <c r="F657" s="26" t="s">
        <v>45</v>
      </c>
      <c r="G657" s="26" t="s">
        <v>45</v>
      </c>
    </row>
    <row r="658" spans="1:8" x14ac:dyDescent="0.55000000000000004">
      <c r="A658" s="26" t="s">
        <v>846</v>
      </c>
      <c r="B658" s="26" t="s">
        <v>158</v>
      </c>
      <c r="C658" s="25"/>
      <c r="D658" s="26">
        <v>1</v>
      </c>
      <c r="E658" s="30">
        <v>0</v>
      </c>
      <c r="F658" s="26" t="s">
        <v>45</v>
      </c>
      <c r="G658" s="26" t="s">
        <v>411</v>
      </c>
    </row>
    <row r="659" spans="1:8" x14ac:dyDescent="0.55000000000000004">
      <c r="A659" s="26" t="s">
        <v>846</v>
      </c>
      <c r="B659" s="11" t="s">
        <v>251</v>
      </c>
      <c r="C659" s="25" t="s">
        <v>936</v>
      </c>
      <c r="D659" s="26">
        <v>1</v>
      </c>
      <c r="E659" s="30">
        <v>0</v>
      </c>
      <c r="F659" s="26" t="s">
        <v>45</v>
      </c>
      <c r="G659" s="26" t="s">
        <v>411</v>
      </c>
    </row>
    <row r="660" spans="1:8" x14ac:dyDescent="0.55000000000000004">
      <c r="A660" s="26" t="s">
        <v>847</v>
      </c>
      <c r="B660" s="26" t="s">
        <v>117</v>
      </c>
      <c r="C660" s="25" t="s">
        <v>933</v>
      </c>
      <c r="D660" s="26">
        <v>31</v>
      </c>
      <c r="E660" s="30">
        <v>4.4999999999999998E-2</v>
      </c>
      <c r="F660" s="26" t="s">
        <v>119</v>
      </c>
      <c r="G660" s="26" t="s">
        <v>45</v>
      </c>
    </row>
    <row r="661" spans="1:8" x14ac:dyDescent="0.55000000000000004">
      <c r="A661" s="26" t="s">
        <v>847</v>
      </c>
      <c r="B661" s="26" t="s">
        <v>251</v>
      </c>
      <c r="C661" s="25"/>
      <c r="D661" s="26">
        <v>9</v>
      </c>
      <c r="E661" s="30">
        <v>7.0000000000000001E-3</v>
      </c>
      <c r="F661" s="26" t="s">
        <v>45</v>
      </c>
      <c r="G661" s="26" t="s">
        <v>411</v>
      </c>
    </row>
    <row r="662" spans="1:8" x14ac:dyDescent="0.55000000000000004">
      <c r="A662" s="26" t="s">
        <v>847</v>
      </c>
      <c r="B662" s="26" t="s">
        <v>122</v>
      </c>
      <c r="C662" s="25" t="s">
        <v>934</v>
      </c>
      <c r="D662" s="26">
        <v>6</v>
      </c>
      <c r="E662" s="30">
        <v>0</v>
      </c>
      <c r="F662" s="26" t="s">
        <v>45</v>
      </c>
      <c r="G662" s="26" t="s">
        <v>45</v>
      </c>
      <c r="H662" s="25" t="s">
        <v>943</v>
      </c>
    </row>
    <row r="663" spans="1:8" x14ac:dyDescent="0.55000000000000004">
      <c r="A663" s="26" t="s">
        <v>847</v>
      </c>
      <c r="B663" s="26" t="s">
        <v>931</v>
      </c>
      <c r="C663" s="25" t="s">
        <v>940</v>
      </c>
      <c r="D663" s="26">
        <v>4</v>
      </c>
      <c r="E663" s="30">
        <v>0</v>
      </c>
      <c r="F663" s="26" t="s">
        <v>45</v>
      </c>
      <c r="G663" s="26" t="s">
        <v>45</v>
      </c>
    </row>
    <row r="664" spans="1:8" x14ac:dyDescent="0.55000000000000004">
      <c r="A664" s="26" t="s">
        <v>847</v>
      </c>
      <c r="B664" s="26" t="s">
        <v>167</v>
      </c>
      <c r="C664" s="25"/>
      <c r="D664" s="26">
        <v>1</v>
      </c>
      <c r="E664" s="30">
        <v>0</v>
      </c>
      <c r="F664" s="26" t="s">
        <v>45</v>
      </c>
      <c r="G664" s="26" t="s">
        <v>411</v>
      </c>
      <c r="H664" s="25" t="s">
        <v>966</v>
      </c>
    </row>
    <row r="665" spans="1:8" x14ac:dyDescent="0.55000000000000004">
      <c r="A665" s="26" t="s">
        <v>847</v>
      </c>
      <c r="B665" s="26" t="s">
        <v>117</v>
      </c>
      <c r="C665" s="25" t="s">
        <v>933</v>
      </c>
      <c r="D665" s="26">
        <v>1</v>
      </c>
      <c r="E665" s="30">
        <v>0</v>
      </c>
      <c r="F665" s="26" t="s">
        <v>45</v>
      </c>
      <c r="G665" s="26" t="s">
        <v>411</v>
      </c>
    </row>
    <row r="666" spans="1:8" x14ac:dyDescent="0.55000000000000004">
      <c r="A666" s="26" t="s">
        <v>847</v>
      </c>
      <c r="B666" s="26" t="s">
        <v>125</v>
      </c>
      <c r="C666" s="25"/>
      <c r="E666" s="30">
        <v>4.8000000000000001E-2</v>
      </c>
      <c r="H666" s="25" t="s">
        <v>948</v>
      </c>
    </row>
    <row r="667" spans="1:8" x14ac:dyDescent="0.55000000000000004">
      <c r="A667" s="26" t="s">
        <v>848</v>
      </c>
      <c r="B667" s="26" t="s">
        <v>931</v>
      </c>
      <c r="C667" s="25" t="s">
        <v>940</v>
      </c>
      <c r="D667" s="26">
        <v>430</v>
      </c>
      <c r="E667" s="30">
        <v>0.02</v>
      </c>
      <c r="F667" s="26" t="s">
        <v>45</v>
      </c>
      <c r="G667" s="26" t="s">
        <v>45</v>
      </c>
    </row>
    <row r="668" spans="1:8" x14ac:dyDescent="0.55000000000000004">
      <c r="A668" s="26" t="s">
        <v>848</v>
      </c>
      <c r="B668" s="26" t="s">
        <v>117</v>
      </c>
      <c r="C668" s="25" t="s">
        <v>933</v>
      </c>
      <c r="D668" s="26">
        <v>9</v>
      </c>
      <c r="E668" s="30">
        <v>7.0000000000000001E-3</v>
      </c>
      <c r="F668" s="26" t="s">
        <v>119</v>
      </c>
      <c r="G668" s="26" t="s">
        <v>45</v>
      </c>
    </row>
    <row r="669" spans="1:8" x14ac:dyDescent="0.55000000000000004">
      <c r="A669" s="26" t="s">
        <v>848</v>
      </c>
      <c r="B669" s="26" t="s">
        <v>408</v>
      </c>
      <c r="C669" s="25" t="s">
        <v>942</v>
      </c>
      <c r="D669" s="26">
        <v>2</v>
      </c>
      <c r="E669" s="30">
        <v>0</v>
      </c>
      <c r="F669" s="26" t="s">
        <v>45</v>
      </c>
      <c r="G669" s="26" t="s">
        <v>45</v>
      </c>
    </row>
    <row r="670" spans="1:8" x14ac:dyDescent="0.55000000000000004">
      <c r="A670" s="26" t="s">
        <v>848</v>
      </c>
      <c r="B670" s="26" t="s">
        <v>125</v>
      </c>
      <c r="C670" s="25"/>
      <c r="E670" s="30">
        <v>0</v>
      </c>
      <c r="H670" s="25" t="s">
        <v>967</v>
      </c>
    </row>
    <row r="671" spans="1:8" x14ac:dyDescent="0.55000000000000004">
      <c r="A671" s="26" t="s">
        <v>849</v>
      </c>
      <c r="B671" s="26" t="s">
        <v>122</v>
      </c>
      <c r="C671" s="25" t="s">
        <v>934</v>
      </c>
      <c r="D671" s="26">
        <v>13</v>
      </c>
      <c r="E671" s="30">
        <v>6.0000000000000001E-3</v>
      </c>
      <c r="F671" s="26" t="s">
        <v>45</v>
      </c>
      <c r="G671" s="26" t="s">
        <v>45</v>
      </c>
      <c r="H671" s="25" t="s">
        <v>943</v>
      </c>
    </row>
    <row r="672" spans="1:8" x14ac:dyDescent="0.55000000000000004">
      <c r="A672" s="26" t="s">
        <v>849</v>
      </c>
      <c r="B672" s="26" t="s">
        <v>117</v>
      </c>
      <c r="C672" s="25" t="s">
        <v>933</v>
      </c>
      <c r="D672" s="26">
        <v>9</v>
      </c>
      <c r="E672" s="30">
        <v>1.4999999999999999E-2</v>
      </c>
      <c r="F672" s="26" t="s">
        <v>119</v>
      </c>
      <c r="G672" s="26" t="s">
        <v>45</v>
      </c>
    </row>
    <row r="673" spans="1:8" x14ac:dyDescent="0.55000000000000004">
      <c r="A673" s="26" t="s">
        <v>849</v>
      </c>
      <c r="B673" s="26" t="s">
        <v>318</v>
      </c>
      <c r="C673" s="25" t="s">
        <v>944</v>
      </c>
      <c r="D673" s="26">
        <v>3</v>
      </c>
      <c r="E673" s="30">
        <v>0</v>
      </c>
      <c r="F673" s="26" t="s">
        <v>45</v>
      </c>
      <c r="G673" s="26" t="s">
        <v>45</v>
      </c>
    </row>
    <row r="674" spans="1:8" x14ac:dyDescent="0.55000000000000004">
      <c r="A674" s="26" t="s">
        <v>849</v>
      </c>
      <c r="B674" s="26" t="s">
        <v>141</v>
      </c>
      <c r="C674" s="20" t="s">
        <v>935</v>
      </c>
      <c r="D674" s="26">
        <v>1</v>
      </c>
      <c r="E674" s="30">
        <v>0</v>
      </c>
      <c r="F674" s="26" t="s">
        <v>45</v>
      </c>
      <c r="G674" s="26" t="s">
        <v>45</v>
      </c>
    </row>
    <row r="675" spans="1:8" x14ac:dyDescent="0.55000000000000004">
      <c r="A675" s="26" t="s">
        <v>849</v>
      </c>
      <c r="B675" s="26" t="s">
        <v>125</v>
      </c>
      <c r="C675" s="25"/>
      <c r="E675" s="30">
        <v>5.0999999999999997E-2</v>
      </c>
      <c r="H675" s="25" t="s">
        <v>948</v>
      </c>
    </row>
    <row r="676" spans="1:8" x14ac:dyDescent="0.55000000000000004">
      <c r="A676" s="26" t="s">
        <v>849</v>
      </c>
      <c r="B676" s="26" t="s">
        <v>931</v>
      </c>
      <c r="C676" s="25" t="s">
        <v>940</v>
      </c>
      <c r="D676" s="26">
        <v>647</v>
      </c>
      <c r="E676" s="30">
        <v>8.7999999999999995E-2</v>
      </c>
      <c r="F676" s="26" t="s">
        <v>45</v>
      </c>
      <c r="G676" s="26" t="s">
        <v>45</v>
      </c>
    </row>
    <row r="677" spans="1:8" x14ac:dyDescent="0.55000000000000004">
      <c r="A677" s="26" t="s">
        <v>850</v>
      </c>
      <c r="B677" s="26" t="s">
        <v>931</v>
      </c>
      <c r="C677" s="25" t="s">
        <v>940</v>
      </c>
      <c r="D677" s="26">
        <v>3</v>
      </c>
      <c r="E677" s="30">
        <v>0</v>
      </c>
      <c r="F677" s="26" t="s">
        <v>45</v>
      </c>
      <c r="G677" s="26" t="s">
        <v>45</v>
      </c>
    </row>
    <row r="678" spans="1:8" x14ac:dyDescent="0.55000000000000004">
      <c r="A678" s="26" t="s">
        <v>850</v>
      </c>
      <c r="B678" s="26" t="s">
        <v>125</v>
      </c>
      <c r="C678" s="25"/>
      <c r="D678" s="26">
        <v>1</v>
      </c>
      <c r="E678" s="30">
        <v>0</v>
      </c>
      <c r="F678" s="26" t="s">
        <v>45</v>
      </c>
      <c r="G678" s="26" t="s">
        <v>411</v>
      </c>
    </row>
    <row r="679" spans="1:8" x14ac:dyDescent="0.55000000000000004">
      <c r="A679" s="26" t="s">
        <v>851</v>
      </c>
      <c r="B679" s="26" t="s">
        <v>251</v>
      </c>
      <c r="C679" s="25"/>
      <c r="D679" s="26">
        <v>28</v>
      </c>
      <c r="E679" s="30">
        <v>0.04</v>
      </c>
      <c r="F679" s="26" t="s">
        <v>45</v>
      </c>
      <c r="G679" s="26" t="s">
        <v>411</v>
      </c>
    </row>
    <row r="680" spans="1:8" x14ac:dyDescent="0.55000000000000004">
      <c r="A680" s="26" t="s">
        <v>851</v>
      </c>
      <c r="B680" s="26" t="s">
        <v>931</v>
      </c>
      <c r="C680" s="25" t="s">
        <v>940</v>
      </c>
      <c r="D680" s="26">
        <v>2</v>
      </c>
      <c r="E680" s="30">
        <v>0</v>
      </c>
      <c r="F680" s="26" t="s">
        <v>45</v>
      </c>
      <c r="G680" s="26" t="s">
        <v>45</v>
      </c>
    </row>
    <row r="681" spans="1:8" x14ac:dyDescent="0.55000000000000004">
      <c r="A681" s="26" t="s">
        <v>851</v>
      </c>
      <c r="B681" s="26" t="s">
        <v>122</v>
      </c>
      <c r="C681" s="25" t="s">
        <v>934</v>
      </c>
      <c r="D681" s="26">
        <v>1</v>
      </c>
      <c r="E681" s="30">
        <v>0</v>
      </c>
      <c r="F681" s="26" t="s">
        <v>45</v>
      </c>
      <c r="G681" s="26" t="s">
        <v>45</v>
      </c>
      <c r="H681" s="25" t="s">
        <v>943</v>
      </c>
    </row>
    <row r="682" spans="1:8" x14ac:dyDescent="0.55000000000000004">
      <c r="A682" s="26" t="s">
        <v>851</v>
      </c>
      <c r="B682" s="26" t="s">
        <v>117</v>
      </c>
      <c r="C682" s="25" t="s">
        <v>933</v>
      </c>
      <c r="D682" s="26">
        <v>4</v>
      </c>
      <c r="E682" s="30">
        <v>6.0000000000000001E-3</v>
      </c>
      <c r="F682" s="26" t="s">
        <v>119</v>
      </c>
      <c r="G682" s="26" t="s">
        <v>45</v>
      </c>
    </row>
    <row r="683" spans="1:8" x14ac:dyDescent="0.55000000000000004">
      <c r="A683" s="26" t="s">
        <v>851</v>
      </c>
      <c r="B683" s="26" t="s">
        <v>145</v>
      </c>
      <c r="C683" s="25"/>
      <c r="D683" s="26">
        <v>1</v>
      </c>
      <c r="E683" s="30">
        <v>0</v>
      </c>
      <c r="F683" s="26" t="s">
        <v>45</v>
      </c>
      <c r="G683" s="26" t="s">
        <v>411</v>
      </c>
    </row>
    <row r="684" spans="1:8" x14ac:dyDescent="0.55000000000000004">
      <c r="A684" s="26" t="s">
        <v>851</v>
      </c>
      <c r="B684" s="26" t="s">
        <v>125</v>
      </c>
      <c r="C684" s="25"/>
      <c r="E684" s="30">
        <v>3.4000000000000002E-2</v>
      </c>
      <c r="H684" s="25" t="s">
        <v>948</v>
      </c>
    </row>
    <row r="685" spans="1:8" x14ac:dyDescent="0.55000000000000004">
      <c r="A685" s="26" t="s">
        <v>852</v>
      </c>
      <c r="B685" s="26" t="s">
        <v>931</v>
      </c>
      <c r="C685" s="25" t="s">
        <v>940</v>
      </c>
      <c r="D685" s="26">
        <v>7</v>
      </c>
      <c r="E685" s="30">
        <v>0</v>
      </c>
      <c r="F685" s="26" t="s">
        <v>45</v>
      </c>
      <c r="G685" s="26" t="s">
        <v>45</v>
      </c>
    </row>
    <row r="686" spans="1:8" x14ac:dyDescent="0.55000000000000004">
      <c r="A686" s="26" t="s">
        <v>852</v>
      </c>
      <c r="B686" s="26" t="s">
        <v>117</v>
      </c>
      <c r="C686" s="25" t="s">
        <v>933</v>
      </c>
      <c r="D686" s="26">
        <v>3</v>
      </c>
      <c r="E686" s="30">
        <v>1E-3</v>
      </c>
      <c r="F686" s="26" t="s">
        <v>119</v>
      </c>
      <c r="G686" s="26" t="s">
        <v>45</v>
      </c>
    </row>
    <row r="687" spans="1:8" x14ac:dyDescent="0.55000000000000004">
      <c r="A687" s="26" t="s">
        <v>852</v>
      </c>
      <c r="B687" s="26" t="s">
        <v>408</v>
      </c>
      <c r="C687" s="25" t="s">
        <v>942</v>
      </c>
      <c r="D687" s="26">
        <v>2</v>
      </c>
      <c r="E687" s="30">
        <v>0</v>
      </c>
      <c r="F687" s="26" t="s">
        <v>45</v>
      </c>
      <c r="G687" s="26" t="s">
        <v>45</v>
      </c>
    </row>
    <row r="688" spans="1:8" x14ac:dyDescent="0.55000000000000004">
      <c r="A688" s="26" t="s">
        <v>853</v>
      </c>
      <c r="B688" s="26" t="s">
        <v>117</v>
      </c>
      <c r="C688" s="25" t="s">
        <v>933</v>
      </c>
      <c r="D688" s="26">
        <v>6</v>
      </c>
      <c r="E688" s="30">
        <v>0.01</v>
      </c>
      <c r="F688" s="26" t="s">
        <v>119</v>
      </c>
      <c r="G688" s="26" t="s">
        <v>45</v>
      </c>
    </row>
    <row r="689" spans="1:8" x14ac:dyDescent="0.55000000000000004">
      <c r="A689" s="26" t="s">
        <v>853</v>
      </c>
      <c r="B689" s="26" t="s">
        <v>122</v>
      </c>
      <c r="C689" s="25" t="s">
        <v>934</v>
      </c>
      <c r="D689" s="26">
        <v>1</v>
      </c>
      <c r="E689" s="30">
        <v>0</v>
      </c>
      <c r="F689" s="26" t="s">
        <v>45</v>
      </c>
      <c r="G689" s="26" t="s">
        <v>45</v>
      </c>
      <c r="H689" s="25" t="s">
        <v>943</v>
      </c>
    </row>
    <row r="690" spans="1:8" x14ac:dyDescent="0.55000000000000004">
      <c r="A690" s="26" t="s">
        <v>853</v>
      </c>
      <c r="B690" s="26" t="s">
        <v>251</v>
      </c>
      <c r="C690" s="25"/>
      <c r="D690" s="26">
        <v>1</v>
      </c>
      <c r="E690" s="30">
        <v>0</v>
      </c>
      <c r="F690" s="26" t="s">
        <v>45</v>
      </c>
      <c r="G690" s="26" t="s">
        <v>411</v>
      </c>
    </row>
    <row r="691" spans="1:8" x14ac:dyDescent="0.55000000000000004">
      <c r="A691" s="26" t="s">
        <v>853</v>
      </c>
      <c r="B691" s="26" t="s">
        <v>122</v>
      </c>
      <c r="C691" s="25" t="s">
        <v>934</v>
      </c>
      <c r="D691" s="26">
        <v>1</v>
      </c>
      <c r="E691" s="30">
        <v>0</v>
      </c>
      <c r="F691" s="26" t="s">
        <v>45</v>
      </c>
      <c r="G691" s="26" t="s">
        <v>45</v>
      </c>
    </row>
    <row r="692" spans="1:8" x14ac:dyDescent="0.55000000000000004">
      <c r="A692" s="26" t="s">
        <v>853</v>
      </c>
      <c r="B692" s="26" t="s">
        <v>931</v>
      </c>
      <c r="C692" s="25" t="s">
        <v>940</v>
      </c>
      <c r="D692" s="26">
        <v>279</v>
      </c>
      <c r="E692" s="30">
        <v>2.7E-2</v>
      </c>
      <c r="F692" s="26" t="s">
        <v>45</v>
      </c>
      <c r="G692" s="26" t="s">
        <v>45</v>
      </c>
    </row>
    <row r="693" spans="1:8" x14ac:dyDescent="0.55000000000000004">
      <c r="A693" s="26" t="s">
        <v>853</v>
      </c>
      <c r="B693" s="26" t="s">
        <v>125</v>
      </c>
      <c r="C693" s="25"/>
      <c r="E693" s="30">
        <v>1.6E-2</v>
      </c>
      <c r="H693" s="25" t="s">
        <v>948</v>
      </c>
    </row>
    <row r="694" spans="1:8" x14ac:dyDescent="0.55000000000000004">
      <c r="A694" s="26" t="s">
        <v>854</v>
      </c>
      <c r="B694" s="26" t="s">
        <v>186</v>
      </c>
      <c r="C694" s="25"/>
      <c r="D694" s="26">
        <v>1</v>
      </c>
      <c r="E694" s="30">
        <v>0</v>
      </c>
      <c r="H694" s="25" t="s">
        <v>968</v>
      </c>
    </row>
    <row r="695" spans="1:8" x14ac:dyDescent="0.55000000000000004">
      <c r="A695" s="26" t="s">
        <v>855</v>
      </c>
      <c r="B695" s="26" t="s">
        <v>931</v>
      </c>
      <c r="C695" s="25" t="s">
        <v>940</v>
      </c>
      <c r="D695" s="26">
        <v>430</v>
      </c>
      <c r="E695" s="30">
        <v>1.9E-2</v>
      </c>
      <c r="F695" s="26" t="s">
        <v>45</v>
      </c>
      <c r="G695" s="26" t="s">
        <v>45</v>
      </c>
    </row>
    <row r="696" spans="1:8" x14ac:dyDescent="0.55000000000000004">
      <c r="A696" s="26" t="s">
        <v>855</v>
      </c>
      <c r="B696" s="26" t="s">
        <v>125</v>
      </c>
      <c r="C696" s="25"/>
      <c r="E696" s="30">
        <v>8.0000000000000002E-3</v>
      </c>
    </row>
    <row r="697" spans="1:8" x14ac:dyDescent="0.55000000000000004">
      <c r="A697" s="26" t="s">
        <v>855</v>
      </c>
      <c r="B697" s="26" t="s">
        <v>122</v>
      </c>
      <c r="C697" s="25" t="s">
        <v>934</v>
      </c>
      <c r="D697" s="26">
        <v>1</v>
      </c>
      <c r="E697" s="30">
        <v>0</v>
      </c>
      <c r="F697" s="26" t="s">
        <v>45</v>
      </c>
      <c r="G697" s="26" t="s">
        <v>45</v>
      </c>
    </row>
    <row r="698" spans="1:8" x14ac:dyDescent="0.55000000000000004">
      <c r="A698" s="26" t="s">
        <v>855</v>
      </c>
      <c r="B698" s="26" t="s">
        <v>930</v>
      </c>
      <c r="C698" s="25" t="s">
        <v>939</v>
      </c>
      <c r="D698" s="26">
        <v>1</v>
      </c>
      <c r="E698" s="30">
        <v>0</v>
      </c>
      <c r="F698" s="26" t="s">
        <v>45</v>
      </c>
      <c r="G698" s="26" t="s">
        <v>45</v>
      </c>
    </row>
    <row r="699" spans="1:8" x14ac:dyDescent="0.55000000000000004">
      <c r="A699" s="26" t="s">
        <v>855</v>
      </c>
      <c r="B699" s="26" t="s">
        <v>141</v>
      </c>
      <c r="C699" s="20" t="s">
        <v>935</v>
      </c>
      <c r="D699" s="26">
        <v>1</v>
      </c>
      <c r="E699" s="30">
        <v>0</v>
      </c>
      <c r="F699" s="26" t="s">
        <v>45</v>
      </c>
      <c r="G699" s="26" t="s">
        <v>45</v>
      </c>
    </row>
    <row r="700" spans="1:8" x14ac:dyDescent="0.55000000000000004">
      <c r="A700" s="26" t="s">
        <v>855</v>
      </c>
      <c r="B700" s="26" t="s">
        <v>117</v>
      </c>
      <c r="C700" s="25" t="s">
        <v>933</v>
      </c>
      <c r="D700" s="26">
        <v>3</v>
      </c>
      <c r="E700" s="30">
        <v>2E-3</v>
      </c>
      <c r="F700" s="26" t="s">
        <v>119</v>
      </c>
      <c r="G700" s="26" t="s">
        <v>45</v>
      </c>
    </row>
    <row r="701" spans="1:8" x14ac:dyDescent="0.55000000000000004">
      <c r="A701" s="26" t="s">
        <v>855</v>
      </c>
      <c r="B701" s="26" t="s">
        <v>408</v>
      </c>
      <c r="C701" s="25" t="s">
        <v>942</v>
      </c>
      <c r="D701" s="26">
        <v>11</v>
      </c>
      <c r="E701" s="30">
        <v>3.0000000000000001E-3</v>
      </c>
      <c r="F701" s="26" t="s">
        <v>45</v>
      </c>
      <c r="G701" s="26" t="s">
        <v>45</v>
      </c>
    </row>
    <row r="702" spans="1:8" x14ac:dyDescent="0.55000000000000004">
      <c r="A702" s="26" t="s">
        <v>856</v>
      </c>
      <c r="B702" s="26" t="s">
        <v>931</v>
      </c>
      <c r="C702" s="25" t="s">
        <v>940</v>
      </c>
      <c r="D702" s="26">
        <v>682</v>
      </c>
      <c r="E702" s="30">
        <v>4.2000000000000003E-2</v>
      </c>
      <c r="F702" s="26" t="s">
        <v>45</v>
      </c>
      <c r="G702" s="26" t="s">
        <v>45</v>
      </c>
    </row>
    <row r="703" spans="1:8" x14ac:dyDescent="0.55000000000000004">
      <c r="A703" s="26" t="s">
        <v>856</v>
      </c>
      <c r="B703" s="26" t="s">
        <v>930</v>
      </c>
      <c r="C703" s="25" t="s">
        <v>939</v>
      </c>
      <c r="D703" s="26">
        <v>2</v>
      </c>
      <c r="E703" s="30">
        <v>0</v>
      </c>
      <c r="F703" s="26" t="s">
        <v>45</v>
      </c>
      <c r="G703" s="26" t="s">
        <v>45</v>
      </c>
    </row>
    <row r="704" spans="1:8" x14ac:dyDescent="0.55000000000000004">
      <c r="A704" s="26" t="s">
        <v>856</v>
      </c>
      <c r="B704" s="26" t="s">
        <v>318</v>
      </c>
      <c r="C704" s="25" t="s">
        <v>944</v>
      </c>
      <c r="D704" s="26">
        <v>2</v>
      </c>
      <c r="E704" s="30">
        <v>0</v>
      </c>
      <c r="F704" s="26" t="s">
        <v>45</v>
      </c>
      <c r="G704" s="26" t="s">
        <v>45</v>
      </c>
    </row>
    <row r="705" spans="1:8" x14ac:dyDescent="0.55000000000000004">
      <c r="A705" s="26" t="s">
        <v>856</v>
      </c>
      <c r="B705" s="26" t="s">
        <v>125</v>
      </c>
      <c r="C705" s="25"/>
      <c r="E705" s="30">
        <v>0</v>
      </c>
    </row>
    <row r="706" spans="1:8" x14ac:dyDescent="0.55000000000000004">
      <c r="A706" s="26" t="s">
        <v>856</v>
      </c>
      <c r="B706" s="26" t="s">
        <v>117</v>
      </c>
      <c r="C706" s="25" t="s">
        <v>933</v>
      </c>
      <c r="D706" s="26">
        <v>1</v>
      </c>
      <c r="E706" s="30">
        <v>0</v>
      </c>
      <c r="F706" s="26" t="s">
        <v>121</v>
      </c>
      <c r="G706" s="26" t="s">
        <v>45</v>
      </c>
    </row>
    <row r="707" spans="1:8" x14ac:dyDescent="0.55000000000000004">
      <c r="A707" s="26" t="s">
        <v>856</v>
      </c>
      <c r="B707" s="26" t="s">
        <v>408</v>
      </c>
      <c r="C707" s="25" t="s">
        <v>942</v>
      </c>
      <c r="D707" s="26">
        <v>7</v>
      </c>
      <c r="E707" s="30">
        <v>3.0000000000000001E-3</v>
      </c>
      <c r="F707" s="26" t="s">
        <v>45</v>
      </c>
      <c r="G707" s="26" t="s">
        <v>45</v>
      </c>
    </row>
    <row r="708" spans="1:8" x14ac:dyDescent="0.55000000000000004">
      <c r="A708" s="26" t="s">
        <v>856</v>
      </c>
      <c r="B708" s="26" t="s">
        <v>117</v>
      </c>
      <c r="C708" s="25" t="s">
        <v>933</v>
      </c>
      <c r="D708" s="26">
        <v>16</v>
      </c>
      <c r="E708" s="30">
        <v>8.0000000000000002E-3</v>
      </c>
      <c r="F708" s="26" t="s">
        <v>119</v>
      </c>
      <c r="G708" s="26" t="s">
        <v>45</v>
      </c>
      <c r="H708" s="25" t="s">
        <v>952</v>
      </c>
    </row>
    <row r="709" spans="1:8" x14ac:dyDescent="0.55000000000000004">
      <c r="A709" s="26" t="s">
        <v>857</v>
      </c>
      <c r="B709" s="26" t="s">
        <v>125</v>
      </c>
      <c r="C709" s="25"/>
      <c r="E709" s="30">
        <v>4.1000000000000002E-2</v>
      </c>
    </row>
    <row r="710" spans="1:8" x14ac:dyDescent="0.55000000000000004">
      <c r="A710" s="26" t="s">
        <v>857</v>
      </c>
      <c r="B710" s="26" t="s">
        <v>931</v>
      </c>
      <c r="C710" s="25" t="s">
        <v>940</v>
      </c>
      <c r="D710" s="26">
        <v>328</v>
      </c>
      <c r="E710" s="30">
        <v>1.2E-2</v>
      </c>
      <c r="F710" s="26" t="s">
        <v>45</v>
      </c>
      <c r="G710" s="26" t="s">
        <v>45</v>
      </c>
    </row>
    <row r="711" spans="1:8" x14ac:dyDescent="0.55000000000000004">
      <c r="A711" s="26" t="s">
        <v>857</v>
      </c>
      <c r="B711" s="26" t="s">
        <v>318</v>
      </c>
      <c r="C711" s="25" t="s">
        <v>941</v>
      </c>
      <c r="D711" s="26">
        <v>1</v>
      </c>
      <c r="E711" s="30">
        <v>0</v>
      </c>
      <c r="F711" s="26" t="s">
        <v>45</v>
      </c>
      <c r="G711" s="26" t="s">
        <v>45</v>
      </c>
    </row>
    <row r="712" spans="1:8" x14ac:dyDescent="0.55000000000000004">
      <c r="A712" s="26" t="s">
        <v>857</v>
      </c>
      <c r="B712" s="26" t="s">
        <v>141</v>
      </c>
      <c r="C712" s="20" t="s">
        <v>935</v>
      </c>
      <c r="D712" s="26">
        <v>1</v>
      </c>
      <c r="E712" s="30">
        <v>7.0000000000000001E-3</v>
      </c>
      <c r="F712" s="26" t="s">
        <v>45</v>
      </c>
      <c r="G712" s="26" t="s">
        <v>45</v>
      </c>
    </row>
    <row r="713" spans="1:8" x14ac:dyDescent="0.55000000000000004">
      <c r="A713" s="26" t="s">
        <v>857</v>
      </c>
      <c r="B713" s="26" t="s">
        <v>145</v>
      </c>
      <c r="C713" s="25"/>
      <c r="D713" s="26">
        <v>1</v>
      </c>
      <c r="E713" s="30">
        <v>0</v>
      </c>
      <c r="F713" s="26" t="s">
        <v>45</v>
      </c>
      <c r="H713" s="25" t="s">
        <v>969</v>
      </c>
    </row>
    <row r="714" spans="1:8" x14ac:dyDescent="0.55000000000000004">
      <c r="A714" s="26" t="s">
        <v>857</v>
      </c>
      <c r="B714" s="26" t="s">
        <v>117</v>
      </c>
      <c r="C714" s="25" t="s">
        <v>933</v>
      </c>
      <c r="D714" s="26">
        <v>2</v>
      </c>
      <c r="E714" s="30">
        <v>0</v>
      </c>
      <c r="F714" s="26" t="s">
        <v>119</v>
      </c>
      <c r="G714" s="26" t="s">
        <v>45</v>
      </c>
    </row>
    <row r="715" spans="1:8" x14ac:dyDescent="0.55000000000000004">
      <c r="A715" s="26" t="s">
        <v>857</v>
      </c>
      <c r="B715" s="26" t="s">
        <v>408</v>
      </c>
      <c r="C715" s="25" t="s">
        <v>942</v>
      </c>
      <c r="D715" s="26">
        <v>10</v>
      </c>
      <c r="E715" s="30">
        <v>6.0000000000000001E-3</v>
      </c>
      <c r="F715" s="26" t="s">
        <v>45</v>
      </c>
      <c r="G715" s="26" t="s">
        <v>45</v>
      </c>
    </row>
    <row r="716" spans="1:8" x14ac:dyDescent="0.55000000000000004">
      <c r="A716" s="26" t="s">
        <v>858</v>
      </c>
      <c r="B716" s="26" t="s">
        <v>117</v>
      </c>
      <c r="C716" s="25" t="s">
        <v>933</v>
      </c>
      <c r="D716" s="26">
        <v>4</v>
      </c>
      <c r="E716" s="30">
        <v>2E-3</v>
      </c>
      <c r="F716" s="26" t="s">
        <v>119</v>
      </c>
      <c r="G716" s="26" t="s">
        <v>45</v>
      </c>
    </row>
    <row r="717" spans="1:8" x14ac:dyDescent="0.55000000000000004">
      <c r="A717" s="26" t="s">
        <v>858</v>
      </c>
      <c r="B717" s="26" t="s">
        <v>931</v>
      </c>
      <c r="C717" s="25" t="s">
        <v>940</v>
      </c>
      <c r="D717" s="26">
        <v>183</v>
      </c>
      <c r="E717" s="30">
        <v>5.0000000000000001E-3</v>
      </c>
      <c r="F717" s="26" t="s">
        <v>45</v>
      </c>
      <c r="G717" s="26" t="s">
        <v>45</v>
      </c>
    </row>
    <row r="718" spans="1:8" x14ac:dyDescent="0.55000000000000004">
      <c r="A718" s="26" t="s">
        <v>858</v>
      </c>
      <c r="B718" s="26" t="s">
        <v>930</v>
      </c>
      <c r="C718" s="25" t="s">
        <v>939</v>
      </c>
      <c r="D718" s="26">
        <v>2</v>
      </c>
      <c r="E718" s="30">
        <v>0</v>
      </c>
      <c r="F718" s="26" t="s">
        <v>45</v>
      </c>
      <c r="G718" s="26" t="s">
        <v>45</v>
      </c>
    </row>
    <row r="719" spans="1:8" x14ac:dyDescent="0.55000000000000004">
      <c r="A719" s="26" t="s">
        <v>858</v>
      </c>
      <c r="B719" s="26" t="s">
        <v>117</v>
      </c>
      <c r="C719" s="25" t="s">
        <v>933</v>
      </c>
      <c r="D719" s="26">
        <v>1</v>
      </c>
      <c r="E719" s="30">
        <v>0</v>
      </c>
      <c r="F719" s="26" t="s">
        <v>121</v>
      </c>
      <c r="G719" s="26" t="s">
        <v>45</v>
      </c>
    </row>
    <row r="720" spans="1:8" x14ac:dyDescent="0.55000000000000004">
      <c r="A720" s="26" t="s">
        <v>858</v>
      </c>
      <c r="B720" s="26" t="s">
        <v>408</v>
      </c>
      <c r="C720" s="25" t="s">
        <v>942</v>
      </c>
      <c r="D720" s="26">
        <v>4</v>
      </c>
      <c r="E720" s="30">
        <v>0</v>
      </c>
      <c r="F720" s="26" t="s">
        <v>45</v>
      </c>
      <c r="G720" s="26" t="s">
        <v>45</v>
      </c>
    </row>
    <row r="721" spans="1:8" x14ac:dyDescent="0.55000000000000004">
      <c r="A721" s="26" t="s">
        <v>859</v>
      </c>
      <c r="B721" s="26" t="s">
        <v>117</v>
      </c>
      <c r="C721" s="25" t="s">
        <v>933</v>
      </c>
      <c r="D721" s="26">
        <v>4</v>
      </c>
      <c r="E721" s="30">
        <v>1E-3</v>
      </c>
      <c r="F721" s="26" t="s">
        <v>119</v>
      </c>
      <c r="G721" s="26" t="s">
        <v>45</v>
      </c>
      <c r="H721" s="25" t="s">
        <v>970</v>
      </c>
    </row>
    <row r="722" spans="1:8" x14ac:dyDescent="0.55000000000000004">
      <c r="A722" s="26" t="s">
        <v>859</v>
      </c>
      <c r="B722" s="26" t="s">
        <v>931</v>
      </c>
      <c r="C722" s="25" t="s">
        <v>940</v>
      </c>
      <c r="D722" s="26">
        <v>200</v>
      </c>
      <c r="E722" s="30">
        <v>4.0000000000000001E-3</v>
      </c>
      <c r="F722" s="26" t="s">
        <v>45</v>
      </c>
      <c r="G722" s="26" t="s">
        <v>45</v>
      </c>
    </row>
    <row r="723" spans="1:8" x14ac:dyDescent="0.55000000000000004">
      <c r="A723" s="26" t="s">
        <v>859</v>
      </c>
      <c r="B723" s="26" t="s">
        <v>125</v>
      </c>
      <c r="C723" s="25"/>
      <c r="D723" s="26">
        <v>1</v>
      </c>
      <c r="E723" s="30">
        <v>0</v>
      </c>
      <c r="H723" s="25" t="s">
        <v>971</v>
      </c>
    </row>
    <row r="724" spans="1:8" x14ac:dyDescent="0.55000000000000004">
      <c r="A724" s="26" t="s">
        <v>860</v>
      </c>
      <c r="B724" s="26" t="s">
        <v>931</v>
      </c>
      <c r="C724" s="25" t="s">
        <v>940</v>
      </c>
      <c r="D724" s="26">
        <v>360</v>
      </c>
      <c r="E724" s="30">
        <v>6.7000000000000004E-2</v>
      </c>
      <c r="F724" s="26" t="s">
        <v>45</v>
      </c>
      <c r="G724" s="26" t="s">
        <v>45</v>
      </c>
    </row>
    <row r="725" spans="1:8" x14ac:dyDescent="0.55000000000000004">
      <c r="A725" s="26" t="s">
        <v>860</v>
      </c>
      <c r="B725" s="26" t="s">
        <v>117</v>
      </c>
      <c r="C725" s="25" t="s">
        <v>933</v>
      </c>
      <c r="D725" s="26">
        <v>3</v>
      </c>
      <c r="E725" s="30">
        <v>6.0000000000000001E-3</v>
      </c>
      <c r="F725" s="26" t="s">
        <v>119</v>
      </c>
      <c r="G725" s="26" t="s">
        <v>45</v>
      </c>
    </row>
    <row r="726" spans="1:8" x14ac:dyDescent="0.55000000000000004">
      <c r="A726" s="26" t="s">
        <v>860</v>
      </c>
      <c r="B726" s="26" t="s">
        <v>122</v>
      </c>
      <c r="C726" s="25" t="s">
        <v>934</v>
      </c>
      <c r="D726" s="26">
        <v>4</v>
      </c>
      <c r="E726" s="30">
        <v>0</v>
      </c>
      <c r="F726" s="26" t="s">
        <v>45</v>
      </c>
      <c r="G726" s="26" t="s">
        <v>45</v>
      </c>
      <c r="H726" s="25" t="s">
        <v>943</v>
      </c>
    </row>
    <row r="727" spans="1:8" x14ac:dyDescent="0.55000000000000004">
      <c r="A727" s="26" t="s">
        <v>860</v>
      </c>
      <c r="B727" s="26" t="s">
        <v>318</v>
      </c>
      <c r="C727" s="25" t="s">
        <v>941</v>
      </c>
      <c r="D727" s="26">
        <v>3</v>
      </c>
      <c r="E727" s="30">
        <v>0</v>
      </c>
      <c r="F727" s="26" t="s">
        <v>45</v>
      </c>
      <c r="G727" s="26" t="s">
        <v>45</v>
      </c>
    </row>
    <row r="728" spans="1:8" x14ac:dyDescent="0.55000000000000004">
      <c r="A728" s="26" t="s">
        <v>861</v>
      </c>
      <c r="B728" s="26" t="s">
        <v>931</v>
      </c>
      <c r="C728" s="25" t="s">
        <v>940</v>
      </c>
      <c r="D728" s="26">
        <v>860</v>
      </c>
      <c r="E728" s="30">
        <v>4.9000000000000002E-2</v>
      </c>
      <c r="F728" s="26" t="s">
        <v>45</v>
      </c>
      <c r="G728" s="26" t="s">
        <v>45</v>
      </c>
    </row>
    <row r="729" spans="1:8" x14ac:dyDescent="0.55000000000000004">
      <c r="A729" s="26" t="s">
        <v>861</v>
      </c>
      <c r="B729" s="26" t="s">
        <v>408</v>
      </c>
      <c r="C729" s="25" t="s">
        <v>942</v>
      </c>
      <c r="D729" s="26">
        <v>5</v>
      </c>
      <c r="E729" s="30">
        <v>3.0000000000000001E-3</v>
      </c>
      <c r="F729" s="26" t="s">
        <v>45</v>
      </c>
      <c r="G729" s="26" t="s">
        <v>45</v>
      </c>
    </row>
    <row r="730" spans="1:8" x14ac:dyDescent="0.55000000000000004">
      <c r="A730" s="26" t="s">
        <v>861</v>
      </c>
      <c r="B730" s="26" t="s">
        <v>117</v>
      </c>
      <c r="C730" s="25" t="s">
        <v>933</v>
      </c>
      <c r="D730" s="26">
        <v>14</v>
      </c>
      <c r="E730" s="30">
        <v>1.9E-2</v>
      </c>
      <c r="F730" s="26" t="s">
        <v>119</v>
      </c>
      <c r="G730" s="26" t="s">
        <v>45</v>
      </c>
    </row>
    <row r="731" spans="1:8" x14ac:dyDescent="0.55000000000000004">
      <c r="A731" s="26" t="s">
        <v>861</v>
      </c>
      <c r="B731" s="26" t="s">
        <v>318</v>
      </c>
      <c r="C731" s="25" t="s">
        <v>944</v>
      </c>
      <c r="D731" s="26">
        <v>2</v>
      </c>
      <c r="E731" s="30">
        <v>0</v>
      </c>
      <c r="F731" s="26" t="s">
        <v>45</v>
      </c>
      <c r="G731" s="26" t="s">
        <v>45</v>
      </c>
    </row>
    <row r="732" spans="1:8" x14ac:dyDescent="0.55000000000000004">
      <c r="A732" s="26" t="s">
        <v>861</v>
      </c>
      <c r="B732" s="26" t="s">
        <v>930</v>
      </c>
      <c r="C732" s="25" t="s">
        <v>939</v>
      </c>
      <c r="D732" s="26">
        <v>2</v>
      </c>
      <c r="E732" s="30">
        <v>0</v>
      </c>
      <c r="F732" s="26" t="s">
        <v>45</v>
      </c>
      <c r="G732" s="26" t="s">
        <v>45</v>
      </c>
    </row>
    <row r="733" spans="1:8" x14ac:dyDescent="0.55000000000000004">
      <c r="A733" s="26" t="s">
        <v>861</v>
      </c>
      <c r="B733" s="26" t="s">
        <v>125</v>
      </c>
      <c r="C733" s="25"/>
      <c r="E733" s="30">
        <v>0</v>
      </c>
    </row>
    <row r="734" spans="1:8" x14ac:dyDescent="0.55000000000000004">
      <c r="A734" s="26" t="s">
        <v>861</v>
      </c>
      <c r="B734" s="26" t="s">
        <v>318</v>
      </c>
      <c r="C734" s="25" t="s">
        <v>941</v>
      </c>
      <c r="D734" s="26">
        <v>1</v>
      </c>
      <c r="E734" s="30">
        <v>0</v>
      </c>
      <c r="F734" s="26" t="s">
        <v>45</v>
      </c>
      <c r="G734" s="26" t="s">
        <v>45</v>
      </c>
    </row>
    <row r="735" spans="1:8" x14ac:dyDescent="0.55000000000000004">
      <c r="A735" s="26" t="s">
        <v>862</v>
      </c>
      <c r="B735" s="26" t="s">
        <v>125</v>
      </c>
      <c r="C735" s="25"/>
      <c r="E735" s="30">
        <v>4.8000000000000001E-2</v>
      </c>
      <c r="H735" s="25" t="s">
        <v>967</v>
      </c>
    </row>
    <row r="736" spans="1:8" x14ac:dyDescent="0.55000000000000004">
      <c r="A736" s="26" t="s">
        <v>862</v>
      </c>
      <c r="B736" s="26" t="s">
        <v>191</v>
      </c>
      <c r="C736" s="25"/>
      <c r="E736" s="30">
        <v>0</v>
      </c>
      <c r="H736" s="25" t="s">
        <v>972</v>
      </c>
    </row>
    <row r="737" spans="1:8" x14ac:dyDescent="0.55000000000000004">
      <c r="A737" s="26" t="s">
        <v>862</v>
      </c>
      <c r="B737" s="26" t="s">
        <v>931</v>
      </c>
      <c r="C737" s="25" t="s">
        <v>940</v>
      </c>
      <c r="D737" s="26">
        <v>177</v>
      </c>
      <c r="E737" s="30">
        <v>2E-3</v>
      </c>
      <c r="F737" s="26" t="s">
        <v>45</v>
      </c>
      <c r="G737" s="26" t="s">
        <v>45</v>
      </c>
    </row>
    <row r="738" spans="1:8" x14ac:dyDescent="0.55000000000000004">
      <c r="A738" s="26" t="s">
        <v>862</v>
      </c>
      <c r="B738" s="26" t="s">
        <v>117</v>
      </c>
      <c r="C738" s="25" t="s">
        <v>933</v>
      </c>
      <c r="D738" s="26">
        <v>1</v>
      </c>
      <c r="E738" s="30">
        <v>0</v>
      </c>
      <c r="F738" s="26" t="s">
        <v>121</v>
      </c>
      <c r="G738" s="26" t="s">
        <v>45</v>
      </c>
    </row>
    <row r="739" spans="1:8" x14ac:dyDescent="0.55000000000000004">
      <c r="A739" s="26" t="s">
        <v>862</v>
      </c>
      <c r="B739" s="26" t="s">
        <v>117</v>
      </c>
      <c r="C739" s="25" t="s">
        <v>933</v>
      </c>
      <c r="D739" s="26">
        <v>18</v>
      </c>
      <c r="E739" s="30">
        <v>1.7000000000000001E-2</v>
      </c>
      <c r="F739" s="26" t="s">
        <v>119</v>
      </c>
      <c r="G739" s="26" t="s">
        <v>45</v>
      </c>
    </row>
    <row r="740" spans="1:8" x14ac:dyDescent="0.55000000000000004">
      <c r="A740" s="26" t="s">
        <v>862</v>
      </c>
      <c r="B740" s="26" t="s">
        <v>408</v>
      </c>
      <c r="C740" s="25" t="s">
        <v>942</v>
      </c>
      <c r="D740" s="26">
        <v>15</v>
      </c>
      <c r="E740" s="30">
        <v>8.0000000000000002E-3</v>
      </c>
      <c r="F740" s="26" t="s">
        <v>45</v>
      </c>
      <c r="G740" s="26" t="s">
        <v>45</v>
      </c>
    </row>
    <row r="741" spans="1:8" x14ac:dyDescent="0.55000000000000004">
      <c r="A741" s="26" t="s">
        <v>863</v>
      </c>
      <c r="B741" s="26" t="s">
        <v>931</v>
      </c>
      <c r="C741" s="25" t="s">
        <v>940</v>
      </c>
      <c r="D741" s="26">
        <v>210</v>
      </c>
      <c r="E741" s="30">
        <v>8.0000000000000002E-3</v>
      </c>
      <c r="F741" s="26" t="s">
        <v>45</v>
      </c>
      <c r="G741" s="26" t="s">
        <v>45</v>
      </c>
    </row>
    <row r="742" spans="1:8" x14ac:dyDescent="0.55000000000000004">
      <c r="A742" s="26" t="s">
        <v>863</v>
      </c>
      <c r="B742" s="26" t="s">
        <v>930</v>
      </c>
      <c r="C742" s="25" t="s">
        <v>939</v>
      </c>
      <c r="D742" s="26">
        <v>1</v>
      </c>
      <c r="E742" s="30">
        <v>0</v>
      </c>
      <c r="F742" s="26" t="s">
        <v>45</v>
      </c>
      <c r="G742" s="26" t="s">
        <v>45</v>
      </c>
    </row>
    <row r="743" spans="1:8" x14ac:dyDescent="0.55000000000000004">
      <c r="A743" s="26" t="s">
        <v>863</v>
      </c>
      <c r="B743" s="26" t="s">
        <v>186</v>
      </c>
      <c r="C743" s="25"/>
      <c r="D743" s="26">
        <v>1</v>
      </c>
      <c r="E743" s="30">
        <v>0</v>
      </c>
    </row>
    <row r="744" spans="1:8" x14ac:dyDescent="0.55000000000000004">
      <c r="A744" s="26" t="s">
        <v>863</v>
      </c>
      <c r="B744" s="26" t="s">
        <v>125</v>
      </c>
      <c r="C744" s="25"/>
      <c r="E744" s="30">
        <v>0.01</v>
      </c>
      <c r="H744" s="25" t="s">
        <v>973</v>
      </c>
    </row>
    <row r="745" spans="1:8" x14ac:dyDescent="0.55000000000000004">
      <c r="A745" s="26" t="s">
        <v>863</v>
      </c>
      <c r="B745" s="26" t="s">
        <v>117</v>
      </c>
      <c r="C745" s="25" t="s">
        <v>933</v>
      </c>
      <c r="D745" s="26">
        <v>3</v>
      </c>
      <c r="E745" s="30">
        <v>0</v>
      </c>
      <c r="F745" s="26" t="s">
        <v>119</v>
      </c>
      <c r="G745" s="26" t="s">
        <v>45</v>
      </c>
      <c r="H745" s="25" t="s">
        <v>974</v>
      </c>
    </row>
    <row r="746" spans="1:8" x14ac:dyDescent="0.55000000000000004">
      <c r="A746" s="26" t="s">
        <v>863</v>
      </c>
      <c r="B746" s="26" t="s">
        <v>318</v>
      </c>
      <c r="C746" s="25" t="s">
        <v>944</v>
      </c>
      <c r="D746" s="26">
        <v>1</v>
      </c>
      <c r="E746" s="30">
        <v>0</v>
      </c>
      <c r="F746" s="26" t="s">
        <v>45</v>
      </c>
      <c r="G746" s="26" t="s">
        <v>45</v>
      </c>
    </row>
    <row r="747" spans="1:8" x14ac:dyDescent="0.55000000000000004">
      <c r="A747" s="26" t="s">
        <v>864</v>
      </c>
      <c r="B747" s="26" t="s">
        <v>117</v>
      </c>
      <c r="C747" s="25" t="s">
        <v>933</v>
      </c>
      <c r="D747" s="26">
        <v>29</v>
      </c>
      <c r="E747" s="30">
        <v>2.5000000000000001E-2</v>
      </c>
      <c r="F747" s="26" t="s">
        <v>119</v>
      </c>
      <c r="G747" s="26" t="s">
        <v>45</v>
      </c>
    </row>
    <row r="748" spans="1:8" x14ac:dyDescent="0.55000000000000004">
      <c r="A748" s="26" t="s">
        <v>864</v>
      </c>
      <c r="B748" s="26" t="s">
        <v>408</v>
      </c>
      <c r="C748" s="25" t="s">
        <v>942</v>
      </c>
      <c r="D748" s="26">
        <v>2</v>
      </c>
      <c r="E748" s="30">
        <v>0</v>
      </c>
      <c r="F748" s="26" t="s">
        <v>45</v>
      </c>
      <c r="G748" s="26" t="s">
        <v>45</v>
      </c>
    </row>
    <row r="749" spans="1:8" x14ac:dyDescent="0.55000000000000004">
      <c r="A749" s="26" t="s">
        <v>864</v>
      </c>
      <c r="B749" s="26" t="s">
        <v>125</v>
      </c>
      <c r="C749" s="25"/>
      <c r="E749" s="30">
        <v>4.0000000000000001E-3</v>
      </c>
    </row>
    <row r="750" spans="1:8" x14ac:dyDescent="0.55000000000000004">
      <c r="A750" s="26" t="s">
        <v>864</v>
      </c>
      <c r="B750" s="26" t="s">
        <v>931</v>
      </c>
      <c r="C750" s="25" t="s">
        <v>940</v>
      </c>
      <c r="D750" s="26">
        <v>424</v>
      </c>
      <c r="E750" s="30">
        <v>1.6E-2</v>
      </c>
      <c r="F750" s="26" t="s">
        <v>45</v>
      </c>
      <c r="G750" s="26" t="s">
        <v>45</v>
      </c>
    </row>
    <row r="751" spans="1:8" x14ac:dyDescent="0.55000000000000004">
      <c r="A751" s="26" t="s">
        <v>865</v>
      </c>
      <c r="B751" s="26" t="s">
        <v>931</v>
      </c>
      <c r="C751" s="25" t="s">
        <v>940</v>
      </c>
      <c r="D751" s="26">
        <v>243</v>
      </c>
      <c r="E751" s="30">
        <v>1.7000000000000001E-2</v>
      </c>
      <c r="F751" s="26" t="s">
        <v>45</v>
      </c>
      <c r="G751" s="26" t="s">
        <v>45</v>
      </c>
    </row>
    <row r="752" spans="1:8" x14ac:dyDescent="0.55000000000000004">
      <c r="A752" s="26" t="s">
        <v>865</v>
      </c>
      <c r="B752" s="26" t="s">
        <v>117</v>
      </c>
      <c r="C752" s="25" t="s">
        <v>933</v>
      </c>
      <c r="D752" s="26">
        <v>8</v>
      </c>
      <c r="E752" s="30">
        <v>1.7999999999999999E-2</v>
      </c>
      <c r="F752" s="26" t="s">
        <v>119</v>
      </c>
      <c r="G752" s="26" t="s">
        <v>45</v>
      </c>
    </row>
    <row r="753" spans="1:8" x14ac:dyDescent="0.55000000000000004">
      <c r="A753" s="26" t="s">
        <v>865</v>
      </c>
      <c r="B753" s="26" t="s">
        <v>122</v>
      </c>
      <c r="C753" s="25" t="s">
        <v>934</v>
      </c>
      <c r="D753" s="26">
        <v>3</v>
      </c>
      <c r="E753" s="30">
        <v>7.0000000000000001E-3</v>
      </c>
      <c r="F753" s="26" t="s">
        <v>45</v>
      </c>
      <c r="G753" s="26" t="s">
        <v>45</v>
      </c>
      <c r="H753" s="25" t="s">
        <v>943</v>
      </c>
    </row>
    <row r="754" spans="1:8" x14ac:dyDescent="0.55000000000000004">
      <c r="A754" s="26" t="s">
        <v>865</v>
      </c>
      <c r="B754" s="26" t="s">
        <v>251</v>
      </c>
      <c r="C754" s="25"/>
      <c r="D754" s="26">
        <v>1</v>
      </c>
      <c r="E754" s="30">
        <v>0</v>
      </c>
      <c r="F754" s="26" t="s">
        <v>45</v>
      </c>
      <c r="G754" s="26" t="s">
        <v>411</v>
      </c>
    </row>
    <row r="755" spans="1:8" x14ac:dyDescent="0.55000000000000004">
      <c r="A755" s="26" t="s">
        <v>865</v>
      </c>
      <c r="B755" s="26" t="s">
        <v>141</v>
      </c>
      <c r="C755" s="20" t="s">
        <v>935</v>
      </c>
      <c r="D755" s="26">
        <v>1</v>
      </c>
      <c r="E755" s="30">
        <v>1E-3</v>
      </c>
      <c r="F755" s="26" t="s">
        <v>45</v>
      </c>
      <c r="G755" s="26" t="s">
        <v>45</v>
      </c>
    </row>
    <row r="756" spans="1:8" x14ac:dyDescent="0.55000000000000004">
      <c r="A756" s="26" t="s">
        <v>865</v>
      </c>
      <c r="B756" s="26" t="s">
        <v>125</v>
      </c>
      <c r="C756" s="25"/>
      <c r="E756" s="30">
        <v>8.0000000000000002E-3</v>
      </c>
      <c r="H756" s="25" t="s">
        <v>975</v>
      </c>
    </row>
    <row r="757" spans="1:8" x14ac:dyDescent="0.55000000000000004">
      <c r="A757" s="26" t="s">
        <v>866</v>
      </c>
      <c r="B757" s="26" t="s">
        <v>931</v>
      </c>
      <c r="C757" s="25" t="s">
        <v>940</v>
      </c>
      <c r="D757" s="26">
        <v>340</v>
      </c>
      <c r="E757" s="30">
        <v>1.4999999999999999E-2</v>
      </c>
      <c r="F757" s="26" t="s">
        <v>45</v>
      </c>
      <c r="G757" s="26" t="s">
        <v>45</v>
      </c>
    </row>
    <row r="758" spans="1:8" x14ac:dyDescent="0.55000000000000004">
      <c r="A758" s="26" t="s">
        <v>866</v>
      </c>
      <c r="B758" s="26" t="s">
        <v>408</v>
      </c>
      <c r="C758" s="25" t="s">
        <v>942</v>
      </c>
      <c r="D758" s="26">
        <v>2</v>
      </c>
      <c r="E758" s="30">
        <v>2E-3</v>
      </c>
      <c r="F758" s="26" t="s">
        <v>45</v>
      </c>
      <c r="G758" s="26" t="s">
        <v>45</v>
      </c>
    </row>
    <row r="759" spans="1:8" x14ac:dyDescent="0.55000000000000004">
      <c r="A759" s="26" t="s">
        <v>866</v>
      </c>
      <c r="B759" s="26" t="s">
        <v>117</v>
      </c>
      <c r="C759" s="25" t="s">
        <v>933</v>
      </c>
      <c r="D759" s="26">
        <v>2</v>
      </c>
      <c r="E759" s="30">
        <v>0</v>
      </c>
      <c r="G759" s="26" t="s">
        <v>45</v>
      </c>
      <c r="H759" s="25" t="s">
        <v>976</v>
      </c>
    </row>
    <row r="760" spans="1:8" x14ac:dyDescent="0.55000000000000004">
      <c r="A760" s="26" t="s">
        <v>866</v>
      </c>
      <c r="B760" s="26" t="s">
        <v>930</v>
      </c>
      <c r="C760" s="25" t="s">
        <v>939</v>
      </c>
      <c r="D760" s="26">
        <v>1</v>
      </c>
      <c r="E760" s="30">
        <v>0</v>
      </c>
      <c r="F760" s="26" t="s">
        <v>45</v>
      </c>
      <c r="G760" s="26" t="s">
        <v>45</v>
      </c>
    </row>
    <row r="761" spans="1:8" x14ac:dyDescent="0.55000000000000004">
      <c r="A761" s="26" t="s">
        <v>867</v>
      </c>
      <c r="B761" s="26" t="s">
        <v>125</v>
      </c>
      <c r="C761" s="25"/>
      <c r="E761" s="30">
        <v>0</v>
      </c>
      <c r="H761" s="25" t="s">
        <v>977</v>
      </c>
    </row>
    <row r="762" spans="1:8" x14ac:dyDescent="0.55000000000000004">
      <c r="A762" s="26" t="s">
        <v>868</v>
      </c>
      <c r="B762" s="26" t="s">
        <v>251</v>
      </c>
      <c r="C762" s="25"/>
      <c r="D762" s="26">
        <v>4</v>
      </c>
      <c r="E762" s="30">
        <v>0</v>
      </c>
      <c r="F762" s="26" t="s">
        <v>45</v>
      </c>
      <c r="G762" s="26" t="s">
        <v>411</v>
      </c>
    </row>
    <row r="763" spans="1:8" x14ac:dyDescent="0.55000000000000004">
      <c r="A763" s="26" t="s">
        <v>868</v>
      </c>
      <c r="B763" s="26" t="s">
        <v>117</v>
      </c>
      <c r="C763" s="25" t="s">
        <v>933</v>
      </c>
      <c r="D763" s="26">
        <v>6</v>
      </c>
      <c r="E763" s="30">
        <v>8.9999999999999993E-3</v>
      </c>
      <c r="F763" s="26" t="s">
        <v>119</v>
      </c>
      <c r="G763" s="26" t="s">
        <v>45</v>
      </c>
    </row>
    <row r="764" spans="1:8" x14ac:dyDescent="0.55000000000000004">
      <c r="A764" s="26" t="s">
        <v>868</v>
      </c>
      <c r="B764" s="26" t="s">
        <v>122</v>
      </c>
      <c r="C764" s="25" t="s">
        <v>934</v>
      </c>
      <c r="D764" s="26">
        <v>4</v>
      </c>
      <c r="E764" s="30">
        <v>0</v>
      </c>
      <c r="F764" s="26" t="s">
        <v>45</v>
      </c>
      <c r="G764" s="26" t="s">
        <v>45</v>
      </c>
      <c r="H764" s="25" t="s">
        <v>943</v>
      </c>
    </row>
    <row r="765" spans="1:8" x14ac:dyDescent="0.55000000000000004">
      <c r="A765" s="26" t="s">
        <v>868</v>
      </c>
      <c r="B765" s="26" t="s">
        <v>141</v>
      </c>
      <c r="C765" s="20" t="s">
        <v>935</v>
      </c>
      <c r="D765" s="26">
        <v>1</v>
      </c>
      <c r="E765" s="30">
        <v>0</v>
      </c>
      <c r="F765" s="26" t="s">
        <v>45</v>
      </c>
      <c r="G765" s="26" t="s">
        <v>45</v>
      </c>
    </row>
    <row r="766" spans="1:8" x14ac:dyDescent="0.55000000000000004">
      <c r="A766" s="26" t="s">
        <v>868</v>
      </c>
      <c r="B766" s="26" t="s">
        <v>318</v>
      </c>
      <c r="C766" s="25" t="s">
        <v>941</v>
      </c>
      <c r="D766" s="26">
        <v>1</v>
      </c>
      <c r="E766" s="30">
        <v>0</v>
      </c>
      <c r="F766" s="26" t="s">
        <v>45</v>
      </c>
      <c r="G766" s="26" t="s">
        <v>45</v>
      </c>
    </row>
    <row r="767" spans="1:8" x14ac:dyDescent="0.55000000000000004">
      <c r="A767" s="26" t="s">
        <v>868</v>
      </c>
      <c r="B767" s="26" t="s">
        <v>931</v>
      </c>
      <c r="C767" s="25" t="s">
        <v>940</v>
      </c>
      <c r="D767" s="26">
        <v>249</v>
      </c>
      <c r="E767" s="30">
        <v>2.7E-2</v>
      </c>
      <c r="F767" s="26" t="s">
        <v>45</v>
      </c>
      <c r="G767" s="26" t="s">
        <v>45</v>
      </c>
    </row>
    <row r="768" spans="1:8" x14ac:dyDescent="0.55000000000000004">
      <c r="A768" s="26" t="s">
        <v>868</v>
      </c>
      <c r="B768" s="26" t="s">
        <v>125</v>
      </c>
      <c r="C768" s="25"/>
      <c r="E768" s="30">
        <v>3.2000000000000001E-2</v>
      </c>
      <c r="H768" s="25" t="s">
        <v>948</v>
      </c>
    </row>
  </sheetData>
  <autoFilter ref="A1:H436" xr:uid="{3907A0AA-14CF-4228-9C34-BED19BD8FCD5}"/>
  <phoneticPr fontId="2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63A92-8A9E-48B8-BBCC-B536F2F85459}">
  <dimension ref="A1:AL540"/>
  <sheetViews>
    <sheetView workbookViewId="0">
      <pane ySplit="1" topLeftCell="A513" activePane="bottomLeft" state="frozen"/>
      <selection pane="bottomLeft" activeCell="F300" sqref="F300:F540"/>
    </sheetView>
  </sheetViews>
  <sheetFormatPr defaultRowHeight="14.4" x14ac:dyDescent="0.55000000000000004"/>
  <cols>
    <col min="3" max="3" width="14.578125" style="39" bestFit="1" customWidth="1"/>
    <col min="4" max="4" width="10.578125" style="10" bestFit="1" customWidth="1"/>
    <col min="5" max="5" width="10.578125" style="18" customWidth="1"/>
    <col min="6" max="6" width="10.83984375" style="11" bestFit="1" customWidth="1"/>
    <col min="7" max="7" width="10.83984375" style="11" customWidth="1"/>
    <col min="8" max="8" width="10.83984375" style="13" bestFit="1" customWidth="1"/>
    <col min="9" max="9" width="9.578125" style="11" bestFit="1" customWidth="1"/>
    <col min="10" max="10" width="9.578125" style="14" bestFit="1" customWidth="1"/>
    <col min="11" max="11" width="6.26171875" style="15" bestFit="1" customWidth="1"/>
    <col min="12" max="12" width="5.83984375" style="13" bestFit="1" customWidth="1"/>
    <col min="13" max="15" width="6.26171875" style="11" bestFit="1" customWidth="1"/>
    <col min="16" max="16" width="9.15625" style="15" bestFit="1" customWidth="1"/>
    <col min="17" max="17" width="22.83984375" style="15" bestFit="1" customWidth="1"/>
    <col min="18" max="18" width="16.26171875" bestFit="1" customWidth="1"/>
  </cols>
  <sheetData>
    <row r="1" spans="1:18" x14ac:dyDescent="0.55000000000000004">
      <c r="A1" s="3" t="s">
        <v>89</v>
      </c>
      <c r="B1" s="3" t="s">
        <v>912</v>
      </c>
      <c r="C1" s="40" t="s">
        <v>0</v>
      </c>
      <c r="D1" s="4" t="s">
        <v>16</v>
      </c>
      <c r="E1" s="17" t="s">
        <v>440</v>
      </c>
      <c r="F1" s="5" t="s">
        <v>1</v>
      </c>
      <c r="G1" s="38" t="s">
        <v>457</v>
      </c>
      <c r="H1" s="8" t="s">
        <v>2</v>
      </c>
      <c r="I1" s="5" t="s">
        <v>459</v>
      </c>
      <c r="J1" s="7" t="s">
        <v>3</v>
      </c>
      <c r="K1" s="9" t="s">
        <v>4</v>
      </c>
      <c r="L1" s="8" t="s">
        <v>5</v>
      </c>
      <c r="M1" s="5" t="s">
        <v>7</v>
      </c>
      <c r="N1" s="5" t="s">
        <v>8</v>
      </c>
      <c r="O1" s="5" t="s">
        <v>9</v>
      </c>
      <c r="P1" s="9" t="s">
        <v>15</v>
      </c>
      <c r="Q1" s="9" t="s">
        <v>460</v>
      </c>
      <c r="R1" s="3" t="s">
        <v>6</v>
      </c>
    </row>
    <row r="2" spans="1:18" x14ac:dyDescent="0.55000000000000004">
      <c r="A2">
        <v>2019</v>
      </c>
      <c r="B2" t="s">
        <v>914</v>
      </c>
      <c r="C2" s="39">
        <v>1</v>
      </c>
      <c r="D2" s="10">
        <f>'[1]VERTICAL TOWS'!$A2</f>
        <v>43669</v>
      </c>
      <c r="E2" s="18" t="s">
        <v>75</v>
      </c>
      <c r="F2" s="11" t="s">
        <v>30</v>
      </c>
      <c r="G2" s="11" t="s">
        <v>28</v>
      </c>
      <c r="H2" s="13">
        <f>'[1]VERTICAL TOWS'!$D2</f>
        <v>12.4</v>
      </c>
      <c r="I2" s="11">
        <f>'[1]VERTICAL TOWS'!$E2</f>
        <v>10</v>
      </c>
      <c r="J2" s="14">
        <f>'[1]VERTICAL TOWS'!$F2</f>
        <v>0.3833333333333333</v>
      </c>
      <c r="K2" s="15">
        <f>'[1]VERTICAL TOWS'!$I2</f>
        <v>3.83</v>
      </c>
      <c r="L2" s="13">
        <f>'[1]VERTICAL TOWS'!$J2</f>
        <v>19.600000000000001</v>
      </c>
      <c r="M2" s="11">
        <f>'[1]VERTICAL TOWS'!$K2</f>
        <v>2</v>
      </c>
      <c r="N2" s="11">
        <f>'[1]VERTICAL TOWS'!$L2</f>
        <v>2.6</v>
      </c>
      <c r="O2" s="11">
        <f>'[1]VERTICAL TOWS'!$M2</f>
        <v>2.2000000000000002</v>
      </c>
      <c r="P2" s="15">
        <f>'[1]VERTICAL TOWS'!$N2</f>
        <v>2.2666666666666666</v>
      </c>
      <c r="Q2" s="15">
        <f>(0.0706858*I2)*1000</f>
        <v>706.85799999999995</v>
      </c>
    </row>
    <row r="3" spans="1:18" x14ac:dyDescent="0.55000000000000004">
      <c r="A3">
        <v>2019</v>
      </c>
      <c r="B3" t="s">
        <v>914</v>
      </c>
      <c r="C3" s="39">
        <v>2</v>
      </c>
      <c r="D3" s="10">
        <f>'[1]VERTICAL TOWS'!$A3</f>
        <v>43669</v>
      </c>
      <c r="E3" s="18" t="s">
        <v>75</v>
      </c>
      <c r="F3" s="11" t="s">
        <v>30</v>
      </c>
      <c r="G3" s="11" t="s">
        <v>28</v>
      </c>
      <c r="H3" s="13">
        <f>'[1]VERTICAL TOWS'!$D3</f>
        <v>14.2</v>
      </c>
      <c r="I3" s="11">
        <f>'[1]VERTICAL TOWS'!$E3</f>
        <v>10</v>
      </c>
      <c r="J3" s="14">
        <f>'[1]VERTICAL TOWS'!$F3</f>
        <v>0.39305555555555555</v>
      </c>
      <c r="K3" s="15">
        <f>'[1]VERTICAL TOWS'!$I3</f>
        <v>3.83</v>
      </c>
      <c r="L3" s="13">
        <f>'[1]VERTICAL TOWS'!$J3</f>
        <v>19.600000000000001</v>
      </c>
      <c r="M3" s="11">
        <f>'[1]VERTICAL TOWS'!$K3</f>
        <v>2</v>
      </c>
      <c r="N3" s="11">
        <f>'[1]VERTICAL TOWS'!$L3</f>
        <v>2.6</v>
      </c>
      <c r="O3" s="11">
        <f>'[1]VERTICAL TOWS'!$M3</f>
        <v>2.2000000000000002</v>
      </c>
      <c r="P3" s="15">
        <f>'[1]VERTICAL TOWS'!$N3</f>
        <v>2.2666666666666666</v>
      </c>
      <c r="Q3" s="15">
        <f t="shared" ref="Q3:Q66" si="0">(0.0706858*I3)*1000</f>
        <v>706.85799999999995</v>
      </c>
    </row>
    <row r="4" spans="1:18" x14ac:dyDescent="0.55000000000000004">
      <c r="A4">
        <v>2019</v>
      </c>
      <c r="B4" t="s">
        <v>914</v>
      </c>
      <c r="C4" s="39">
        <v>3</v>
      </c>
      <c r="D4" s="10">
        <f>'[1]VERTICAL TOWS'!$A4</f>
        <v>43669</v>
      </c>
      <c r="E4" s="18" t="s">
        <v>75</v>
      </c>
      <c r="F4" s="11" t="s">
        <v>30</v>
      </c>
      <c r="G4" s="11" t="s">
        <v>28</v>
      </c>
      <c r="H4" s="13">
        <f>'[1]VERTICAL TOWS'!$D4</f>
        <v>14.4</v>
      </c>
      <c r="I4" s="11">
        <f>'[1]VERTICAL TOWS'!$E4</f>
        <v>10</v>
      </c>
      <c r="J4" s="14">
        <f>'[1]VERTICAL TOWS'!$F4</f>
        <v>0.39930555555555558</v>
      </c>
      <c r="K4" s="15">
        <f>'[1]VERTICAL TOWS'!$I4</f>
        <v>3.83</v>
      </c>
      <c r="L4" s="13">
        <f>'[1]VERTICAL TOWS'!$J4</f>
        <v>19.600000000000001</v>
      </c>
      <c r="M4" s="11">
        <f>'[1]VERTICAL TOWS'!$K4</f>
        <v>2</v>
      </c>
      <c r="N4" s="11">
        <f>'[1]VERTICAL TOWS'!$L4</f>
        <v>2.6</v>
      </c>
      <c r="O4" s="11">
        <f>'[1]VERTICAL TOWS'!$M4</f>
        <v>2.2000000000000002</v>
      </c>
      <c r="P4" s="15">
        <f>'[1]VERTICAL TOWS'!$N4</f>
        <v>2.2666666666666666</v>
      </c>
      <c r="Q4" s="15">
        <f t="shared" si="0"/>
        <v>706.85799999999995</v>
      </c>
    </row>
    <row r="5" spans="1:18" x14ac:dyDescent="0.55000000000000004">
      <c r="A5">
        <v>2019</v>
      </c>
      <c r="B5" t="s">
        <v>914</v>
      </c>
      <c r="C5" s="39">
        <v>4</v>
      </c>
      <c r="D5" s="10">
        <f>'[1]VERTICAL TOWS'!$A5</f>
        <v>43669</v>
      </c>
      <c r="E5" s="18" t="s">
        <v>75</v>
      </c>
      <c r="F5" s="11" t="s">
        <v>30</v>
      </c>
      <c r="G5" s="11" t="s">
        <v>28</v>
      </c>
      <c r="H5" s="13">
        <f>'[1]VERTICAL TOWS'!$D5</f>
        <v>12</v>
      </c>
      <c r="I5" s="11">
        <f>'[1]VERTICAL TOWS'!$E5</f>
        <v>10</v>
      </c>
      <c r="J5" s="14">
        <f>'[1]VERTICAL TOWS'!$F5</f>
        <v>0.40277777777777773</v>
      </c>
      <c r="K5" s="15">
        <f>'[1]VERTICAL TOWS'!$I5</f>
        <v>3.83</v>
      </c>
      <c r="L5" s="13">
        <f>'[1]VERTICAL TOWS'!$J5</f>
        <v>19.600000000000001</v>
      </c>
      <c r="M5" s="11">
        <f>'[1]VERTICAL TOWS'!$K5</f>
        <v>2</v>
      </c>
      <c r="N5" s="11">
        <f>'[1]VERTICAL TOWS'!$L5</f>
        <v>2.6</v>
      </c>
      <c r="O5" s="11">
        <f>'[1]VERTICAL TOWS'!$M5</f>
        <v>2.2000000000000002</v>
      </c>
      <c r="P5" s="15">
        <f>'[1]VERTICAL TOWS'!$N5</f>
        <v>2.2666666666666666</v>
      </c>
      <c r="Q5" s="15">
        <f t="shared" si="0"/>
        <v>706.85799999999995</v>
      </c>
    </row>
    <row r="6" spans="1:18" x14ac:dyDescent="0.55000000000000004">
      <c r="A6">
        <v>2019</v>
      </c>
      <c r="B6" t="s">
        <v>914</v>
      </c>
      <c r="C6" s="39">
        <v>5</v>
      </c>
      <c r="D6" s="10">
        <f>'[1]VERTICAL TOWS'!$A6</f>
        <v>43669</v>
      </c>
      <c r="E6" s="18" t="s">
        <v>75</v>
      </c>
      <c r="F6" s="11" t="s">
        <v>30</v>
      </c>
      <c r="G6" s="11" t="s">
        <v>28</v>
      </c>
      <c r="H6" s="13">
        <f>'[1]VERTICAL TOWS'!$D6</f>
        <v>16</v>
      </c>
      <c r="I6" s="11">
        <f>'[1]VERTICAL TOWS'!$E6</f>
        <v>10</v>
      </c>
      <c r="J6" s="14">
        <f>'[1]VERTICAL TOWS'!$F6</f>
        <v>0.41111111111111115</v>
      </c>
      <c r="K6" s="15">
        <f>'[1]VERTICAL TOWS'!$I6</f>
        <v>3.83</v>
      </c>
      <c r="L6" s="13">
        <f>'[1]VERTICAL TOWS'!$J6</f>
        <v>19.600000000000001</v>
      </c>
      <c r="M6" s="11">
        <f>'[1]VERTICAL TOWS'!$K6</f>
        <v>2</v>
      </c>
      <c r="N6" s="11">
        <f>'[1]VERTICAL TOWS'!$L6</f>
        <v>2.6</v>
      </c>
      <c r="O6" s="11">
        <f>'[1]VERTICAL TOWS'!$M6</f>
        <v>2.2000000000000002</v>
      </c>
      <c r="P6" s="15">
        <f>'[1]VERTICAL TOWS'!$N6</f>
        <v>2.2666666666666666</v>
      </c>
      <c r="Q6" s="15">
        <f t="shared" si="0"/>
        <v>706.85799999999995</v>
      </c>
    </row>
    <row r="7" spans="1:18" x14ac:dyDescent="0.55000000000000004">
      <c r="A7">
        <v>2019</v>
      </c>
      <c r="B7" t="s">
        <v>914</v>
      </c>
      <c r="C7" s="39">
        <v>6</v>
      </c>
      <c r="D7" s="10">
        <f>'[1]VERTICAL TOWS'!$A7</f>
        <v>43669</v>
      </c>
      <c r="E7" s="18" t="s">
        <v>75</v>
      </c>
      <c r="F7" s="11" t="s">
        <v>30</v>
      </c>
      <c r="G7" s="11" t="s">
        <v>33</v>
      </c>
      <c r="H7" s="13">
        <f>'[1]VERTICAL TOWS'!$D7</f>
        <v>11.6</v>
      </c>
      <c r="I7" s="11">
        <f>'[1]VERTICAL TOWS'!$E7</f>
        <v>10</v>
      </c>
      <c r="J7" s="14">
        <f>'[1]VERTICAL TOWS'!$F7</f>
        <v>0.50624999999999998</v>
      </c>
      <c r="K7" s="15">
        <f>'[1]VERTICAL TOWS'!$I7</f>
        <v>3.82</v>
      </c>
      <c r="L7" s="13">
        <f>'[1]VERTICAL TOWS'!$J7</f>
        <v>19.8</v>
      </c>
      <c r="M7" s="11">
        <f>'[1]VERTICAL TOWS'!$K7</f>
        <v>2.7</v>
      </c>
      <c r="N7" s="11">
        <f>'[1]VERTICAL TOWS'!$L7</f>
        <v>3.2</v>
      </c>
      <c r="O7" s="11">
        <f>'[1]VERTICAL TOWS'!$M7</f>
        <v>2.8</v>
      </c>
      <c r="P7" s="15">
        <f>'[1]VERTICAL TOWS'!$N7</f>
        <v>2.9</v>
      </c>
      <c r="Q7" s="15">
        <f t="shared" si="0"/>
        <v>706.85799999999995</v>
      </c>
    </row>
    <row r="8" spans="1:18" x14ac:dyDescent="0.55000000000000004">
      <c r="A8">
        <v>2019</v>
      </c>
      <c r="B8" t="s">
        <v>914</v>
      </c>
      <c r="C8" s="39">
        <v>7</v>
      </c>
      <c r="D8" s="10">
        <f>'[1]VERTICAL TOWS'!$A8</f>
        <v>43669</v>
      </c>
      <c r="E8" s="18" t="s">
        <v>75</v>
      </c>
      <c r="F8" s="11" t="s">
        <v>30</v>
      </c>
      <c r="G8" s="11" t="s">
        <v>33</v>
      </c>
      <c r="H8" s="13">
        <f>'[1]VERTICAL TOWS'!$D8</f>
        <v>16.3</v>
      </c>
      <c r="I8" s="11">
        <f>'[1]VERTICAL TOWS'!$E8</f>
        <v>10</v>
      </c>
      <c r="J8" s="14">
        <f>'[1]VERTICAL TOWS'!$F8</f>
        <v>0.51041666666666663</v>
      </c>
      <c r="K8" s="15">
        <f>'[1]VERTICAL TOWS'!$I8</f>
        <v>3.82</v>
      </c>
      <c r="L8" s="13">
        <f>'[1]VERTICAL TOWS'!$J8</f>
        <v>19.8</v>
      </c>
      <c r="M8" s="11">
        <f>'[1]VERTICAL TOWS'!$K8</f>
        <v>2.7</v>
      </c>
      <c r="N8" s="11">
        <f>'[1]VERTICAL TOWS'!$L8</f>
        <v>3.2</v>
      </c>
      <c r="O8" s="11">
        <f>'[1]VERTICAL TOWS'!$M8</f>
        <v>2.8</v>
      </c>
      <c r="P8" s="15">
        <f>'[1]VERTICAL TOWS'!$N8</f>
        <v>2.9</v>
      </c>
      <c r="Q8" s="15">
        <f t="shared" si="0"/>
        <v>706.85799999999995</v>
      </c>
    </row>
    <row r="9" spans="1:18" x14ac:dyDescent="0.55000000000000004">
      <c r="A9">
        <v>2019</v>
      </c>
      <c r="B9" t="s">
        <v>914</v>
      </c>
      <c r="C9" s="39">
        <v>8</v>
      </c>
      <c r="D9" s="10">
        <f>'[1]VERTICAL TOWS'!$A9</f>
        <v>43669</v>
      </c>
      <c r="E9" s="18" t="s">
        <v>75</v>
      </c>
      <c r="F9" s="11" t="s">
        <v>30</v>
      </c>
      <c r="G9" s="11" t="s">
        <v>33</v>
      </c>
      <c r="H9" s="13">
        <f>'[1]VERTICAL TOWS'!$D9</f>
        <v>22</v>
      </c>
      <c r="I9" s="11">
        <f>'[1]VERTICAL TOWS'!$E9</f>
        <v>10</v>
      </c>
      <c r="J9" s="14">
        <f>'[1]VERTICAL TOWS'!$F9</f>
        <v>0.51458333333333328</v>
      </c>
      <c r="K9" s="15">
        <f>'[1]VERTICAL TOWS'!$I9</f>
        <v>3.82</v>
      </c>
      <c r="L9" s="13">
        <f>'[1]VERTICAL TOWS'!$J9</f>
        <v>19.8</v>
      </c>
      <c r="M9" s="11">
        <f>'[1]VERTICAL TOWS'!$K9</f>
        <v>2.7</v>
      </c>
      <c r="N9" s="11">
        <f>'[1]VERTICAL TOWS'!$L9</f>
        <v>3.2</v>
      </c>
      <c r="O9" s="11">
        <f>'[1]VERTICAL TOWS'!$M9</f>
        <v>2.8</v>
      </c>
      <c r="P9" s="15">
        <f>'[1]VERTICAL TOWS'!$N9</f>
        <v>2.9</v>
      </c>
      <c r="Q9" s="15">
        <f t="shared" si="0"/>
        <v>706.85799999999995</v>
      </c>
    </row>
    <row r="10" spans="1:18" x14ac:dyDescent="0.55000000000000004">
      <c r="A10">
        <v>2019</v>
      </c>
      <c r="B10" t="s">
        <v>914</v>
      </c>
      <c r="C10" s="39">
        <v>9</v>
      </c>
      <c r="D10" s="10">
        <f>'[1]VERTICAL TOWS'!$A10</f>
        <v>43669</v>
      </c>
      <c r="E10" s="18" t="s">
        <v>75</v>
      </c>
      <c r="F10" s="11" t="s">
        <v>30</v>
      </c>
      <c r="G10" s="11" t="s">
        <v>33</v>
      </c>
      <c r="H10" s="13">
        <f>'[1]VERTICAL TOWS'!$D10</f>
        <v>27.1</v>
      </c>
      <c r="I10" s="11">
        <f>'[1]VERTICAL TOWS'!$E10</f>
        <v>10</v>
      </c>
      <c r="J10" s="14">
        <f>'[1]VERTICAL TOWS'!$F10</f>
        <v>0.51597222222222217</v>
      </c>
      <c r="K10" s="15">
        <f>'[1]VERTICAL TOWS'!$I10</f>
        <v>3.82</v>
      </c>
      <c r="L10" s="13">
        <f>'[1]VERTICAL TOWS'!$J10</f>
        <v>19.8</v>
      </c>
      <c r="M10" s="11">
        <f>'[1]VERTICAL TOWS'!$K10</f>
        <v>2.7</v>
      </c>
      <c r="N10" s="11">
        <f>'[1]VERTICAL TOWS'!$L10</f>
        <v>3.2</v>
      </c>
      <c r="O10" s="11">
        <f>'[1]VERTICAL TOWS'!$M10</f>
        <v>2.8</v>
      </c>
      <c r="P10" s="15">
        <f>'[1]VERTICAL TOWS'!$N10</f>
        <v>2.9</v>
      </c>
      <c r="Q10" s="15">
        <f t="shared" si="0"/>
        <v>706.85799999999995</v>
      </c>
    </row>
    <row r="11" spans="1:18" x14ac:dyDescent="0.55000000000000004">
      <c r="A11">
        <v>2019</v>
      </c>
      <c r="B11" t="s">
        <v>914</v>
      </c>
      <c r="C11" s="39">
        <v>10</v>
      </c>
      <c r="D11" s="10">
        <f>'[1]VERTICAL TOWS'!$A11</f>
        <v>43669</v>
      </c>
      <c r="E11" s="18" t="s">
        <v>75</v>
      </c>
      <c r="F11" s="11" t="s">
        <v>30</v>
      </c>
      <c r="G11" s="11" t="s">
        <v>33</v>
      </c>
      <c r="H11" s="13">
        <f>'[1]VERTICAL TOWS'!$D11</f>
        <v>11.8</v>
      </c>
      <c r="I11" s="11">
        <f>'[1]VERTICAL TOWS'!$E11</f>
        <v>10</v>
      </c>
      <c r="J11" s="14">
        <f>'[1]VERTICAL TOWS'!$F11</f>
        <v>0.52083333333333337</v>
      </c>
      <c r="K11" s="15">
        <f>'[1]VERTICAL TOWS'!$I11</f>
        <v>3.82</v>
      </c>
      <c r="L11" s="13">
        <f>'[1]VERTICAL TOWS'!$J11</f>
        <v>19.8</v>
      </c>
      <c r="M11" s="11">
        <f>'[1]VERTICAL TOWS'!$K11</f>
        <v>2.7</v>
      </c>
      <c r="N11" s="11">
        <f>'[1]VERTICAL TOWS'!$L11</f>
        <v>3.2</v>
      </c>
      <c r="O11" s="11">
        <f>'[1]VERTICAL TOWS'!$M11</f>
        <v>2.8</v>
      </c>
      <c r="P11" s="15">
        <f>'[1]VERTICAL TOWS'!$N11</f>
        <v>2.9</v>
      </c>
      <c r="Q11" s="15">
        <f t="shared" si="0"/>
        <v>706.85799999999995</v>
      </c>
    </row>
    <row r="12" spans="1:18" x14ac:dyDescent="0.55000000000000004">
      <c r="A12">
        <v>2019</v>
      </c>
      <c r="B12" t="s">
        <v>914</v>
      </c>
      <c r="C12" s="39">
        <v>11</v>
      </c>
      <c r="D12" s="10">
        <f>'[1]VERTICAL TOWS'!$A12</f>
        <v>43669</v>
      </c>
      <c r="E12" s="18" t="s">
        <v>75</v>
      </c>
      <c r="F12" s="11" t="s">
        <v>30</v>
      </c>
      <c r="G12" s="11" t="s">
        <v>38</v>
      </c>
      <c r="H12" s="13">
        <f>'[1]VERTICAL TOWS'!$D12</f>
        <v>25.5</v>
      </c>
      <c r="I12" s="11">
        <f>'[1]VERTICAL TOWS'!$E12</f>
        <v>10</v>
      </c>
      <c r="J12" s="14">
        <f>'[1]VERTICAL TOWS'!$F12</f>
        <v>0.59513888888888888</v>
      </c>
      <c r="K12" s="15">
        <f>'[1]VERTICAL TOWS'!$I12</f>
        <v>2.2200000000000002</v>
      </c>
      <c r="L12" s="13">
        <f>'[1]VERTICAL TOWS'!$J12</f>
        <v>23.4</v>
      </c>
      <c r="M12" s="11">
        <f>'[1]VERTICAL TOWS'!$K12</f>
        <v>2.8</v>
      </c>
      <c r="N12" s="11">
        <f>'[1]VERTICAL TOWS'!$L12</f>
        <v>2.8</v>
      </c>
      <c r="O12" s="11">
        <f>'[1]VERTICAL TOWS'!$M12</f>
        <v>3.8</v>
      </c>
      <c r="P12" s="15">
        <f>'[1]VERTICAL TOWS'!$N12</f>
        <v>3.1333333333333329</v>
      </c>
      <c r="Q12" s="15">
        <f t="shared" si="0"/>
        <v>706.85799999999995</v>
      </c>
    </row>
    <row r="13" spans="1:18" x14ac:dyDescent="0.55000000000000004">
      <c r="A13">
        <v>2019</v>
      </c>
      <c r="B13" t="s">
        <v>914</v>
      </c>
      <c r="C13" s="39">
        <v>12</v>
      </c>
      <c r="D13" s="10">
        <f>'[1]VERTICAL TOWS'!$A13</f>
        <v>43669</v>
      </c>
      <c r="E13" s="18" t="s">
        <v>75</v>
      </c>
      <c r="F13" s="11" t="s">
        <v>30</v>
      </c>
      <c r="G13" s="11" t="s">
        <v>38</v>
      </c>
      <c r="H13" s="13">
        <f>'[1]VERTICAL TOWS'!$D13</f>
        <v>34.4</v>
      </c>
      <c r="I13" s="11">
        <f>'[1]VERTICAL TOWS'!$E13</f>
        <v>10</v>
      </c>
      <c r="J13" s="14">
        <f>'[1]VERTICAL TOWS'!$F13</f>
        <v>0.60138888888888886</v>
      </c>
      <c r="K13" s="15">
        <f>'[1]VERTICAL TOWS'!$I13</f>
        <v>2.2200000000000002</v>
      </c>
      <c r="L13" s="13">
        <f>'[1]VERTICAL TOWS'!$J13</f>
        <v>23.4</v>
      </c>
      <c r="M13" s="11">
        <f>'[1]VERTICAL TOWS'!$K13</f>
        <v>2.8</v>
      </c>
      <c r="N13" s="11">
        <f>'[1]VERTICAL TOWS'!$L13</f>
        <v>2.8</v>
      </c>
      <c r="O13" s="11">
        <f>'[1]VERTICAL TOWS'!$M13</f>
        <v>3.8</v>
      </c>
      <c r="P13" s="15">
        <f>'[1]VERTICAL TOWS'!$N13</f>
        <v>3.1333333333333329</v>
      </c>
      <c r="Q13" s="15">
        <f t="shared" si="0"/>
        <v>706.85799999999995</v>
      </c>
    </row>
    <row r="14" spans="1:18" x14ac:dyDescent="0.55000000000000004">
      <c r="A14">
        <v>2019</v>
      </c>
      <c r="B14" t="s">
        <v>914</v>
      </c>
      <c r="C14" s="39">
        <v>13</v>
      </c>
      <c r="D14" s="10">
        <f>'[1]VERTICAL TOWS'!$A14</f>
        <v>43669</v>
      </c>
      <c r="E14" s="18" t="s">
        <v>75</v>
      </c>
      <c r="F14" s="11" t="s">
        <v>30</v>
      </c>
      <c r="G14" s="11" t="s">
        <v>38</v>
      </c>
      <c r="H14" s="13">
        <f>'[1]VERTICAL TOWS'!$D14</f>
        <v>14.5</v>
      </c>
      <c r="I14" s="11">
        <f>'[1]VERTICAL TOWS'!$E14</f>
        <v>10</v>
      </c>
      <c r="J14" s="14">
        <f>'[1]VERTICAL TOWS'!$F14</f>
        <v>0.60625000000000007</v>
      </c>
      <c r="K14" s="15">
        <f>'[1]VERTICAL TOWS'!$I14</f>
        <v>2.2200000000000002</v>
      </c>
      <c r="L14" s="13">
        <f>'[1]VERTICAL TOWS'!$J14</f>
        <v>23.4</v>
      </c>
      <c r="M14" s="11">
        <f>'[1]VERTICAL TOWS'!$K14</f>
        <v>2.8</v>
      </c>
      <c r="N14" s="11">
        <f>'[1]VERTICAL TOWS'!$L14</f>
        <v>2.8</v>
      </c>
      <c r="O14" s="11">
        <f>'[1]VERTICAL TOWS'!$M14</f>
        <v>3.8</v>
      </c>
      <c r="P14" s="15">
        <f>'[1]VERTICAL TOWS'!$N14</f>
        <v>3.1333333333333329</v>
      </c>
      <c r="Q14" s="15">
        <f t="shared" si="0"/>
        <v>706.85799999999995</v>
      </c>
    </row>
    <row r="15" spans="1:18" x14ac:dyDescent="0.55000000000000004">
      <c r="A15">
        <v>2019</v>
      </c>
      <c r="B15" t="s">
        <v>914</v>
      </c>
      <c r="C15" s="39">
        <v>14</v>
      </c>
      <c r="D15" s="10">
        <f>'[1]VERTICAL TOWS'!$A15</f>
        <v>43669</v>
      </c>
      <c r="E15" s="18" t="s">
        <v>75</v>
      </c>
      <c r="F15" s="11" t="s">
        <v>30</v>
      </c>
      <c r="G15" s="11" t="s">
        <v>38</v>
      </c>
      <c r="H15" s="13">
        <f>'[1]VERTICAL TOWS'!$D15</f>
        <v>14.4</v>
      </c>
      <c r="I15" s="11">
        <f>'[1]VERTICAL TOWS'!$E15</f>
        <v>10</v>
      </c>
      <c r="J15" s="14">
        <f>'[1]VERTICAL TOWS'!$F15</f>
        <v>0.61111111111111105</v>
      </c>
      <c r="K15" s="15">
        <f>'[1]VERTICAL TOWS'!$I15</f>
        <v>2.2200000000000002</v>
      </c>
      <c r="L15" s="13">
        <f>'[1]VERTICAL TOWS'!$J15</f>
        <v>23.4</v>
      </c>
      <c r="M15" s="11">
        <f>'[1]VERTICAL TOWS'!$K15</f>
        <v>2.8</v>
      </c>
      <c r="N15" s="11">
        <f>'[1]VERTICAL TOWS'!$L15</f>
        <v>2.8</v>
      </c>
      <c r="O15" s="11">
        <f>'[1]VERTICAL TOWS'!$M15</f>
        <v>3.8</v>
      </c>
      <c r="P15" s="15">
        <f>'[1]VERTICAL TOWS'!$N15</f>
        <v>3.1333333333333329</v>
      </c>
      <c r="Q15" s="15">
        <f t="shared" si="0"/>
        <v>706.85799999999995</v>
      </c>
    </row>
    <row r="16" spans="1:18" x14ac:dyDescent="0.55000000000000004">
      <c r="A16">
        <v>2019</v>
      </c>
      <c r="B16" t="s">
        <v>914</v>
      </c>
      <c r="C16" s="39">
        <v>15</v>
      </c>
      <c r="D16" s="10">
        <f>'[1]VERTICAL TOWS'!$A16</f>
        <v>43669</v>
      </c>
      <c r="E16" s="18" t="s">
        <v>75</v>
      </c>
      <c r="F16" s="11" t="s">
        <v>30</v>
      </c>
      <c r="G16" s="11" t="s">
        <v>38</v>
      </c>
      <c r="H16" s="13">
        <f>'[1]VERTICAL TOWS'!$D16</f>
        <v>14</v>
      </c>
      <c r="I16" s="11">
        <f>'[1]VERTICAL TOWS'!$E16</f>
        <v>10</v>
      </c>
      <c r="J16" s="14">
        <f>'[1]VERTICAL TOWS'!$F16</f>
        <v>0.61527777777777781</v>
      </c>
      <c r="K16" s="15">
        <f>'[1]VERTICAL TOWS'!$I16</f>
        <v>2.2200000000000002</v>
      </c>
      <c r="L16" s="13">
        <f>'[1]VERTICAL TOWS'!$J16</f>
        <v>23.4</v>
      </c>
      <c r="M16" s="11">
        <f>'[1]VERTICAL TOWS'!$K16</f>
        <v>2.8</v>
      </c>
      <c r="N16" s="11">
        <f>'[1]VERTICAL TOWS'!$L16</f>
        <v>2.8</v>
      </c>
      <c r="O16" s="11">
        <f>'[1]VERTICAL TOWS'!$M16</f>
        <v>3.8</v>
      </c>
      <c r="P16" s="15">
        <f>'[1]VERTICAL TOWS'!$N16</f>
        <v>3.1333333333333329</v>
      </c>
      <c r="Q16" s="15">
        <f t="shared" si="0"/>
        <v>706.85799999999995</v>
      </c>
    </row>
    <row r="17" spans="1:18" x14ac:dyDescent="0.55000000000000004">
      <c r="A17">
        <v>2019</v>
      </c>
      <c r="B17" t="s">
        <v>914</v>
      </c>
      <c r="C17" s="39">
        <v>16</v>
      </c>
      <c r="D17" s="10">
        <f>'[1]VERTICAL TOWS'!$A17</f>
        <v>43753</v>
      </c>
      <c r="E17" s="18" t="s">
        <v>77</v>
      </c>
      <c r="F17" s="11" t="s">
        <v>30</v>
      </c>
      <c r="G17" s="11" t="s">
        <v>28</v>
      </c>
      <c r="H17" s="13">
        <f>'[1]VERTICAL TOWS'!$D17</f>
        <v>12</v>
      </c>
      <c r="I17" s="11">
        <f>'[1]VERTICAL TOWS'!$E17</f>
        <v>10</v>
      </c>
      <c r="J17" s="14">
        <f>'[1]VERTICAL TOWS'!$F17</f>
        <v>0.40972222222222227</v>
      </c>
      <c r="K17" s="15">
        <f>'[1]VERTICAL TOWS'!$I17</f>
        <v>3.5</v>
      </c>
      <c r="L17" s="13">
        <f>'[1]VERTICAL TOWS'!$J17</f>
        <v>13.4</v>
      </c>
      <c r="M17" s="11">
        <f>'[1]VERTICAL TOWS'!$K17</f>
        <v>3.4</v>
      </c>
      <c r="N17" s="11">
        <f>'[1]VERTICAL TOWS'!$L17</f>
        <v>2.8</v>
      </c>
      <c r="O17" s="11">
        <f>'[1]VERTICAL TOWS'!$M17</f>
        <v>2.6</v>
      </c>
      <c r="P17" s="15">
        <f>'[1]VERTICAL TOWS'!$N17</f>
        <v>2.9333333333333331</v>
      </c>
      <c r="Q17" s="15">
        <f t="shared" si="0"/>
        <v>706.85799999999995</v>
      </c>
    </row>
    <row r="18" spans="1:18" x14ac:dyDescent="0.55000000000000004">
      <c r="A18">
        <v>2019</v>
      </c>
      <c r="B18" t="s">
        <v>914</v>
      </c>
      <c r="C18" s="39">
        <v>17</v>
      </c>
      <c r="D18" s="10">
        <f>'[1]VERTICAL TOWS'!$A18</f>
        <v>43753</v>
      </c>
      <c r="E18" s="18" t="s">
        <v>77</v>
      </c>
      <c r="F18" s="11" t="s">
        <v>30</v>
      </c>
      <c r="G18" s="11" t="s">
        <v>28</v>
      </c>
      <c r="H18" s="13">
        <f>'[1]VERTICAL TOWS'!$D18</f>
        <v>15.7</v>
      </c>
      <c r="I18" s="11">
        <f>'[1]VERTICAL TOWS'!$E18</f>
        <v>10</v>
      </c>
      <c r="J18" s="14">
        <f>'[1]VERTICAL TOWS'!$F18</f>
        <v>0.4145833333333333</v>
      </c>
      <c r="K18" s="15">
        <f>'[1]VERTICAL TOWS'!$I18</f>
        <v>3.5</v>
      </c>
      <c r="L18" s="13">
        <f>'[1]VERTICAL TOWS'!$J18</f>
        <v>13.4</v>
      </c>
      <c r="M18" s="11">
        <f>'[1]VERTICAL TOWS'!$K18</f>
        <v>3.4</v>
      </c>
      <c r="N18" s="11">
        <f>'[1]VERTICAL TOWS'!$L18</f>
        <v>2.8</v>
      </c>
      <c r="O18" s="11">
        <f>'[1]VERTICAL TOWS'!$M18</f>
        <v>2.6</v>
      </c>
      <c r="P18" s="15">
        <f>'[1]VERTICAL TOWS'!$N18</f>
        <v>2.9333333333333331</v>
      </c>
      <c r="Q18" s="15">
        <f t="shared" si="0"/>
        <v>706.85799999999995</v>
      </c>
    </row>
    <row r="19" spans="1:18" x14ac:dyDescent="0.55000000000000004">
      <c r="A19">
        <v>2019</v>
      </c>
      <c r="B19" t="s">
        <v>914</v>
      </c>
      <c r="C19" s="39">
        <v>18</v>
      </c>
      <c r="D19" s="10">
        <f>'[1]VERTICAL TOWS'!$A19</f>
        <v>43753</v>
      </c>
      <c r="E19" s="18" t="s">
        <v>77</v>
      </c>
      <c r="F19" s="11" t="s">
        <v>30</v>
      </c>
      <c r="G19" s="11" t="s">
        <v>28</v>
      </c>
      <c r="H19" s="13">
        <f>'[1]VERTICAL TOWS'!$D19</f>
        <v>16</v>
      </c>
      <c r="I19" s="11">
        <f>'[1]VERTICAL TOWS'!$E19</f>
        <v>10</v>
      </c>
      <c r="J19" s="14">
        <f>'[1]VERTICAL TOWS'!$F19</f>
        <v>0.42222222222222222</v>
      </c>
      <c r="K19" s="15">
        <f>'[1]VERTICAL TOWS'!$I19</f>
        <v>3.5</v>
      </c>
      <c r="L19" s="13">
        <f>'[1]VERTICAL TOWS'!$J19</f>
        <v>13.4</v>
      </c>
      <c r="M19" s="11">
        <f>'[1]VERTICAL TOWS'!$K19</f>
        <v>3.4</v>
      </c>
      <c r="N19" s="11">
        <f>'[1]VERTICAL TOWS'!$L19</f>
        <v>2.8</v>
      </c>
      <c r="O19" s="11">
        <f>'[1]VERTICAL TOWS'!$M19</f>
        <v>2.6</v>
      </c>
      <c r="P19" s="15">
        <f>'[1]VERTICAL TOWS'!$N19</f>
        <v>2.9333333333333331</v>
      </c>
      <c r="Q19" s="15">
        <f t="shared" si="0"/>
        <v>706.85799999999995</v>
      </c>
    </row>
    <row r="20" spans="1:18" x14ac:dyDescent="0.55000000000000004">
      <c r="A20">
        <v>2019</v>
      </c>
      <c r="B20" t="s">
        <v>914</v>
      </c>
      <c r="C20" s="39">
        <v>19</v>
      </c>
      <c r="D20" s="10">
        <f>'[1]VERTICAL TOWS'!$A20</f>
        <v>43753</v>
      </c>
      <c r="E20" s="18" t="s">
        <v>77</v>
      </c>
      <c r="F20" s="11" t="s">
        <v>30</v>
      </c>
      <c r="G20" s="11" t="s">
        <v>28</v>
      </c>
      <c r="H20" s="13">
        <f>'[1]VERTICAL TOWS'!$D20</f>
        <v>14.4</v>
      </c>
      <c r="I20" s="11">
        <f>'[1]VERTICAL TOWS'!$E20</f>
        <v>10</v>
      </c>
      <c r="J20" s="14">
        <f>'[1]VERTICAL TOWS'!$F20</f>
        <v>0.43124999999999997</v>
      </c>
      <c r="K20" s="15">
        <f>'[1]VERTICAL TOWS'!$I20</f>
        <v>3.5</v>
      </c>
      <c r="L20" s="13">
        <f>'[1]VERTICAL TOWS'!$J20</f>
        <v>13.4</v>
      </c>
      <c r="M20" s="11">
        <f>'[1]VERTICAL TOWS'!$K20</f>
        <v>3.4</v>
      </c>
      <c r="N20" s="11">
        <f>'[1]VERTICAL TOWS'!$L20</f>
        <v>2.8</v>
      </c>
      <c r="O20" s="11">
        <f>'[1]VERTICAL TOWS'!$M20</f>
        <v>2.6</v>
      </c>
      <c r="P20" s="15">
        <f>'[1]VERTICAL TOWS'!$N20</f>
        <v>2.9333333333333331</v>
      </c>
      <c r="Q20" s="15">
        <f t="shared" si="0"/>
        <v>706.85799999999995</v>
      </c>
    </row>
    <row r="21" spans="1:18" x14ac:dyDescent="0.55000000000000004">
      <c r="A21">
        <v>2019</v>
      </c>
      <c r="B21" t="s">
        <v>914</v>
      </c>
      <c r="C21" s="39">
        <v>20</v>
      </c>
      <c r="D21" s="10">
        <f>'[1]VERTICAL TOWS'!$A21</f>
        <v>43753</v>
      </c>
      <c r="E21" s="18" t="s">
        <v>77</v>
      </c>
      <c r="F21" s="11" t="s">
        <v>30</v>
      </c>
      <c r="G21" s="11" t="s">
        <v>28</v>
      </c>
      <c r="H21" s="13">
        <f>'[1]VERTICAL TOWS'!$D21</f>
        <v>12.2</v>
      </c>
      <c r="I21" s="11">
        <f>'[1]VERTICAL TOWS'!$E21</f>
        <v>10</v>
      </c>
      <c r="J21" s="14">
        <f>'[1]VERTICAL TOWS'!$F21</f>
        <v>0.43958333333333338</v>
      </c>
      <c r="K21" s="15">
        <f>'[1]VERTICAL TOWS'!$I21</f>
        <v>3.5</v>
      </c>
      <c r="L21" s="13">
        <f>'[1]VERTICAL TOWS'!$J21</f>
        <v>13.4</v>
      </c>
      <c r="M21" s="11">
        <f>'[1]VERTICAL TOWS'!$K21</f>
        <v>3.4</v>
      </c>
      <c r="N21" s="11">
        <f>'[1]VERTICAL TOWS'!$L21</f>
        <v>2.8</v>
      </c>
      <c r="O21" s="11">
        <f>'[1]VERTICAL TOWS'!$M21</f>
        <v>2.6</v>
      </c>
      <c r="P21" s="15">
        <f>'[1]VERTICAL TOWS'!$N21</f>
        <v>2.9333333333333331</v>
      </c>
      <c r="Q21" s="15">
        <f t="shared" si="0"/>
        <v>706.85799999999995</v>
      </c>
    </row>
    <row r="22" spans="1:18" x14ac:dyDescent="0.55000000000000004">
      <c r="A22">
        <v>2019</v>
      </c>
      <c r="B22" t="s">
        <v>914</v>
      </c>
      <c r="C22" s="39">
        <v>21</v>
      </c>
      <c r="D22" s="10">
        <f>'[1]VERTICAL TOWS'!$A22</f>
        <v>43753</v>
      </c>
      <c r="E22" s="18" t="s">
        <v>77</v>
      </c>
      <c r="F22" s="11" t="s">
        <v>30</v>
      </c>
      <c r="G22" s="11" t="s">
        <v>33</v>
      </c>
      <c r="H22" s="13">
        <f>'[1]VERTICAL TOWS'!$D22</f>
        <v>13.3</v>
      </c>
      <c r="I22" s="11">
        <f>'[1]VERTICAL TOWS'!$E22</f>
        <v>10</v>
      </c>
      <c r="J22" s="14">
        <f>'[1]VERTICAL TOWS'!$F22</f>
        <v>0.54999999999999993</v>
      </c>
      <c r="K22" s="15">
        <f>'[1]VERTICAL TOWS'!$I22</f>
        <v>2.1</v>
      </c>
      <c r="L22" s="13">
        <f>'[1]VERTICAL TOWS'!$J22</f>
        <v>13.3</v>
      </c>
      <c r="M22" s="11">
        <f>'[1]VERTICAL TOWS'!$K22</f>
        <v>3.6</v>
      </c>
      <c r="N22" s="11">
        <f>'[1]VERTICAL TOWS'!$L22</f>
        <v>3.1</v>
      </c>
      <c r="O22" s="11">
        <f>'[1]VERTICAL TOWS'!$M22</f>
        <v>3.3</v>
      </c>
      <c r="P22" s="15">
        <f>'[1]VERTICAL TOWS'!$N22</f>
        <v>3.3333333333333335</v>
      </c>
      <c r="Q22" s="15">
        <f t="shared" si="0"/>
        <v>706.85799999999995</v>
      </c>
    </row>
    <row r="23" spans="1:18" x14ac:dyDescent="0.55000000000000004">
      <c r="A23">
        <v>2019</v>
      </c>
      <c r="B23" t="s">
        <v>914</v>
      </c>
      <c r="C23" s="39">
        <v>22</v>
      </c>
      <c r="D23" s="10">
        <f>'[1]VERTICAL TOWS'!$A23</f>
        <v>43753</v>
      </c>
      <c r="E23" s="18" t="s">
        <v>77</v>
      </c>
      <c r="F23" s="11" t="s">
        <v>30</v>
      </c>
      <c r="G23" s="11" t="s">
        <v>33</v>
      </c>
      <c r="H23" s="13">
        <f>'[1]VERTICAL TOWS'!$D23</f>
        <v>13.3</v>
      </c>
      <c r="I23" s="11">
        <f>'[1]VERTICAL TOWS'!$E23</f>
        <v>10</v>
      </c>
      <c r="J23" s="14">
        <f>'[1]VERTICAL TOWS'!$F23</f>
        <v>0.55555555555555558</v>
      </c>
      <c r="K23" s="15">
        <f>'[1]VERTICAL TOWS'!$I23</f>
        <v>2.1</v>
      </c>
      <c r="L23" s="13">
        <f>'[1]VERTICAL TOWS'!$J23</f>
        <v>13.3</v>
      </c>
      <c r="M23" s="11">
        <f>'[1]VERTICAL TOWS'!$K23</f>
        <v>3.6</v>
      </c>
      <c r="N23" s="11">
        <f>'[1]VERTICAL TOWS'!$L23</f>
        <v>3.1</v>
      </c>
      <c r="O23" s="11">
        <f>'[1]VERTICAL TOWS'!$M23</f>
        <v>3.3</v>
      </c>
      <c r="P23" s="15">
        <f>'[1]VERTICAL TOWS'!$N23</f>
        <v>3.3333333333333335</v>
      </c>
      <c r="Q23" s="15">
        <f t="shared" si="0"/>
        <v>706.85799999999995</v>
      </c>
    </row>
    <row r="24" spans="1:18" x14ac:dyDescent="0.55000000000000004">
      <c r="A24">
        <v>2019</v>
      </c>
      <c r="B24" t="s">
        <v>914</v>
      </c>
      <c r="C24" s="39">
        <v>23</v>
      </c>
      <c r="D24" s="10">
        <f>'[1]VERTICAL TOWS'!$A24</f>
        <v>43753</v>
      </c>
      <c r="E24" s="18" t="s">
        <v>77</v>
      </c>
      <c r="F24" s="11" t="s">
        <v>30</v>
      </c>
      <c r="G24" s="11" t="s">
        <v>33</v>
      </c>
      <c r="H24" s="13">
        <f>'[1]VERTICAL TOWS'!$D24</f>
        <v>13.3</v>
      </c>
      <c r="I24" s="11">
        <f>'[1]VERTICAL TOWS'!$E24</f>
        <v>10</v>
      </c>
      <c r="J24" s="14">
        <f>'[1]VERTICAL TOWS'!$F24</f>
        <v>0.55902777777777779</v>
      </c>
      <c r="K24" s="15">
        <f>'[1]VERTICAL TOWS'!$I24</f>
        <v>2.1</v>
      </c>
      <c r="L24" s="13">
        <f>'[1]VERTICAL TOWS'!$J24</f>
        <v>13.3</v>
      </c>
      <c r="M24" s="11">
        <f>'[1]VERTICAL TOWS'!$K24</f>
        <v>3.6</v>
      </c>
      <c r="N24" s="11">
        <f>'[1]VERTICAL TOWS'!$L24</f>
        <v>3.1</v>
      </c>
      <c r="O24" s="11">
        <f>'[1]VERTICAL TOWS'!$M24</f>
        <v>3.3</v>
      </c>
      <c r="P24" s="15">
        <f>'[1]VERTICAL TOWS'!$N24</f>
        <v>3.3333333333333335</v>
      </c>
      <c r="Q24" s="15">
        <f t="shared" si="0"/>
        <v>706.85799999999995</v>
      </c>
    </row>
    <row r="25" spans="1:18" x14ac:dyDescent="0.55000000000000004">
      <c r="A25">
        <v>2019</v>
      </c>
      <c r="B25" t="s">
        <v>914</v>
      </c>
      <c r="C25" s="39">
        <v>24</v>
      </c>
      <c r="D25" s="10">
        <f>'[1]VERTICAL TOWS'!$A25</f>
        <v>43753</v>
      </c>
      <c r="E25" s="18" t="s">
        <v>77</v>
      </c>
      <c r="F25" s="11" t="s">
        <v>30</v>
      </c>
      <c r="G25" s="11" t="s">
        <v>33</v>
      </c>
      <c r="H25" s="13">
        <f>'[1]VERTICAL TOWS'!$D25</f>
        <v>13.3</v>
      </c>
      <c r="I25" s="11">
        <f>'[1]VERTICAL TOWS'!$E25</f>
        <v>10</v>
      </c>
      <c r="J25" s="14">
        <f>'[1]VERTICAL TOWS'!$F25</f>
        <v>0.5625</v>
      </c>
      <c r="K25" s="15">
        <f>'[1]VERTICAL TOWS'!$I25</f>
        <v>2.1</v>
      </c>
      <c r="L25" s="13">
        <f>'[1]VERTICAL TOWS'!$J25</f>
        <v>13.3</v>
      </c>
      <c r="M25" s="11">
        <f>'[1]VERTICAL TOWS'!$K25</f>
        <v>3.6</v>
      </c>
      <c r="N25" s="11">
        <f>'[1]VERTICAL TOWS'!$L25</f>
        <v>3.1</v>
      </c>
      <c r="O25" s="11">
        <f>'[1]VERTICAL TOWS'!$M25</f>
        <v>3.3</v>
      </c>
      <c r="P25" s="15">
        <f>'[1]VERTICAL TOWS'!$N25</f>
        <v>3.3333333333333335</v>
      </c>
      <c r="Q25" s="15">
        <f t="shared" si="0"/>
        <v>706.85799999999995</v>
      </c>
    </row>
    <row r="26" spans="1:18" x14ac:dyDescent="0.55000000000000004">
      <c r="A26">
        <v>2019</v>
      </c>
      <c r="B26" t="s">
        <v>914</v>
      </c>
      <c r="C26" s="39">
        <v>25</v>
      </c>
      <c r="D26" s="10">
        <f>'[1]VERTICAL TOWS'!$A26</f>
        <v>43753</v>
      </c>
      <c r="E26" s="18" t="s">
        <v>77</v>
      </c>
      <c r="F26" s="11" t="s">
        <v>30</v>
      </c>
      <c r="G26" s="11" t="s">
        <v>33</v>
      </c>
      <c r="H26" s="13">
        <f>'[1]VERTICAL TOWS'!$D26</f>
        <v>13.3</v>
      </c>
      <c r="I26" s="11">
        <f>'[1]VERTICAL TOWS'!$E26</f>
        <v>10</v>
      </c>
      <c r="J26" s="14">
        <f>'[1]VERTICAL TOWS'!$F26</f>
        <v>0.56597222222222221</v>
      </c>
      <c r="K26" s="15">
        <f>'[1]VERTICAL TOWS'!$I26</f>
        <v>2.1</v>
      </c>
      <c r="L26" s="13">
        <f>'[1]VERTICAL TOWS'!$J26</f>
        <v>13.3</v>
      </c>
      <c r="M26" s="11">
        <f>'[1]VERTICAL TOWS'!$K26</f>
        <v>3.6</v>
      </c>
      <c r="N26" s="11">
        <f>'[1]VERTICAL TOWS'!$L26</f>
        <v>3.1</v>
      </c>
      <c r="O26" s="11">
        <f>'[1]VERTICAL TOWS'!$M26</f>
        <v>3.3</v>
      </c>
      <c r="P26" s="15">
        <f>'[1]VERTICAL TOWS'!$N26</f>
        <v>3.3333333333333335</v>
      </c>
      <c r="Q26" s="15">
        <f t="shared" si="0"/>
        <v>706.85799999999995</v>
      </c>
    </row>
    <row r="27" spans="1:18" x14ac:dyDescent="0.55000000000000004">
      <c r="A27">
        <v>2019</v>
      </c>
      <c r="B27" t="s">
        <v>914</v>
      </c>
      <c r="C27" s="39">
        <v>26</v>
      </c>
      <c r="D27" s="10">
        <f>'[1]VERTICAL TOWS'!$A27</f>
        <v>43753</v>
      </c>
      <c r="E27" s="18" t="s">
        <v>77</v>
      </c>
      <c r="F27" s="11" t="s">
        <v>30</v>
      </c>
      <c r="G27" s="11" t="s">
        <v>38</v>
      </c>
      <c r="H27" s="13">
        <f>'[1]VERTICAL TOWS'!$D27</f>
        <v>14.4</v>
      </c>
      <c r="I27" s="11">
        <f>'[1]VERTICAL TOWS'!$E27</f>
        <v>10</v>
      </c>
      <c r="J27" s="14">
        <f>'[1]VERTICAL TOWS'!$F27</f>
        <v>0.61875000000000002</v>
      </c>
      <c r="K27" s="15">
        <f>'[1]VERTICAL TOWS'!$I27</f>
        <v>2.5</v>
      </c>
      <c r="L27" s="13">
        <f>'[1]VERTICAL TOWS'!$J27</f>
        <v>14.4</v>
      </c>
      <c r="M27" s="11">
        <f>'[1]VERTICAL TOWS'!$K27</f>
        <v>3.3</v>
      </c>
      <c r="N27" s="11">
        <f>'[1]VERTICAL TOWS'!$L27</f>
        <v>3</v>
      </c>
      <c r="O27" s="11">
        <f>'[1]VERTICAL TOWS'!$M27</f>
        <v>3</v>
      </c>
      <c r="P27" s="15">
        <f>'[1]VERTICAL TOWS'!$N27</f>
        <v>3.1</v>
      </c>
      <c r="Q27" s="15">
        <f t="shared" si="0"/>
        <v>706.85799999999995</v>
      </c>
    </row>
    <row r="28" spans="1:18" x14ac:dyDescent="0.55000000000000004">
      <c r="A28">
        <v>2019</v>
      </c>
      <c r="B28" t="s">
        <v>914</v>
      </c>
      <c r="C28" s="39">
        <v>27</v>
      </c>
      <c r="D28" s="10">
        <f>'[1]VERTICAL TOWS'!$A28</f>
        <v>43753</v>
      </c>
      <c r="E28" s="18" t="s">
        <v>77</v>
      </c>
      <c r="F28" s="11" t="s">
        <v>30</v>
      </c>
      <c r="G28" s="11" t="s">
        <v>38</v>
      </c>
      <c r="H28" s="13">
        <f>'[1]VERTICAL TOWS'!$D28</f>
        <v>14.4</v>
      </c>
      <c r="I28" s="11">
        <f>'[1]VERTICAL TOWS'!$E28</f>
        <v>10</v>
      </c>
      <c r="J28" s="14">
        <f>'[1]VERTICAL TOWS'!$F28</f>
        <v>0.62222222222222223</v>
      </c>
      <c r="K28" s="15">
        <f>'[1]VERTICAL TOWS'!$I28</f>
        <v>2.5</v>
      </c>
      <c r="L28" s="13">
        <f>'[1]VERTICAL TOWS'!$J28</f>
        <v>14.4</v>
      </c>
      <c r="M28" s="11">
        <f>'[1]VERTICAL TOWS'!$K28</f>
        <v>3.3</v>
      </c>
      <c r="N28" s="11">
        <f>'[1]VERTICAL TOWS'!$L28</f>
        <v>3</v>
      </c>
      <c r="O28" s="11">
        <f>'[1]VERTICAL TOWS'!$M28</f>
        <v>3</v>
      </c>
      <c r="P28" s="15">
        <f>'[1]VERTICAL TOWS'!$N28</f>
        <v>3.1</v>
      </c>
      <c r="Q28" s="15">
        <f t="shared" si="0"/>
        <v>706.85799999999995</v>
      </c>
    </row>
    <row r="29" spans="1:18" x14ac:dyDescent="0.55000000000000004">
      <c r="A29">
        <v>2019</v>
      </c>
      <c r="B29" t="s">
        <v>914</v>
      </c>
      <c r="C29" s="39">
        <v>28</v>
      </c>
      <c r="D29" s="10">
        <f>'[1]VERTICAL TOWS'!$A29</f>
        <v>43753</v>
      </c>
      <c r="E29" s="18" t="s">
        <v>77</v>
      </c>
      <c r="F29" s="11" t="s">
        <v>30</v>
      </c>
      <c r="G29" s="11" t="s">
        <v>38</v>
      </c>
      <c r="H29" s="13">
        <f>'[1]VERTICAL TOWS'!$D29</f>
        <v>14.4</v>
      </c>
      <c r="I29" s="11">
        <f>'[1]VERTICAL TOWS'!$E29</f>
        <v>10</v>
      </c>
      <c r="J29" s="14">
        <f>'[1]VERTICAL TOWS'!$F29</f>
        <v>0.625</v>
      </c>
      <c r="K29" s="15">
        <f>'[1]VERTICAL TOWS'!$I29</f>
        <v>2.5</v>
      </c>
      <c r="L29" s="13">
        <f>'[1]VERTICAL TOWS'!$J29</f>
        <v>14.4</v>
      </c>
      <c r="M29" s="11">
        <f>'[1]VERTICAL TOWS'!$K29</f>
        <v>3.3</v>
      </c>
      <c r="N29" s="11">
        <f>'[1]VERTICAL TOWS'!$L29</f>
        <v>3</v>
      </c>
      <c r="O29" s="11">
        <f>'[1]VERTICAL TOWS'!$M29</f>
        <v>3</v>
      </c>
      <c r="P29" s="15">
        <f>'[1]VERTICAL TOWS'!$N29</f>
        <v>3.1</v>
      </c>
      <c r="Q29" s="15">
        <f t="shared" si="0"/>
        <v>706.85799999999995</v>
      </c>
    </row>
    <row r="30" spans="1:18" x14ac:dyDescent="0.55000000000000004">
      <c r="A30">
        <v>2019</v>
      </c>
      <c r="B30" t="s">
        <v>914</v>
      </c>
      <c r="C30" s="39">
        <v>29</v>
      </c>
      <c r="D30" s="10">
        <f>'[1]VERTICAL TOWS'!$A30</f>
        <v>43753</v>
      </c>
      <c r="E30" s="18" t="s">
        <v>77</v>
      </c>
      <c r="F30" s="11" t="s">
        <v>30</v>
      </c>
      <c r="G30" s="11" t="s">
        <v>38</v>
      </c>
      <c r="H30" s="13">
        <f>'[1]VERTICAL TOWS'!$D30</f>
        <v>14.4</v>
      </c>
      <c r="I30" s="11">
        <f>'[1]VERTICAL TOWS'!$E30</f>
        <v>10</v>
      </c>
      <c r="J30" s="14">
        <f>'[1]VERTICAL TOWS'!$F30</f>
        <v>0.62777777777777777</v>
      </c>
      <c r="K30" s="15">
        <f>'[1]VERTICAL TOWS'!$I30</f>
        <v>2.5</v>
      </c>
      <c r="L30" s="13">
        <f>'[1]VERTICAL TOWS'!$J30</f>
        <v>14.4</v>
      </c>
      <c r="M30" s="11">
        <f>'[1]VERTICAL TOWS'!$K30</f>
        <v>3.3</v>
      </c>
      <c r="N30" s="11">
        <f>'[1]VERTICAL TOWS'!$L30</f>
        <v>3</v>
      </c>
      <c r="O30" s="11">
        <f>'[1]VERTICAL TOWS'!$M30</f>
        <v>3</v>
      </c>
      <c r="P30" s="15">
        <f>'[1]VERTICAL TOWS'!$N30</f>
        <v>3.1</v>
      </c>
      <c r="Q30" s="15">
        <f t="shared" si="0"/>
        <v>706.85799999999995</v>
      </c>
    </row>
    <row r="31" spans="1:18" x14ac:dyDescent="0.55000000000000004">
      <c r="A31">
        <v>2019</v>
      </c>
      <c r="B31" t="s">
        <v>914</v>
      </c>
      <c r="C31" s="39">
        <v>30</v>
      </c>
      <c r="D31" s="10">
        <f>'[1]VERTICAL TOWS'!$A31</f>
        <v>43753</v>
      </c>
      <c r="E31" s="18" t="s">
        <v>77</v>
      </c>
      <c r="F31" s="11" t="s">
        <v>30</v>
      </c>
      <c r="G31" s="11" t="s">
        <v>38</v>
      </c>
      <c r="H31" s="13">
        <f>'[1]VERTICAL TOWS'!$D31</f>
        <v>14.4</v>
      </c>
      <c r="I31" s="11">
        <f>'[1]VERTICAL TOWS'!$E31</f>
        <v>10</v>
      </c>
      <c r="J31" s="14">
        <f>'[1]VERTICAL TOWS'!$F31</f>
        <v>0.62986111111111109</v>
      </c>
      <c r="K31" s="15">
        <f>'[1]VERTICAL TOWS'!$I31</f>
        <v>2.5</v>
      </c>
      <c r="L31" s="13">
        <f>'[1]VERTICAL TOWS'!$J31</f>
        <v>14.4</v>
      </c>
      <c r="M31" s="11">
        <f>'[1]VERTICAL TOWS'!$K31</f>
        <v>3.3</v>
      </c>
      <c r="N31" s="11">
        <f>'[1]VERTICAL TOWS'!$L31</f>
        <v>3</v>
      </c>
      <c r="O31" s="11">
        <f>'[1]VERTICAL TOWS'!$M31</f>
        <v>3</v>
      </c>
      <c r="P31" s="15">
        <f>'[1]VERTICAL TOWS'!$N31</f>
        <v>3.1</v>
      </c>
      <c r="Q31" s="15">
        <f t="shared" si="0"/>
        <v>706.85799999999995</v>
      </c>
    </row>
    <row r="32" spans="1:18" x14ac:dyDescent="0.55000000000000004">
      <c r="A32">
        <v>2020</v>
      </c>
      <c r="B32" t="s">
        <v>914</v>
      </c>
      <c r="C32" s="39">
        <v>1</v>
      </c>
      <c r="D32" s="10">
        <v>44033</v>
      </c>
      <c r="E32" s="18" t="s">
        <v>75</v>
      </c>
      <c r="F32" s="11">
        <v>1</v>
      </c>
      <c r="G32" s="11" t="s">
        <v>28</v>
      </c>
      <c r="H32" s="13">
        <v>13.8</v>
      </c>
      <c r="I32" s="11">
        <v>10</v>
      </c>
      <c r="J32" s="14">
        <v>0.6118055555555556</v>
      </c>
      <c r="K32" s="15" t="s">
        <v>30</v>
      </c>
      <c r="L32" s="13">
        <v>20</v>
      </c>
      <c r="M32" s="11" t="s">
        <v>30</v>
      </c>
      <c r="N32" s="11" t="s">
        <v>30</v>
      </c>
      <c r="O32" s="11" t="s">
        <v>30</v>
      </c>
      <c r="P32" s="15" t="s">
        <v>30</v>
      </c>
      <c r="Q32" s="15">
        <f t="shared" si="0"/>
        <v>706.85799999999995</v>
      </c>
      <c r="R32" t="s">
        <v>14</v>
      </c>
    </row>
    <row r="33" spans="1:18" x14ac:dyDescent="0.55000000000000004">
      <c r="A33">
        <v>2020</v>
      </c>
      <c r="B33" t="s">
        <v>914</v>
      </c>
      <c r="C33" s="39">
        <v>2</v>
      </c>
      <c r="D33" s="10">
        <v>44033</v>
      </c>
      <c r="E33" s="18" t="s">
        <v>75</v>
      </c>
      <c r="F33" s="11">
        <v>2</v>
      </c>
      <c r="G33" s="11" t="s">
        <v>28</v>
      </c>
      <c r="H33" s="13">
        <v>15.6</v>
      </c>
      <c r="I33" s="11">
        <v>10</v>
      </c>
      <c r="J33" s="14">
        <v>0.61527777777777781</v>
      </c>
      <c r="K33" s="15" t="s">
        <v>30</v>
      </c>
      <c r="L33" s="13">
        <v>20</v>
      </c>
      <c r="M33" s="11" t="s">
        <v>30</v>
      </c>
      <c r="N33" s="11" t="s">
        <v>30</v>
      </c>
      <c r="O33" s="11" t="s">
        <v>30</v>
      </c>
      <c r="P33" s="15" t="s">
        <v>30</v>
      </c>
      <c r="Q33" s="15">
        <f t="shared" si="0"/>
        <v>706.85799999999995</v>
      </c>
      <c r="R33" t="s">
        <v>14</v>
      </c>
    </row>
    <row r="34" spans="1:18" x14ac:dyDescent="0.55000000000000004">
      <c r="A34">
        <v>2020</v>
      </c>
      <c r="B34" t="s">
        <v>914</v>
      </c>
      <c r="C34" s="39">
        <v>3</v>
      </c>
      <c r="D34" s="10">
        <v>44033</v>
      </c>
      <c r="E34" s="18" t="s">
        <v>75</v>
      </c>
      <c r="F34" s="11">
        <v>3</v>
      </c>
      <c r="G34" s="11" t="s">
        <v>28</v>
      </c>
      <c r="H34" s="13">
        <v>15.8</v>
      </c>
      <c r="I34" s="11">
        <v>10</v>
      </c>
      <c r="J34" s="14">
        <v>0.62152777777777779</v>
      </c>
      <c r="K34" s="15" t="s">
        <v>30</v>
      </c>
      <c r="L34" s="13">
        <v>20</v>
      </c>
      <c r="M34" s="11" t="s">
        <v>30</v>
      </c>
      <c r="N34" s="11" t="s">
        <v>30</v>
      </c>
      <c r="O34" s="11" t="s">
        <v>30</v>
      </c>
      <c r="P34" s="15" t="s">
        <v>30</v>
      </c>
      <c r="Q34" s="15">
        <f t="shared" si="0"/>
        <v>706.85799999999995</v>
      </c>
      <c r="R34" t="s">
        <v>14</v>
      </c>
    </row>
    <row r="35" spans="1:18" x14ac:dyDescent="0.55000000000000004">
      <c r="A35">
        <v>2020</v>
      </c>
      <c r="B35" t="s">
        <v>914</v>
      </c>
      <c r="C35" s="39">
        <v>4</v>
      </c>
      <c r="D35" s="10">
        <v>44033</v>
      </c>
      <c r="E35" s="18" t="s">
        <v>75</v>
      </c>
      <c r="F35" s="11">
        <v>4</v>
      </c>
      <c r="G35" s="11" t="s">
        <v>28</v>
      </c>
      <c r="H35" s="13">
        <v>14.5</v>
      </c>
      <c r="I35" s="11">
        <v>10</v>
      </c>
      <c r="J35" s="14">
        <v>0.62569444444444444</v>
      </c>
      <c r="K35" s="15" t="s">
        <v>30</v>
      </c>
      <c r="L35" s="13">
        <v>20</v>
      </c>
      <c r="M35" s="11" t="s">
        <v>30</v>
      </c>
      <c r="N35" s="11" t="s">
        <v>30</v>
      </c>
      <c r="O35" s="11" t="s">
        <v>30</v>
      </c>
      <c r="P35" s="15" t="s">
        <v>30</v>
      </c>
      <c r="Q35" s="15">
        <f t="shared" si="0"/>
        <v>706.85799999999995</v>
      </c>
      <c r="R35" t="s">
        <v>14</v>
      </c>
    </row>
    <row r="36" spans="1:18" x14ac:dyDescent="0.55000000000000004">
      <c r="A36">
        <v>2020</v>
      </c>
      <c r="B36" t="s">
        <v>914</v>
      </c>
      <c r="C36" s="39">
        <v>5</v>
      </c>
      <c r="D36" s="10">
        <v>44033</v>
      </c>
      <c r="E36" s="18" t="s">
        <v>75</v>
      </c>
      <c r="F36" s="11">
        <v>5</v>
      </c>
      <c r="G36" s="11" t="s">
        <v>28</v>
      </c>
      <c r="H36" s="13">
        <v>12.2</v>
      </c>
      <c r="I36" s="11">
        <v>10</v>
      </c>
      <c r="J36" s="14">
        <v>0.63124999999999998</v>
      </c>
      <c r="K36" s="15" t="s">
        <v>30</v>
      </c>
      <c r="L36" s="13">
        <v>20</v>
      </c>
      <c r="M36" s="11" t="s">
        <v>30</v>
      </c>
      <c r="N36" s="11" t="s">
        <v>30</v>
      </c>
      <c r="O36" s="11" t="s">
        <v>30</v>
      </c>
      <c r="P36" s="15" t="s">
        <v>30</v>
      </c>
      <c r="Q36" s="15">
        <f t="shared" si="0"/>
        <v>706.85799999999995</v>
      </c>
      <c r="R36" t="s">
        <v>14</v>
      </c>
    </row>
    <row r="37" spans="1:18" x14ac:dyDescent="0.55000000000000004">
      <c r="A37">
        <v>2020</v>
      </c>
      <c r="B37" t="s">
        <v>914</v>
      </c>
      <c r="C37" s="39">
        <v>6</v>
      </c>
      <c r="D37" s="10">
        <v>44034</v>
      </c>
      <c r="E37" s="18" t="s">
        <v>75</v>
      </c>
      <c r="F37" s="11">
        <v>6</v>
      </c>
      <c r="G37" s="11" t="s">
        <v>33</v>
      </c>
      <c r="H37" s="13">
        <v>11.8</v>
      </c>
      <c r="I37" s="11">
        <v>10</v>
      </c>
      <c r="J37" s="14">
        <v>0.55625000000000002</v>
      </c>
      <c r="K37" s="15">
        <v>2.2999999999999998</v>
      </c>
      <c r="L37" s="13">
        <v>22.4</v>
      </c>
      <c r="M37" s="13">
        <v>3.9</v>
      </c>
      <c r="N37" s="13">
        <v>3.6</v>
      </c>
      <c r="O37" s="13">
        <v>2.7</v>
      </c>
      <c r="P37" s="15">
        <f t="shared" ref="P37:P68" si="1">AVERAGE(M37:O37)</f>
        <v>3.4</v>
      </c>
      <c r="Q37" s="15">
        <f t="shared" si="0"/>
        <v>706.85799999999995</v>
      </c>
    </row>
    <row r="38" spans="1:18" x14ac:dyDescent="0.55000000000000004">
      <c r="A38">
        <v>2020</v>
      </c>
      <c r="B38" t="s">
        <v>914</v>
      </c>
      <c r="C38" s="39">
        <v>7</v>
      </c>
      <c r="D38" s="10">
        <v>44034</v>
      </c>
      <c r="E38" s="18" t="s">
        <v>75</v>
      </c>
      <c r="F38" s="11">
        <v>7</v>
      </c>
      <c r="G38" s="11" t="s">
        <v>33</v>
      </c>
      <c r="H38" s="13">
        <v>16.5</v>
      </c>
      <c r="I38" s="11">
        <v>10</v>
      </c>
      <c r="J38" s="14">
        <v>0.55902777777777779</v>
      </c>
      <c r="K38" s="15">
        <v>2.2999999999999998</v>
      </c>
      <c r="L38" s="13">
        <v>22.4</v>
      </c>
      <c r="M38" s="13">
        <v>3.9</v>
      </c>
      <c r="N38" s="13">
        <v>3.6</v>
      </c>
      <c r="O38" s="13">
        <v>2.7</v>
      </c>
      <c r="P38" s="15">
        <f t="shared" si="1"/>
        <v>3.4</v>
      </c>
      <c r="Q38" s="15">
        <f t="shared" si="0"/>
        <v>706.85799999999995</v>
      </c>
    </row>
    <row r="39" spans="1:18" x14ac:dyDescent="0.55000000000000004">
      <c r="A39">
        <v>2020</v>
      </c>
      <c r="B39" t="s">
        <v>914</v>
      </c>
      <c r="C39" s="39">
        <v>8</v>
      </c>
      <c r="D39" s="10">
        <v>44034</v>
      </c>
      <c r="E39" s="18" t="s">
        <v>75</v>
      </c>
      <c r="F39" s="11">
        <v>8</v>
      </c>
      <c r="G39" s="11" t="s">
        <v>33</v>
      </c>
      <c r="H39" s="13">
        <v>21.7</v>
      </c>
      <c r="I39" s="11">
        <v>10</v>
      </c>
      <c r="J39" s="14">
        <v>0.5625</v>
      </c>
      <c r="K39" s="15">
        <v>2.2999999999999998</v>
      </c>
      <c r="L39" s="13">
        <v>22.4</v>
      </c>
      <c r="M39" s="13">
        <v>3.9</v>
      </c>
      <c r="N39" s="13">
        <v>3.6</v>
      </c>
      <c r="O39" s="13">
        <v>2.7</v>
      </c>
      <c r="P39" s="15">
        <f t="shared" si="1"/>
        <v>3.4</v>
      </c>
      <c r="Q39" s="15">
        <f t="shared" si="0"/>
        <v>706.85799999999995</v>
      </c>
    </row>
    <row r="40" spans="1:18" x14ac:dyDescent="0.55000000000000004">
      <c r="A40">
        <v>2020</v>
      </c>
      <c r="B40" t="s">
        <v>914</v>
      </c>
      <c r="C40" s="39">
        <v>9</v>
      </c>
      <c r="D40" s="10">
        <v>44034</v>
      </c>
      <c r="E40" s="18" t="s">
        <v>75</v>
      </c>
      <c r="F40" s="11">
        <v>9</v>
      </c>
      <c r="G40" s="11" t="s">
        <v>33</v>
      </c>
      <c r="H40" s="13">
        <v>27</v>
      </c>
      <c r="I40" s="11">
        <v>10</v>
      </c>
      <c r="J40" s="14">
        <v>0.56527777777777777</v>
      </c>
      <c r="K40" s="15">
        <v>2.2999999999999998</v>
      </c>
      <c r="L40" s="13">
        <v>22.4</v>
      </c>
      <c r="M40" s="13">
        <v>3.9</v>
      </c>
      <c r="N40" s="13">
        <v>3.6</v>
      </c>
      <c r="O40" s="13">
        <v>2.7</v>
      </c>
      <c r="P40" s="15">
        <f t="shared" si="1"/>
        <v>3.4</v>
      </c>
      <c r="Q40" s="15">
        <f t="shared" si="0"/>
        <v>706.85799999999995</v>
      </c>
    </row>
    <row r="41" spans="1:18" x14ac:dyDescent="0.55000000000000004">
      <c r="A41">
        <v>2020</v>
      </c>
      <c r="B41" t="s">
        <v>914</v>
      </c>
      <c r="C41" s="39">
        <v>10</v>
      </c>
      <c r="D41" s="10">
        <v>44034</v>
      </c>
      <c r="E41" s="18" t="s">
        <v>75</v>
      </c>
      <c r="F41" s="11">
        <v>10</v>
      </c>
      <c r="G41" s="11" t="s">
        <v>33</v>
      </c>
      <c r="H41" s="13">
        <v>14.8</v>
      </c>
      <c r="I41" s="11">
        <v>10</v>
      </c>
      <c r="J41" s="14">
        <v>0.56874999999999998</v>
      </c>
      <c r="K41" s="15">
        <v>2.2999999999999998</v>
      </c>
      <c r="L41" s="13">
        <v>22.4</v>
      </c>
      <c r="M41" s="13">
        <v>3.9</v>
      </c>
      <c r="N41" s="13">
        <v>3.6</v>
      </c>
      <c r="O41" s="13">
        <v>2.7</v>
      </c>
      <c r="P41" s="15">
        <f t="shared" si="1"/>
        <v>3.4</v>
      </c>
      <c r="Q41" s="15">
        <f t="shared" si="0"/>
        <v>706.85799999999995</v>
      </c>
    </row>
    <row r="42" spans="1:18" x14ac:dyDescent="0.55000000000000004">
      <c r="A42">
        <v>2020</v>
      </c>
      <c r="B42" t="s">
        <v>914</v>
      </c>
      <c r="C42" s="39">
        <v>11</v>
      </c>
      <c r="D42" s="10">
        <v>44035</v>
      </c>
      <c r="E42" s="18" t="s">
        <v>75</v>
      </c>
      <c r="F42" s="11">
        <v>11</v>
      </c>
      <c r="G42" s="11" t="s">
        <v>38</v>
      </c>
      <c r="H42" s="13">
        <v>25</v>
      </c>
      <c r="I42" s="11">
        <v>10</v>
      </c>
      <c r="J42" s="14">
        <v>0.54513888888888895</v>
      </c>
      <c r="K42" s="15">
        <v>2</v>
      </c>
      <c r="L42" s="13">
        <v>21.7</v>
      </c>
      <c r="M42" s="13">
        <v>2.8</v>
      </c>
      <c r="N42" s="13">
        <v>3.7</v>
      </c>
      <c r="O42" s="13">
        <v>3.8</v>
      </c>
      <c r="P42" s="15">
        <f t="shared" si="1"/>
        <v>3.4333333333333336</v>
      </c>
      <c r="Q42" s="15">
        <f t="shared" si="0"/>
        <v>706.85799999999995</v>
      </c>
      <c r="R42" t="s">
        <v>10</v>
      </c>
    </row>
    <row r="43" spans="1:18" x14ac:dyDescent="0.55000000000000004">
      <c r="A43">
        <v>2020</v>
      </c>
      <c r="B43" t="s">
        <v>914</v>
      </c>
      <c r="C43" s="39">
        <v>12</v>
      </c>
      <c r="D43" s="10">
        <v>44035</v>
      </c>
      <c r="E43" s="18" t="s">
        <v>75</v>
      </c>
      <c r="F43" s="11">
        <v>12</v>
      </c>
      <c r="G43" s="11" t="s">
        <v>38</v>
      </c>
      <c r="H43" s="13">
        <v>34.200000000000003</v>
      </c>
      <c r="I43" s="11">
        <v>10</v>
      </c>
      <c r="J43" s="14">
        <v>0.5493055555555556</v>
      </c>
      <c r="K43" s="15">
        <v>2</v>
      </c>
      <c r="L43" s="13">
        <v>21.7</v>
      </c>
      <c r="M43" s="13">
        <v>2.8</v>
      </c>
      <c r="N43" s="13">
        <v>3.7</v>
      </c>
      <c r="O43" s="13">
        <v>3.8</v>
      </c>
      <c r="P43" s="15">
        <f t="shared" si="1"/>
        <v>3.4333333333333336</v>
      </c>
      <c r="Q43" s="15">
        <f t="shared" si="0"/>
        <v>706.85799999999995</v>
      </c>
      <c r="R43" t="s">
        <v>10</v>
      </c>
    </row>
    <row r="44" spans="1:18" x14ac:dyDescent="0.55000000000000004">
      <c r="A44">
        <v>2020</v>
      </c>
      <c r="B44" t="s">
        <v>914</v>
      </c>
      <c r="C44" s="39">
        <v>13</v>
      </c>
      <c r="D44" s="10">
        <v>44035</v>
      </c>
      <c r="E44" s="18" t="s">
        <v>75</v>
      </c>
      <c r="F44" s="11">
        <v>13</v>
      </c>
      <c r="G44" s="11" t="s">
        <v>38</v>
      </c>
      <c r="H44" s="13">
        <v>14.4</v>
      </c>
      <c r="I44" s="11">
        <v>10</v>
      </c>
      <c r="J44" s="14">
        <v>0.55208333333333337</v>
      </c>
      <c r="K44" s="15">
        <v>2</v>
      </c>
      <c r="L44" s="13">
        <v>21.7</v>
      </c>
      <c r="M44" s="13">
        <v>2.8</v>
      </c>
      <c r="N44" s="13">
        <v>3.7</v>
      </c>
      <c r="O44" s="13">
        <v>3.8</v>
      </c>
      <c r="P44" s="15">
        <f t="shared" si="1"/>
        <v>3.4333333333333336</v>
      </c>
      <c r="Q44" s="15">
        <f t="shared" si="0"/>
        <v>706.85799999999995</v>
      </c>
      <c r="R44" t="s">
        <v>10</v>
      </c>
    </row>
    <row r="45" spans="1:18" x14ac:dyDescent="0.55000000000000004">
      <c r="A45">
        <v>2020</v>
      </c>
      <c r="B45" t="s">
        <v>914</v>
      </c>
      <c r="C45" s="39">
        <v>14</v>
      </c>
      <c r="D45" s="10">
        <v>44035</v>
      </c>
      <c r="E45" s="18" t="s">
        <v>75</v>
      </c>
      <c r="F45" s="11">
        <v>14</v>
      </c>
      <c r="G45" s="11" t="s">
        <v>38</v>
      </c>
      <c r="H45" s="13">
        <v>14.5</v>
      </c>
      <c r="I45" s="11">
        <v>10</v>
      </c>
      <c r="J45" s="14">
        <v>0.55486111111111114</v>
      </c>
      <c r="K45" s="15">
        <v>2</v>
      </c>
      <c r="L45" s="13">
        <v>21.7</v>
      </c>
      <c r="M45" s="13">
        <v>2.8</v>
      </c>
      <c r="N45" s="13">
        <v>3.7</v>
      </c>
      <c r="O45" s="13">
        <v>3.8</v>
      </c>
      <c r="P45" s="15">
        <f t="shared" si="1"/>
        <v>3.4333333333333336</v>
      </c>
      <c r="Q45" s="15">
        <f t="shared" si="0"/>
        <v>706.85799999999995</v>
      </c>
      <c r="R45" t="s">
        <v>10</v>
      </c>
    </row>
    <row r="46" spans="1:18" x14ac:dyDescent="0.55000000000000004">
      <c r="A46">
        <v>2020</v>
      </c>
      <c r="B46" t="s">
        <v>914</v>
      </c>
      <c r="C46" s="39">
        <v>15</v>
      </c>
      <c r="D46" s="10">
        <v>44035</v>
      </c>
      <c r="E46" s="18" t="s">
        <v>75</v>
      </c>
      <c r="F46" s="11">
        <v>15</v>
      </c>
      <c r="G46" s="11" t="s">
        <v>38</v>
      </c>
      <c r="H46" s="13">
        <v>13.7</v>
      </c>
      <c r="I46" s="11">
        <v>10</v>
      </c>
      <c r="J46" s="14">
        <v>0.55902777777777779</v>
      </c>
      <c r="K46" s="15">
        <v>2</v>
      </c>
      <c r="L46" s="13">
        <v>21.7</v>
      </c>
      <c r="M46" s="13">
        <v>2.8</v>
      </c>
      <c r="N46" s="13">
        <v>3.7</v>
      </c>
      <c r="O46" s="13">
        <v>3.8</v>
      </c>
      <c r="P46" s="15">
        <f t="shared" si="1"/>
        <v>3.4333333333333336</v>
      </c>
      <c r="Q46" s="15">
        <f t="shared" si="0"/>
        <v>706.85799999999995</v>
      </c>
      <c r="R46" t="s">
        <v>10</v>
      </c>
    </row>
    <row r="47" spans="1:18" x14ac:dyDescent="0.55000000000000004">
      <c r="A47">
        <v>2020</v>
      </c>
      <c r="B47" t="s">
        <v>914</v>
      </c>
      <c r="C47" s="39">
        <v>16</v>
      </c>
      <c r="D47" s="10">
        <v>44047</v>
      </c>
      <c r="E47" s="18" t="s">
        <v>76</v>
      </c>
      <c r="F47" s="11">
        <v>11</v>
      </c>
      <c r="G47" s="11" t="s">
        <v>38</v>
      </c>
      <c r="H47" s="13">
        <v>25.2</v>
      </c>
      <c r="I47" s="11">
        <v>10</v>
      </c>
      <c r="J47" s="14">
        <v>0.40032407407407411</v>
      </c>
      <c r="K47" s="15">
        <v>2.2000000000000002</v>
      </c>
      <c r="L47" s="13">
        <v>21.3</v>
      </c>
      <c r="M47" s="13">
        <v>2.6</v>
      </c>
      <c r="N47" s="13">
        <v>3.2</v>
      </c>
      <c r="O47" s="13">
        <v>3</v>
      </c>
      <c r="P47" s="15">
        <f t="shared" si="1"/>
        <v>2.9333333333333336</v>
      </c>
      <c r="Q47" s="15">
        <f t="shared" si="0"/>
        <v>706.85799999999995</v>
      </c>
    </row>
    <row r="48" spans="1:18" x14ac:dyDescent="0.55000000000000004">
      <c r="A48">
        <v>2020</v>
      </c>
      <c r="B48" t="s">
        <v>914</v>
      </c>
      <c r="C48" s="39">
        <v>17</v>
      </c>
      <c r="D48" s="10">
        <v>44047</v>
      </c>
      <c r="E48" s="18" t="s">
        <v>76</v>
      </c>
      <c r="F48" s="11">
        <v>12</v>
      </c>
      <c r="G48" s="11" t="s">
        <v>38</v>
      </c>
      <c r="H48" s="13">
        <v>33.9</v>
      </c>
      <c r="I48" s="11">
        <v>10</v>
      </c>
      <c r="J48" s="14">
        <v>0.40567129629629628</v>
      </c>
      <c r="K48" s="15">
        <v>2.2000000000000002</v>
      </c>
      <c r="L48" s="13">
        <v>21.3</v>
      </c>
      <c r="M48" s="13">
        <v>2.6</v>
      </c>
      <c r="N48" s="13">
        <v>3.2</v>
      </c>
      <c r="O48" s="13">
        <v>3</v>
      </c>
      <c r="P48" s="15">
        <f t="shared" si="1"/>
        <v>2.9333333333333336</v>
      </c>
      <c r="Q48" s="15">
        <f t="shared" si="0"/>
        <v>706.85799999999995</v>
      </c>
    </row>
    <row r="49" spans="1:17" x14ac:dyDescent="0.55000000000000004">
      <c r="A49">
        <v>2020</v>
      </c>
      <c r="B49" t="s">
        <v>914</v>
      </c>
      <c r="C49" s="39">
        <v>18</v>
      </c>
      <c r="D49" s="10">
        <v>44047</v>
      </c>
      <c r="E49" s="18" t="s">
        <v>76</v>
      </c>
      <c r="F49" s="11">
        <v>13</v>
      </c>
      <c r="G49" s="11" t="s">
        <v>38</v>
      </c>
      <c r="H49" s="13">
        <v>14.3</v>
      </c>
      <c r="I49" s="11">
        <v>10</v>
      </c>
      <c r="J49" s="14">
        <v>0.41244212962962962</v>
      </c>
      <c r="K49" s="15">
        <v>2.2000000000000002</v>
      </c>
      <c r="L49" s="13">
        <v>21.3</v>
      </c>
      <c r="M49" s="13">
        <v>2.6</v>
      </c>
      <c r="N49" s="13">
        <v>3.2</v>
      </c>
      <c r="O49" s="13">
        <v>3</v>
      </c>
      <c r="P49" s="15">
        <f t="shared" si="1"/>
        <v>2.9333333333333336</v>
      </c>
      <c r="Q49" s="15">
        <f t="shared" si="0"/>
        <v>706.85799999999995</v>
      </c>
    </row>
    <row r="50" spans="1:17" x14ac:dyDescent="0.55000000000000004">
      <c r="A50">
        <v>2020</v>
      </c>
      <c r="B50" t="s">
        <v>914</v>
      </c>
      <c r="C50" s="39">
        <v>19</v>
      </c>
      <c r="D50" s="10">
        <v>44047</v>
      </c>
      <c r="E50" s="18" t="s">
        <v>76</v>
      </c>
      <c r="F50" s="11">
        <v>14</v>
      </c>
      <c r="G50" s="11" t="s">
        <v>38</v>
      </c>
      <c r="H50" s="13">
        <v>14.4</v>
      </c>
      <c r="I50" s="11">
        <v>10</v>
      </c>
      <c r="J50" s="14">
        <v>0.41734953703703703</v>
      </c>
      <c r="K50" s="15">
        <v>2.2000000000000002</v>
      </c>
      <c r="L50" s="13">
        <v>21.3</v>
      </c>
      <c r="M50" s="13">
        <v>2.6</v>
      </c>
      <c r="N50" s="13">
        <v>3.2</v>
      </c>
      <c r="O50" s="13">
        <v>3</v>
      </c>
      <c r="P50" s="15">
        <f t="shared" si="1"/>
        <v>2.9333333333333336</v>
      </c>
      <c r="Q50" s="15">
        <f t="shared" si="0"/>
        <v>706.85799999999995</v>
      </c>
    </row>
    <row r="51" spans="1:17" x14ac:dyDescent="0.55000000000000004">
      <c r="A51">
        <v>2020</v>
      </c>
      <c r="B51" t="s">
        <v>914</v>
      </c>
      <c r="C51" s="39">
        <v>20</v>
      </c>
      <c r="D51" s="10">
        <v>44047</v>
      </c>
      <c r="E51" s="18" t="s">
        <v>76</v>
      </c>
      <c r="F51" s="11">
        <v>15</v>
      </c>
      <c r="G51" s="11" t="s">
        <v>38</v>
      </c>
      <c r="H51" s="13">
        <v>14</v>
      </c>
      <c r="I51" s="11">
        <v>10</v>
      </c>
      <c r="J51" s="14">
        <v>0.42277777777777775</v>
      </c>
      <c r="K51" s="15">
        <v>2.2000000000000002</v>
      </c>
      <c r="L51" s="13">
        <v>21.3</v>
      </c>
      <c r="M51" s="13">
        <v>2.6</v>
      </c>
      <c r="N51" s="13">
        <v>3.2</v>
      </c>
      <c r="O51" s="13">
        <v>3</v>
      </c>
      <c r="P51" s="15">
        <f t="shared" si="1"/>
        <v>2.9333333333333336</v>
      </c>
      <c r="Q51" s="15">
        <f t="shared" si="0"/>
        <v>706.85799999999995</v>
      </c>
    </row>
    <row r="52" spans="1:17" x14ac:dyDescent="0.55000000000000004">
      <c r="A52">
        <v>2020</v>
      </c>
      <c r="B52" t="s">
        <v>914</v>
      </c>
      <c r="C52" s="39">
        <v>21</v>
      </c>
      <c r="D52" s="10">
        <v>44047</v>
      </c>
      <c r="E52" s="18" t="s">
        <v>76</v>
      </c>
      <c r="F52" s="11">
        <v>6</v>
      </c>
      <c r="G52" s="11" t="s">
        <v>33</v>
      </c>
      <c r="H52" s="13">
        <v>11.5</v>
      </c>
      <c r="I52" s="11">
        <v>10</v>
      </c>
      <c r="J52" s="14">
        <v>0.47096064814814814</v>
      </c>
      <c r="K52" s="15">
        <v>2.2000000000000002</v>
      </c>
      <c r="L52" s="13">
        <v>20.8</v>
      </c>
      <c r="M52" s="13">
        <v>2.8</v>
      </c>
      <c r="N52" s="13">
        <v>4.3</v>
      </c>
      <c r="O52" s="13">
        <v>3.2</v>
      </c>
      <c r="P52" s="15">
        <f t="shared" si="1"/>
        <v>3.4333333333333336</v>
      </c>
      <c r="Q52" s="15">
        <f t="shared" si="0"/>
        <v>706.85799999999995</v>
      </c>
    </row>
    <row r="53" spans="1:17" x14ac:dyDescent="0.55000000000000004">
      <c r="A53">
        <v>2020</v>
      </c>
      <c r="B53" t="s">
        <v>914</v>
      </c>
      <c r="C53" s="39">
        <v>22</v>
      </c>
      <c r="D53" s="10">
        <v>44047</v>
      </c>
      <c r="E53" s="18" t="s">
        <v>76</v>
      </c>
      <c r="F53" s="11">
        <v>7</v>
      </c>
      <c r="G53" s="11" t="s">
        <v>33</v>
      </c>
      <c r="H53" s="13">
        <v>17.100000000000001</v>
      </c>
      <c r="I53" s="11">
        <v>10</v>
      </c>
      <c r="J53" s="14">
        <v>0.47537037037037039</v>
      </c>
      <c r="K53" s="15">
        <v>2.2000000000000002</v>
      </c>
      <c r="L53" s="13">
        <v>20.8</v>
      </c>
      <c r="M53" s="13">
        <v>2.8</v>
      </c>
      <c r="N53" s="13">
        <v>4.3</v>
      </c>
      <c r="O53" s="13">
        <v>3.2</v>
      </c>
      <c r="P53" s="15">
        <f t="shared" si="1"/>
        <v>3.4333333333333336</v>
      </c>
      <c r="Q53" s="15">
        <f t="shared" si="0"/>
        <v>706.85799999999995</v>
      </c>
    </row>
    <row r="54" spans="1:17" x14ac:dyDescent="0.55000000000000004">
      <c r="A54">
        <v>2020</v>
      </c>
      <c r="B54" t="s">
        <v>914</v>
      </c>
      <c r="C54" s="39">
        <v>23</v>
      </c>
      <c r="D54" s="10">
        <v>44047</v>
      </c>
      <c r="E54" s="18" t="s">
        <v>76</v>
      </c>
      <c r="F54" s="11">
        <v>8</v>
      </c>
      <c r="G54" s="11" t="s">
        <v>33</v>
      </c>
      <c r="H54" s="13">
        <v>21.8</v>
      </c>
      <c r="I54" s="11">
        <v>10</v>
      </c>
      <c r="J54" s="14">
        <v>0.47917824074074072</v>
      </c>
      <c r="K54" s="15">
        <v>2.2000000000000002</v>
      </c>
      <c r="L54" s="13">
        <v>20.8</v>
      </c>
      <c r="M54" s="13">
        <v>2.8</v>
      </c>
      <c r="N54" s="13">
        <v>4.3</v>
      </c>
      <c r="O54" s="13">
        <v>3.2</v>
      </c>
      <c r="P54" s="15">
        <f t="shared" si="1"/>
        <v>3.4333333333333336</v>
      </c>
      <c r="Q54" s="15">
        <f t="shared" si="0"/>
        <v>706.85799999999995</v>
      </c>
    </row>
    <row r="55" spans="1:17" x14ac:dyDescent="0.55000000000000004">
      <c r="A55">
        <v>2020</v>
      </c>
      <c r="B55" t="s">
        <v>914</v>
      </c>
      <c r="C55" s="39">
        <v>24</v>
      </c>
      <c r="D55" s="10">
        <v>44047</v>
      </c>
      <c r="E55" s="18" t="s">
        <v>76</v>
      </c>
      <c r="F55" s="11">
        <v>9</v>
      </c>
      <c r="G55" s="11" t="s">
        <v>33</v>
      </c>
      <c r="H55" s="13">
        <v>26.9</v>
      </c>
      <c r="I55" s="11">
        <v>10</v>
      </c>
      <c r="J55" s="14">
        <v>0.48319444444444443</v>
      </c>
      <c r="K55" s="15">
        <v>2.2000000000000002</v>
      </c>
      <c r="L55" s="13">
        <v>20.8</v>
      </c>
      <c r="M55" s="13">
        <v>2.8</v>
      </c>
      <c r="N55" s="13">
        <v>4.3</v>
      </c>
      <c r="O55" s="13">
        <v>3.2</v>
      </c>
      <c r="P55" s="15">
        <f t="shared" si="1"/>
        <v>3.4333333333333336</v>
      </c>
      <c r="Q55" s="15">
        <f t="shared" si="0"/>
        <v>706.85799999999995</v>
      </c>
    </row>
    <row r="56" spans="1:17" x14ac:dyDescent="0.55000000000000004">
      <c r="A56">
        <v>2020</v>
      </c>
      <c r="B56" t="s">
        <v>914</v>
      </c>
      <c r="C56" s="39">
        <v>25</v>
      </c>
      <c r="D56" s="10">
        <v>44047</v>
      </c>
      <c r="E56" s="18" t="s">
        <v>76</v>
      </c>
      <c r="F56" s="11">
        <v>10</v>
      </c>
      <c r="G56" s="11" t="s">
        <v>33</v>
      </c>
      <c r="H56" s="13">
        <v>11.2</v>
      </c>
      <c r="I56" s="11">
        <v>10</v>
      </c>
      <c r="J56" s="14">
        <v>0.48784722222222227</v>
      </c>
      <c r="K56" s="15">
        <v>2.2000000000000002</v>
      </c>
      <c r="L56" s="13">
        <v>20.8</v>
      </c>
      <c r="M56" s="13">
        <v>2.8</v>
      </c>
      <c r="N56" s="13">
        <v>4.3</v>
      </c>
      <c r="O56" s="13">
        <v>3.2</v>
      </c>
      <c r="P56" s="15">
        <f t="shared" si="1"/>
        <v>3.4333333333333336</v>
      </c>
      <c r="Q56" s="15">
        <f t="shared" si="0"/>
        <v>706.85799999999995</v>
      </c>
    </row>
    <row r="57" spans="1:17" x14ac:dyDescent="0.55000000000000004">
      <c r="A57">
        <v>2020</v>
      </c>
      <c r="B57" t="s">
        <v>914</v>
      </c>
      <c r="C57" s="39">
        <v>26</v>
      </c>
      <c r="D57" s="10">
        <v>44047</v>
      </c>
      <c r="E57" s="18" t="s">
        <v>76</v>
      </c>
      <c r="F57" s="11">
        <v>1</v>
      </c>
      <c r="G57" s="11" t="s">
        <v>28</v>
      </c>
      <c r="H57" s="13">
        <v>12.2</v>
      </c>
      <c r="I57" s="11">
        <v>10</v>
      </c>
      <c r="J57" s="14">
        <v>0.56611111111111112</v>
      </c>
      <c r="K57" s="15">
        <v>3.7</v>
      </c>
      <c r="L57" s="13">
        <v>21</v>
      </c>
      <c r="M57" s="13">
        <v>2</v>
      </c>
      <c r="N57" s="13">
        <v>2.2000000000000002</v>
      </c>
      <c r="O57" s="13">
        <v>2.5</v>
      </c>
      <c r="P57" s="15">
        <f t="shared" si="1"/>
        <v>2.2333333333333334</v>
      </c>
      <c r="Q57" s="15">
        <f t="shared" si="0"/>
        <v>706.85799999999995</v>
      </c>
    </row>
    <row r="58" spans="1:17" x14ac:dyDescent="0.55000000000000004">
      <c r="A58">
        <v>2020</v>
      </c>
      <c r="B58" t="s">
        <v>914</v>
      </c>
      <c r="C58" s="39">
        <v>27</v>
      </c>
      <c r="D58" s="10">
        <v>44047</v>
      </c>
      <c r="E58" s="18" t="s">
        <v>76</v>
      </c>
      <c r="F58" s="11">
        <v>2</v>
      </c>
      <c r="G58" s="11" t="s">
        <v>28</v>
      </c>
      <c r="H58" s="13">
        <v>15.3</v>
      </c>
      <c r="I58" s="11">
        <v>10</v>
      </c>
      <c r="J58" s="14">
        <v>0.57210648148148147</v>
      </c>
      <c r="K58" s="15">
        <v>3.7</v>
      </c>
      <c r="L58" s="13">
        <v>21</v>
      </c>
      <c r="M58" s="13">
        <v>2</v>
      </c>
      <c r="N58" s="13">
        <v>2.2000000000000002</v>
      </c>
      <c r="O58" s="13">
        <v>2.5</v>
      </c>
      <c r="P58" s="15">
        <f t="shared" si="1"/>
        <v>2.2333333333333334</v>
      </c>
      <c r="Q58" s="15">
        <f t="shared" si="0"/>
        <v>706.85799999999995</v>
      </c>
    </row>
    <row r="59" spans="1:17" x14ac:dyDescent="0.55000000000000004">
      <c r="A59">
        <v>2020</v>
      </c>
      <c r="B59" t="s">
        <v>914</v>
      </c>
      <c r="C59" s="39">
        <v>28</v>
      </c>
      <c r="D59" s="10">
        <v>44047</v>
      </c>
      <c r="E59" s="18" t="s">
        <v>76</v>
      </c>
      <c r="F59" s="11">
        <v>3</v>
      </c>
      <c r="G59" s="11" t="s">
        <v>28</v>
      </c>
      <c r="H59" s="13">
        <v>15</v>
      </c>
      <c r="I59" s="11">
        <v>10</v>
      </c>
      <c r="J59" s="14">
        <v>0.57909722222222226</v>
      </c>
      <c r="K59" s="15">
        <v>3.7</v>
      </c>
      <c r="L59" s="13">
        <v>21</v>
      </c>
      <c r="M59" s="13">
        <v>2</v>
      </c>
      <c r="N59" s="13">
        <v>2.2000000000000002</v>
      </c>
      <c r="O59" s="13">
        <v>2.5</v>
      </c>
      <c r="P59" s="15">
        <f t="shared" si="1"/>
        <v>2.2333333333333334</v>
      </c>
      <c r="Q59" s="15">
        <f t="shared" si="0"/>
        <v>706.85799999999995</v>
      </c>
    </row>
    <row r="60" spans="1:17" x14ac:dyDescent="0.55000000000000004">
      <c r="A60">
        <v>2020</v>
      </c>
      <c r="B60" t="s">
        <v>914</v>
      </c>
      <c r="C60" s="39">
        <v>29</v>
      </c>
      <c r="D60" s="10">
        <v>44047</v>
      </c>
      <c r="E60" s="18" t="s">
        <v>76</v>
      </c>
      <c r="F60" s="11">
        <v>4</v>
      </c>
      <c r="G60" s="11" t="s">
        <v>28</v>
      </c>
      <c r="H60" s="13">
        <v>13.9</v>
      </c>
      <c r="I60" s="11">
        <v>10</v>
      </c>
      <c r="J60" s="14">
        <v>0.58437499999999998</v>
      </c>
      <c r="K60" s="15">
        <v>3.7</v>
      </c>
      <c r="L60" s="13">
        <v>21</v>
      </c>
      <c r="M60" s="13">
        <v>2</v>
      </c>
      <c r="N60" s="13">
        <v>2.2000000000000002</v>
      </c>
      <c r="O60" s="13">
        <v>2.5</v>
      </c>
      <c r="P60" s="15">
        <f t="shared" si="1"/>
        <v>2.2333333333333334</v>
      </c>
      <c r="Q60" s="15">
        <f t="shared" si="0"/>
        <v>706.85799999999995</v>
      </c>
    </row>
    <row r="61" spans="1:17" x14ac:dyDescent="0.55000000000000004">
      <c r="A61">
        <v>2020</v>
      </c>
      <c r="B61" t="s">
        <v>914</v>
      </c>
      <c r="C61" s="39">
        <v>30</v>
      </c>
      <c r="D61" s="10">
        <v>44047</v>
      </c>
      <c r="E61" s="18" t="s">
        <v>76</v>
      </c>
      <c r="F61" s="11">
        <v>5</v>
      </c>
      <c r="G61" s="11" t="s">
        <v>28</v>
      </c>
      <c r="H61" s="13">
        <v>9.5</v>
      </c>
      <c r="I61" s="11">
        <v>9.5</v>
      </c>
      <c r="J61" s="14">
        <v>0.59134259259259259</v>
      </c>
      <c r="K61" s="15">
        <v>3.7</v>
      </c>
      <c r="L61" s="13">
        <v>21</v>
      </c>
      <c r="M61" s="13">
        <v>2</v>
      </c>
      <c r="N61" s="13">
        <v>2.2000000000000002</v>
      </c>
      <c r="O61" s="13">
        <v>2.5</v>
      </c>
      <c r="P61" s="15">
        <f t="shared" si="1"/>
        <v>2.2333333333333334</v>
      </c>
      <c r="Q61" s="15">
        <f t="shared" si="0"/>
        <v>671.51509999999996</v>
      </c>
    </row>
    <row r="62" spans="1:17" x14ac:dyDescent="0.55000000000000004">
      <c r="A62">
        <v>2020</v>
      </c>
      <c r="B62" t="s">
        <v>914</v>
      </c>
      <c r="C62" s="39">
        <v>31</v>
      </c>
      <c r="D62" s="10">
        <v>44060</v>
      </c>
      <c r="E62" s="18" t="s">
        <v>76</v>
      </c>
      <c r="F62" s="11">
        <v>11</v>
      </c>
      <c r="G62" s="11" t="s">
        <v>38</v>
      </c>
      <c r="H62" s="13">
        <v>26.2</v>
      </c>
      <c r="I62" s="11">
        <v>10</v>
      </c>
      <c r="J62" s="14">
        <v>0.40972222222222227</v>
      </c>
      <c r="K62" s="15">
        <v>3.7</v>
      </c>
      <c r="L62" s="13">
        <v>21.1</v>
      </c>
      <c r="M62" s="11">
        <v>2.1</v>
      </c>
      <c r="N62" s="11">
        <v>5.0999999999999996</v>
      </c>
      <c r="O62" s="11">
        <v>2.6</v>
      </c>
      <c r="P62" s="15">
        <f t="shared" si="1"/>
        <v>3.2666666666666662</v>
      </c>
      <c r="Q62" s="15">
        <f t="shared" si="0"/>
        <v>706.85799999999995</v>
      </c>
    </row>
    <row r="63" spans="1:17" x14ac:dyDescent="0.55000000000000004">
      <c r="A63">
        <v>2020</v>
      </c>
      <c r="B63" t="s">
        <v>914</v>
      </c>
      <c r="C63" s="39">
        <v>32</v>
      </c>
      <c r="D63" s="10">
        <v>44060</v>
      </c>
      <c r="E63" s="18" t="s">
        <v>76</v>
      </c>
      <c r="F63" s="11">
        <v>12</v>
      </c>
      <c r="G63" s="11" t="s">
        <v>38</v>
      </c>
      <c r="H63" s="13">
        <v>34</v>
      </c>
      <c r="I63" s="11">
        <v>10</v>
      </c>
      <c r="J63" s="14">
        <v>0.42083333333333334</v>
      </c>
      <c r="K63" s="15">
        <v>3.7</v>
      </c>
      <c r="L63" s="13">
        <v>21.1</v>
      </c>
      <c r="M63" s="11">
        <v>2.1</v>
      </c>
      <c r="N63" s="11">
        <v>5.0999999999999996</v>
      </c>
      <c r="O63" s="11">
        <v>2.6</v>
      </c>
      <c r="P63" s="15">
        <f t="shared" si="1"/>
        <v>3.2666666666666662</v>
      </c>
      <c r="Q63" s="15">
        <f t="shared" si="0"/>
        <v>706.85799999999995</v>
      </c>
    </row>
    <row r="64" spans="1:17" x14ac:dyDescent="0.55000000000000004">
      <c r="A64">
        <v>2020</v>
      </c>
      <c r="B64" t="s">
        <v>914</v>
      </c>
      <c r="C64" s="39">
        <v>33</v>
      </c>
      <c r="D64" s="10">
        <v>44060</v>
      </c>
      <c r="E64" s="18" t="s">
        <v>76</v>
      </c>
      <c r="F64" s="11">
        <v>13</v>
      </c>
      <c r="G64" s="11" t="s">
        <v>38</v>
      </c>
      <c r="H64" s="13">
        <v>14.1</v>
      </c>
      <c r="I64" s="11">
        <v>10</v>
      </c>
      <c r="J64" s="14">
        <v>0.42638888888888887</v>
      </c>
      <c r="K64" s="15">
        <v>3.7</v>
      </c>
      <c r="L64" s="13">
        <v>21.1</v>
      </c>
      <c r="M64" s="11">
        <v>2.1</v>
      </c>
      <c r="N64" s="11">
        <v>5.0999999999999996</v>
      </c>
      <c r="O64" s="11">
        <v>2.6</v>
      </c>
      <c r="P64" s="15">
        <f t="shared" si="1"/>
        <v>3.2666666666666662</v>
      </c>
      <c r="Q64" s="15">
        <f t="shared" si="0"/>
        <v>706.85799999999995</v>
      </c>
    </row>
    <row r="65" spans="1:17" x14ac:dyDescent="0.55000000000000004">
      <c r="A65">
        <v>2020</v>
      </c>
      <c r="B65" t="s">
        <v>914</v>
      </c>
      <c r="C65" s="39">
        <v>34</v>
      </c>
      <c r="D65" s="10">
        <v>44060</v>
      </c>
      <c r="E65" s="18" t="s">
        <v>76</v>
      </c>
      <c r="F65" s="11">
        <v>14</v>
      </c>
      <c r="G65" s="11" t="s">
        <v>38</v>
      </c>
      <c r="H65" s="13">
        <v>14.4</v>
      </c>
      <c r="I65" s="11">
        <v>10</v>
      </c>
      <c r="J65" s="14">
        <v>0.42986111111111108</v>
      </c>
      <c r="K65" s="15">
        <v>3.7</v>
      </c>
      <c r="L65" s="13">
        <v>21.1</v>
      </c>
      <c r="M65" s="11">
        <v>2.1</v>
      </c>
      <c r="N65" s="11">
        <v>5.0999999999999996</v>
      </c>
      <c r="O65" s="11">
        <v>2.6</v>
      </c>
      <c r="P65" s="15">
        <f t="shared" si="1"/>
        <v>3.2666666666666662</v>
      </c>
      <c r="Q65" s="15">
        <f t="shared" si="0"/>
        <v>706.85799999999995</v>
      </c>
    </row>
    <row r="66" spans="1:17" x14ac:dyDescent="0.55000000000000004">
      <c r="A66">
        <v>2020</v>
      </c>
      <c r="B66" t="s">
        <v>914</v>
      </c>
      <c r="C66" s="39">
        <v>35</v>
      </c>
      <c r="D66" s="10">
        <v>44060</v>
      </c>
      <c r="E66" s="18" t="s">
        <v>76</v>
      </c>
      <c r="F66" s="11">
        <v>15</v>
      </c>
      <c r="G66" s="11" t="s">
        <v>38</v>
      </c>
      <c r="H66" s="13">
        <v>13.9</v>
      </c>
      <c r="I66" s="11">
        <v>10</v>
      </c>
      <c r="J66" s="14">
        <v>0.43472222222222223</v>
      </c>
      <c r="K66" s="15">
        <v>3.7</v>
      </c>
      <c r="L66" s="13">
        <v>21.1</v>
      </c>
      <c r="M66" s="11">
        <v>2.1</v>
      </c>
      <c r="N66" s="11">
        <v>5.0999999999999996</v>
      </c>
      <c r="O66" s="11">
        <v>2.6</v>
      </c>
      <c r="P66" s="15">
        <f t="shared" si="1"/>
        <v>3.2666666666666662</v>
      </c>
      <c r="Q66" s="15">
        <f t="shared" si="0"/>
        <v>706.85799999999995</v>
      </c>
    </row>
    <row r="67" spans="1:17" x14ac:dyDescent="0.55000000000000004">
      <c r="A67">
        <v>2020</v>
      </c>
      <c r="B67" t="s">
        <v>914</v>
      </c>
      <c r="C67" s="39">
        <v>36</v>
      </c>
      <c r="D67" s="10">
        <v>44060</v>
      </c>
      <c r="E67" s="18" t="s">
        <v>76</v>
      </c>
      <c r="F67" s="11">
        <v>1</v>
      </c>
      <c r="G67" s="11" t="s">
        <v>28</v>
      </c>
      <c r="H67" s="13">
        <v>10.4</v>
      </c>
      <c r="I67" s="11">
        <v>10</v>
      </c>
      <c r="J67" s="14">
        <v>0.52569444444444446</v>
      </c>
      <c r="K67" s="15">
        <v>0.88</v>
      </c>
      <c r="L67" s="13">
        <v>21.4</v>
      </c>
      <c r="M67" s="11">
        <v>5.7</v>
      </c>
      <c r="N67" s="11">
        <v>4.5999999999999996</v>
      </c>
      <c r="O67" s="11">
        <v>4.7</v>
      </c>
      <c r="P67" s="15">
        <f t="shared" si="1"/>
        <v>5</v>
      </c>
      <c r="Q67" s="15">
        <f t="shared" ref="Q67:Q121" si="2">(0.0706858*I67)*1000</f>
        <v>706.85799999999995</v>
      </c>
    </row>
    <row r="68" spans="1:17" x14ac:dyDescent="0.55000000000000004">
      <c r="A68">
        <v>2020</v>
      </c>
      <c r="B68" t="s">
        <v>914</v>
      </c>
      <c r="C68" s="39">
        <v>37</v>
      </c>
      <c r="D68" s="10">
        <v>44060</v>
      </c>
      <c r="E68" s="18" t="s">
        <v>76</v>
      </c>
      <c r="F68" s="11">
        <v>2</v>
      </c>
      <c r="G68" s="11" t="s">
        <v>28</v>
      </c>
      <c r="H68" s="13">
        <v>15.2</v>
      </c>
      <c r="I68" s="11">
        <v>10</v>
      </c>
      <c r="J68" s="14">
        <v>0.53263888888888888</v>
      </c>
      <c r="K68" s="15">
        <v>0.88</v>
      </c>
      <c r="L68" s="13">
        <v>21.4</v>
      </c>
      <c r="M68" s="11">
        <v>5.7</v>
      </c>
      <c r="N68" s="11">
        <v>4.5999999999999996</v>
      </c>
      <c r="O68" s="11">
        <v>4.7</v>
      </c>
      <c r="P68" s="15">
        <f t="shared" si="1"/>
        <v>5</v>
      </c>
      <c r="Q68" s="15">
        <f t="shared" si="2"/>
        <v>706.85799999999995</v>
      </c>
    </row>
    <row r="69" spans="1:17" x14ac:dyDescent="0.55000000000000004">
      <c r="A69">
        <v>2020</v>
      </c>
      <c r="B69" t="s">
        <v>914</v>
      </c>
      <c r="C69" s="39">
        <v>38</v>
      </c>
      <c r="D69" s="10">
        <v>44060</v>
      </c>
      <c r="E69" s="18" t="s">
        <v>76</v>
      </c>
      <c r="F69" s="11">
        <v>3</v>
      </c>
      <c r="G69" s="11" t="s">
        <v>28</v>
      </c>
      <c r="H69" s="13">
        <v>15</v>
      </c>
      <c r="I69" s="11">
        <v>10</v>
      </c>
      <c r="J69" s="14">
        <v>0.54027777777777775</v>
      </c>
      <c r="K69" s="15">
        <v>0.88</v>
      </c>
      <c r="L69" s="13">
        <v>21.4</v>
      </c>
      <c r="M69" s="11">
        <v>5.7</v>
      </c>
      <c r="N69" s="11">
        <v>4.5999999999999996</v>
      </c>
      <c r="O69" s="11">
        <v>4.7</v>
      </c>
      <c r="P69" s="15">
        <f t="shared" ref="P69:P100" si="3">AVERAGE(M69:O69)</f>
        <v>5</v>
      </c>
      <c r="Q69" s="15">
        <f t="shared" si="2"/>
        <v>706.85799999999995</v>
      </c>
    </row>
    <row r="70" spans="1:17" x14ac:dyDescent="0.55000000000000004">
      <c r="A70">
        <v>2020</v>
      </c>
      <c r="B70" t="s">
        <v>914</v>
      </c>
      <c r="C70" s="39">
        <v>39</v>
      </c>
      <c r="D70" s="10">
        <v>44060</v>
      </c>
      <c r="E70" s="18" t="s">
        <v>76</v>
      </c>
      <c r="F70" s="11">
        <v>4</v>
      </c>
      <c r="G70" s="11" t="s">
        <v>28</v>
      </c>
      <c r="H70" s="13">
        <v>14.3</v>
      </c>
      <c r="I70" s="11">
        <v>10</v>
      </c>
      <c r="J70" s="14">
        <v>0.54722222222222217</v>
      </c>
      <c r="K70" s="15">
        <v>0.88</v>
      </c>
      <c r="L70" s="13">
        <v>21.4</v>
      </c>
      <c r="M70" s="11">
        <v>5.7</v>
      </c>
      <c r="N70" s="11">
        <v>4.5999999999999996</v>
      </c>
      <c r="O70" s="11">
        <v>4.7</v>
      </c>
      <c r="P70" s="15">
        <f t="shared" si="3"/>
        <v>5</v>
      </c>
      <c r="Q70" s="15">
        <f t="shared" si="2"/>
        <v>706.85799999999995</v>
      </c>
    </row>
    <row r="71" spans="1:17" x14ac:dyDescent="0.55000000000000004">
      <c r="A71">
        <v>2020</v>
      </c>
      <c r="B71" t="s">
        <v>914</v>
      </c>
      <c r="C71" s="39">
        <v>40</v>
      </c>
      <c r="D71" s="10">
        <v>44060</v>
      </c>
      <c r="E71" s="18" t="s">
        <v>76</v>
      </c>
      <c r="F71" s="11">
        <v>5</v>
      </c>
      <c r="G71" s="11" t="s">
        <v>28</v>
      </c>
      <c r="H71" s="13">
        <v>10.5</v>
      </c>
      <c r="I71" s="11">
        <v>9</v>
      </c>
      <c r="J71" s="14">
        <v>0.5541666666666667</v>
      </c>
      <c r="K71" s="15">
        <v>0.88</v>
      </c>
      <c r="L71" s="13">
        <v>21.4</v>
      </c>
      <c r="M71" s="11">
        <v>5.7</v>
      </c>
      <c r="N71" s="11">
        <v>4.5999999999999996</v>
      </c>
      <c r="O71" s="11">
        <v>4.7</v>
      </c>
      <c r="P71" s="15">
        <f t="shared" si="3"/>
        <v>5</v>
      </c>
      <c r="Q71" s="15">
        <f t="shared" si="2"/>
        <v>636.17219999999998</v>
      </c>
    </row>
    <row r="72" spans="1:17" x14ac:dyDescent="0.55000000000000004">
      <c r="A72">
        <v>2020</v>
      </c>
      <c r="B72" t="s">
        <v>914</v>
      </c>
      <c r="C72" s="39">
        <v>41</v>
      </c>
      <c r="D72" s="10">
        <v>44062</v>
      </c>
      <c r="E72" s="18" t="s">
        <v>76</v>
      </c>
      <c r="F72" s="11">
        <v>6</v>
      </c>
      <c r="G72" s="11" t="s">
        <v>33</v>
      </c>
      <c r="H72" s="13">
        <f>38.4*0.3048</f>
        <v>11.704320000000001</v>
      </c>
      <c r="I72" s="11">
        <v>10</v>
      </c>
      <c r="J72" s="14">
        <v>0.59097222222222223</v>
      </c>
      <c r="K72" s="15">
        <v>1.2</v>
      </c>
      <c r="L72" s="13">
        <v>22.7</v>
      </c>
      <c r="M72" s="11">
        <v>4.8</v>
      </c>
      <c r="N72" s="11">
        <v>7</v>
      </c>
      <c r="O72" s="11">
        <v>4.8</v>
      </c>
      <c r="P72" s="15">
        <f t="shared" si="3"/>
        <v>5.5333333333333341</v>
      </c>
      <c r="Q72" s="15">
        <f t="shared" si="2"/>
        <v>706.85799999999995</v>
      </c>
    </row>
    <row r="73" spans="1:17" x14ac:dyDescent="0.55000000000000004">
      <c r="A73">
        <v>2020</v>
      </c>
      <c r="B73" t="s">
        <v>914</v>
      </c>
      <c r="C73" s="39">
        <v>42</v>
      </c>
      <c r="D73" s="10">
        <v>44062</v>
      </c>
      <c r="E73" s="18" t="s">
        <v>76</v>
      </c>
      <c r="F73" s="11">
        <v>7</v>
      </c>
      <c r="G73" s="11" t="s">
        <v>33</v>
      </c>
      <c r="H73" s="13">
        <f>56.1*0.3048</f>
        <v>17.09928</v>
      </c>
      <c r="I73" s="11">
        <v>10</v>
      </c>
      <c r="J73" s="14">
        <v>0.59583333333333333</v>
      </c>
      <c r="K73" s="15">
        <v>1.2</v>
      </c>
      <c r="L73" s="13">
        <v>22.7</v>
      </c>
      <c r="M73" s="11">
        <v>4.8</v>
      </c>
      <c r="N73" s="11">
        <v>7</v>
      </c>
      <c r="O73" s="11">
        <v>4.8</v>
      </c>
      <c r="P73" s="15">
        <f t="shared" si="3"/>
        <v>5.5333333333333341</v>
      </c>
      <c r="Q73" s="15">
        <f t="shared" si="2"/>
        <v>706.85799999999995</v>
      </c>
    </row>
    <row r="74" spans="1:17" x14ac:dyDescent="0.55000000000000004">
      <c r="A74">
        <v>2020</v>
      </c>
      <c r="B74" t="s">
        <v>914</v>
      </c>
      <c r="C74" s="39">
        <v>43</v>
      </c>
      <c r="D74" s="10">
        <v>44062</v>
      </c>
      <c r="E74" s="18" t="s">
        <v>76</v>
      </c>
      <c r="F74" s="11">
        <v>8</v>
      </c>
      <c r="G74" s="11" t="s">
        <v>33</v>
      </c>
      <c r="H74" s="13">
        <f>72*0.3048</f>
        <v>21.945600000000002</v>
      </c>
      <c r="I74" s="11">
        <v>10</v>
      </c>
      <c r="J74" s="14">
        <v>0.6020833333333333</v>
      </c>
      <c r="K74" s="15">
        <v>1.2</v>
      </c>
      <c r="L74" s="13">
        <v>22.7</v>
      </c>
      <c r="M74" s="11">
        <v>4.8</v>
      </c>
      <c r="N74" s="11">
        <v>7</v>
      </c>
      <c r="O74" s="11">
        <v>4.8</v>
      </c>
      <c r="P74" s="15">
        <f t="shared" si="3"/>
        <v>5.5333333333333341</v>
      </c>
      <c r="Q74" s="15">
        <f t="shared" si="2"/>
        <v>706.85799999999995</v>
      </c>
    </row>
    <row r="75" spans="1:17" x14ac:dyDescent="0.55000000000000004">
      <c r="A75">
        <v>2020</v>
      </c>
      <c r="B75" t="s">
        <v>914</v>
      </c>
      <c r="C75" s="39">
        <v>44</v>
      </c>
      <c r="D75" s="10">
        <v>44062</v>
      </c>
      <c r="E75" s="18" t="s">
        <v>76</v>
      </c>
      <c r="F75" s="11">
        <v>9</v>
      </c>
      <c r="G75" s="11" t="s">
        <v>33</v>
      </c>
      <c r="H75" s="13">
        <f>85.7*0.3048</f>
        <v>26.121360000000003</v>
      </c>
      <c r="I75" s="11">
        <v>10</v>
      </c>
      <c r="J75" s="14">
        <v>0.60833333333333328</v>
      </c>
      <c r="K75" s="15">
        <v>1.2</v>
      </c>
      <c r="L75" s="13">
        <v>22.7</v>
      </c>
      <c r="M75" s="11">
        <v>4.8</v>
      </c>
      <c r="N75" s="11">
        <v>7</v>
      </c>
      <c r="O75" s="11">
        <v>4.8</v>
      </c>
      <c r="P75" s="15">
        <f t="shared" si="3"/>
        <v>5.5333333333333341</v>
      </c>
      <c r="Q75" s="15">
        <f t="shared" si="2"/>
        <v>706.85799999999995</v>
      </c>
    </row>
    <row r="76" spans="1:17" x14ac:dyDescent="0.55000000000000004">
      <c r="A76">
        <v>2020</v>
      </c>
      <c r="B76" t="s">
        <v>914</v>
      </c>
      <c r="C76" s="39">
        <v>45</v>
      </c>
      <c r="D76" s="10">
        <v>44062</v>
      </c>
      <c r="E76" s="18" t="s">
        <v>76</v>
      </c>
      <c r="F76" s="11">
        <v>10</v>
      </c>
      <c r="G76" s="11" t="s">
        <v>33</v>
      </c>
      <c r="H76" s="13">
        <f>37*0.3048</f>
        <v>11.277600000000001</v>
      </c>
      <c r="I76" s="11">
        <v>9</v>
      </c>
      <c r="J76" s="14">
        <v>0.61388888888888882</v>
      </c>
      <c r="K76" s="15">
        <v>1.2</v>
      </c>
      <c r="L76" s="13">
        <v>22.7</v>
      </c>
      <c r="M76" s="11">
        <v>4.8</v>
      </c>
      <c r="N76" s="11">
        <v>7</v>
      </c>
      <c r="O76" s="11">
        <v>4.8</v>
      </c>
      <c r="P76" s="15">
        <f t="shared" si="3"/>
        <v>5.5333333333333341</v>
      </c>
      <c r="Q76" s="15">
        <f t="shared" si="2"/>
        <v>636.17219999999998</v>
      </c>
    </row>
    <row r="77" spans="1:17" x14ac:dyDescent="0.55000000000000004">
      <c r="A77">
        <v>2020</v>
      </c>
      <c r="B77" t="s">
        <v>914</v>
      </c>
      <c r="C77" s="39">
        <v>46</v>
      </c>
      <c r="D77" s="10">
        <v>44074</v>
      </c>
      <c r="E77" s="18" t="s">
        <v>76</v>
      </c>
      <c r="F77" s="11">
        <v>11</v>
      </c>
      <c r="G77" s="11" t="s">
        <v>38</v>
      </c>
      <c r="H77" s="13">
        <v>27.5</v>
      </c>
      <c r="I77" s="11">
        <v>10</v>
      </c>
      <c r="J77" s="14">
        <v>0.3972222222222222</v>
      </c>
      <c r="K77" s="15">
        <v>2.5</v>
      </c>
      <c r="L77" s="13">
        <v>21.2</v>
      </c>
      <c r="M77" s="11">
        <v>12.8</v>
      </c>
      <c r="N77" s="11">
        <v>4.4000000000000004</v>
      </c>
      <c r="O77" s="11">
        <v>3.6</v>
      </c>
      <c r="P77" s="15">
        <f t="shared" si="3"/>
        <v>6.9333333333333345</v>
      </c>
      <c r="Q77" s="15">
        <f t="shared" si="2"/>
        <v>706.85799999999995</v>
      </c>
    </row>
    <row r="78" spans="1:17" x14ac:dyDescent="0.55000000000000004">
      <c r="A78">
        <v>2020</v>
      </c>
      <c r="B78" t="s">
        <v>914</v>
      </c>
      <c r="C78" s="39">
        <v>47</v>
      </c>
      <c r="D78" s="10">
        <v>44074</v>
      </c>
      <c r="E78" s="18" t="s">
        <v>76</v>
      </c>
      <c r="F78" s="11">
        <v>12</v>
      </c>
      <c r="G78" s="11" t="s">
        <v>38</v>
      </c>
      <c r="H78" s="13">
        <v>33.5</v>
      </c>
      <c r="I78" s="11">
        <v>10</v>
      </c>
      <c r="J78" s="14">
        <v>0.40902777777777777</v>
      </c>
      <c r="K78" s="15">
        <v>2.5</v>
      </c>
      <c r="L78" s="13">
        <v>21.2</v>
      </c>
      <c r="M78" s="11">
        <v>12.8</v>
      </c>
      <c r="N78" s="11">
        <v>4.4000000000000004</v>
      </c>
      <c r="O78" s="11">
        <v>3.6</v>
      </c>
      <c r="P78" s="15">
        <f t="shared" si="3"/>
        <v>6.9333333333333345</v>
      </c>
      <c r="Q78" s="15">
        <f t="shared" si="2"/>
        <v>706.85799999999995</v>
      </c>
    </row>
    <row r="79" spans="1:17" x14ac:dyDescent="0.55000000000000004">
      <c r="A79">
        <v>2020</v>
      </c>
      <c r="B79" t="s">
        <v>914</v>
      </c>
      <c r="C79" s="39">
        <v>48</v>
      </c>
      <c r="D79" s="10">
        <v>44074</v>
      </c>
      <c r="E79" s="18" t="s">
        <v>76</v>
      </c>
      <c r="F79" s="11">
        <v>13</v>
      </c>
      <c r="G79" s="11" t="s">
        <v>38</v>
      </c>
      <c r="H79" s="13">
        <v>13.6</v>
      </c>
      <c r="I79" s="11">
        <v>10</v>
      </c>
      <c r="J79" s="14">
        <v>0.41319444444444442</v>
      </c>
      <c r="K79" s="15">
        <v>2.5</v>
      </c>
      <c r="L79" s="13">
        <v>21.2</v>
      </c>
      <c r="M79" s="11">
        <v>12.8</v>
      </c>
      <c r="N79" s="11">
        <v>4.4000000000000004</v>
      </c>
      <c r="O79" s="11">
        <v>3.6</v>
      </c>
      <c r="P79" s="15">
        <f t="shared" si="3"/>
        <v>6.9333333333333345</v>
      </c>
      <c r="Q79" s="15">
        <f t="shared" si="2"/>
        <v>706.85799999999995</v>
      </c>
    </row>
    <row r="80" spans="1:17" x14ac:dyDescent="0.55000000000000004">
      <c r="A80">
        <v>2020</v>
      </c>
      <c r="B80" t="s">
        <v>914</v>
      </c>
      <c r="C80" s="39">
        <v>49</v>
      </c>
      <c r="D80" s="10">
        <v>44074</v>
      </c>
      <c r="E80" s="18" t="s">
        <v>76</v>
      </c>
      <c r="F80" s="11">
        <v>14</v>
      </c>
      <c r="G80" s="11" t="s">
        <v>38</v>
      </c>
      <c r="H80" s="13">
        <v>14.5</v>
      </c>
      <c r="I80" s="11">
        <v>10</v>
      </c>
      <c r="J80" s="14">
        <v>0.41875000000000001</v>
      </c>
      <c r="K80" s="15">
        <v>2.5</v>
      </c>
      <c r="L80" s="13">
        <v>21.2</v>
      </c>
      <c r="M80" s="11">
        <v>12.8</v>
      </c>
      <c r="N80" s="11">
        <v>4.4000000000000004</v>
      </c>
      <c r="O80" s="11">
        <v>3.6</v>
      </c>
      <c r="P80" s="15">
        <f t="shared" si="3"/>
        <v>6.9333333333333345</v>
      </c>
      <c r="Q80" s="15">
        <f t="shared" si="2"/>
        <v>706.85799999999995</v>
      </c>
    </row>
    <row r="81" spans="1:17" x14ac:dyDescent="0.55000000000000004">
      <c r="A81">
        <v>2020</v>
      </c>
      <c r="B81" t="s">
        <v>914</v>
      </c>
      <c r="C81" s="39">
        <v>50</v>
      </c>
      <c r="D81" s="10">
        <v>44074</v>
      </c>
      <c r="E81" s="18" t="s">
        <v>76</v>
      </c>
      <c r="F81" s="11">
        <v>15</v>
      </c>
      <c r="G81" s="11" t="s">
        <v>38</v>
      </c>
      <c r="H81" s="13">
        <v>14.1</v>
      </c>
      <c r="I81" s="11">
        <v>10</v>
      </c>
      <c r="J81" s="14">
        <v>0.42430555555555555</v>
      </c>
      <c r="K81" s="15">
        <v>2.5</v>
      </c>
      <c r="L81" s="13">
        <v>21.2</v>
      </c>
      <c r="M81" s="11">
        <v>12.8</v>
      </c>
      <c r="N81" s="11">
        <v>4.4000000000000004</v>
      </c>
      <c r="O81" s="11">
        <v>3.6</v>
      </c>
      <c r="P81" s="15">
        <f t="shared" si="3"/>
        <v>6.9333333333333345</v>
      </c>
      <c r="Q81" s="15">
        <f t="shared" si="2"/>
        <v>706.85799999999995</v>
      </c>
    </row>
    <row r="82" spans="1:17" x14ac:dyDescent="0.55000000000000004">
      <c r="A82">
        <v>2020</v>
      </c>
      <c r="B82" t="s">
        <v>914</v>
      </c>
      <c r="C82" s="39">
        <v>51</v>
      </c>
      <c r="D82" s="10">
        <v>44074</v>
      </c>
      <c r="E82" s="18" t="s">
        <v>76</v>
      </c>
      <c r="F82" s="11">
        <v>6</v>
      </c>
      <c r="G82" s="11" t="s">
        <v>33</v>
      </c>
      <c r="H82" s="13">
        <v>12.4</v>
      </c>
      <c r="I82" s="11">
        <v>10</v>
      </c>
      <c r="J82" s="14">
        <v>0.52638888888888891</v>
      </c>
      <c r="K82" s="15">
        <v>2</v>
      </c>
      <c r="L82" s="13">
        <v>20.3</v>
      </c>
      <c r="M82" s="11">
        <v>4.2</v>
      </c>
      <c r="N82" s="11">
        <v>4.3</v>
      </c>
      <c r="O82" s="11">
        <v>5.6</v>
      </c>
      <c r="P82" s="15">
        <f t="shared" si="3"/>
        <v>4.7</v>
      </c>
      <c r="Q82" s="15">
        <f t="shared" si="2"/>
        <v>706.85799999999995</v>
      </c>
    </row>
    <row r="83" spans="1:17" x14ac:dyDescent="0.55000000000000004">
      <c r="A83">
        <v>2020</v>
      </c>
      <c r="B83" t="s">
        <v>914</v>
      </c>
      <c r="C83" s="39">
        <v>52</v>
      </c>
      <c r="D83" s="10">
        <v>44074</v>
      </c>
      <c r="E83" s="18" t="s">
        <v>76</v>
      </c>
      <c r="F83" s="11">
        <v>7</v>
      </c>
      <c r="G83" s="11" t="s">
        <v>33</v>
      </c>
      <c r="H83" s="13">
        <v>16.600000000000001</v>
      </c>
      <c r="I83" s="11">
        <v>10</v>
      </c>
      <c r="J83" s="14">
        <v>0.53333333333333333</v>
      </c>
      <c r="K83" s="15">
        <v>2</v>
      </c>
      <c r="L83" s="13">
        <v>20.3</v>
      </c>
      <c r="M83" s="11">
        <v>4.2</v>
      </c>
      <c r="N83" s="11">
        <v>4.3</v>
      </c>
      <c r="O83" s="11">
        <v>5.6</v>
      </c>
      <c r="P83" s="15">
        <f t="shared" si="3"/>
        <v>4.7</v>
      </c>
      <c r="Q83" s="15">
        <f t="shared" si="2"/>
        <v>706.85799999999995</v>
      </c>
    </row>
    <row r="84" spans="1:17" x14ac:dyDescent="0.55000000000000004">
      <c r="A84">
        <v>2020</v>
      </c>
      <c r="B84" t="s">
        <v>914</v>
      </c>
      <c r="C84" s="39">
        <v>53</v>
      </c>
      <c r="D84" s="10">
        <v>44074</v>
      </c>
      <c r="E84" s="18" t="s">
        <v>76</v>
      </c>
      <c r="F84" s="11">
        <v>8</v>
      </c>
      <c r="G84" s="11" t="s">
        <v>33</v>
      </c>
      <c r="H84" s="13">
        <v>21.7</v>
      </c>
      <c r="I84" s="11">
        <v>10</v>
      </c>
      <c r="J84" s="14">
        <v>0.53888888888888886</v>
      </c>
      <c r="K84" s="15">
        <v>2</v>
      </c>
      <c r="L84" s="13">
        <v>20.3</v>
      </c>
      <c r="M84" s="11">
        <v>4.2</v>
      </c>
      <c r="N84" s="11">
        <v>4.3</v>
      </c>
      <c r="O84" s="11">
        <v>5.6</v>
      </c>
      <c r="P84" s="15">
        <f t="shared" si="3"/>
        <v>4.7</v>
      </c>
      <c r="Q84" s="15">
        <f t="shared" si="2"/>
        <v>706.85799999999995</v>
      </c>
    </row>
    <row r="85" spans="1:17" x14ac:dyDescent="0.55000000000000004">
      <c r="A85">
        <v>2020</v>
      </c>
      <c r="B85" t="s">
        <v>914</v>
      </c>
      <c r="C85" s="39">
        <v>54</v>
      </c>
      <c r="D85" s="10">
        <v>44074</v>
      </c>
      <c r="E85" s="18" t="s">
        <v>76</v>
      </c>
      <c r="F85" s="11">
        <v>9</v>
      </c>
      <c r="G85" s="11" t="s">
        <v>33</v>
      </c>
      <c r="H85" s="13">
        <v>26.1</v>
      </c>
      <c r="I85" s="11">
        <v>10</v>
      </c>
      <c r="J85" s="14">
        <v>0.5444444444444444</v>
      </c>
      <c r="K85" s="15">
        <v>2</v>
      </c>
      <c r="L85" s="13">
        <v>20.3</v>
      </c>
      <c r="M85" s="11">
        <v>4.2</v>
      </c>
      <c r="N85" s="11">
        <v>4.3</v>
      </c>
      <c r="O85" s="11">
        <v>5.6</v>
      </c>
      <c r="P85" s="15">
        <f t="shared" si="3"/>
        <v>4.7</v>
      </c>
      <c r="Q85" s="15">
        <f t="shared" si="2"/>
        <v>706.85799999999995</v>
      </c>
    </row>
    <row r="86" spans="1:17" x14ac:dyDescent="0.55000000000000004">
      <c r="A86">
        <v>2020</v>
      </c>
      <c r="B86" t="s">
        <v>914</v>
      </c>
      <c r="C86" s="39">
        <v>55</v>
      </c>
      <c r="D86" s="10">
        <v>44074</v>
      </c>
      <c r="E86" s="18" t="s">
        <v>76</v>
      </c>
      <c r="F86" s="11">
        <v>10</v>
      </c>
      <c r="G86" s="11" t="s">
        <v>33</v>
      </c>
      <c r="H86" s="13">
        <v>11.3</v>
      </c>
      <c r="I86" s="11">
        <v>9</v>
      </c>
      <c r="J86" s="14">
        <v>0.54999999999999993</v>
      </c>
      <c r="K86" s="15">
        <v>2</v>
      </c>
      <c r="L86" s="13">
        <v>20.3</v>
      </c>
      <c r="M86" s="11">
        <v>4.2</v>
      </c>
      <c r="N86" s="11">
        <v>4.3</v>
      </c>
      <c r="O86" s="11">
        <v>5.6</v>
      </c>
      <c r="P86" s="15">
        <f t="shared" si="3"/>
        <v>4.7</v>
      </c>
      <c r="Q86" s="15">
        <f t="shared" si="2"/>
        <v>636.17219999999998</v>
      </c>
    </row>
    <row r="87" spans="1:17" x14ac:dyDescent="0.55000000000000004">
      <c r="A87">
        <v>2020</v>
      </c>
      <c r="B87" t="s">
        <v>914</v>
      </c>
      <c r="C87" s="39">
        <v>56</v>
      </c>
      <c r="D87" s="10">
        <v>44074</v>
      </c>
      <c r="E87" s="18" t="s">
        <v>76</v>
      </c>
      <c r="F87" s="11">
        <v>1</v>
      </c>
      <c r="G87" s="11" t="s">
        <v>28</v>
      </c>
      <c r="H87" s="13">
        <v>11.5</v>
      </c>
      <c r="I87" s="11">
        <v>10</v>
      </c>
      <c r="J87" s="14">
        <v>0.6166666666666667</v>
      </c>
      <c r="K87" s="15">
        <v>3</v>
      </c>
      <c r="L87" s="13">
        <v>19.5</v>
      </c>
      <c r="M87" s="11">
        <v>2.1</v>
      </c>
      <c r="N87" s="11">
        <v>2.8</v>
      </c>
      <c r="O87" s="11">
        <v>2.4</v>
      </c>
      <c r="P87" s="15">
        <f t="shared" si="3"/>
        <v>2.4333333333333336</v>
      </c>
      <c r="Q87" s="15">
        <f t="shared" si="2"/>
        <v>706.85799999999995</v>
      </c>
    </row>
    <row r="88" spans="1:17" x14ac:dyDescent="0.55000000000000004">
      <c r="A88">
        <v>2020</v>
      </c>
      <c r="B88" t="s">
        <v>914</v>
      </c>
      <c r="C88" s="39">
        <v>57</v>
      </c>
      <c r="D88" s="10">
        <v>44074</v>
      </c>
      <c r="E88" s="18" t="s">
        <v>76</v>
      </c>
      <c r="F88" s="11">
        <v>2</v>
      </c>
      <c r="G88" s="11" t="s">
        <v>28</v>
      </c>
      <c r="H88" s="13">
        <v>15.4</v>
      </c>
      <c r="I88" s="11">
        <v>10</v>
      </c>
      <c r="J88" s="14">
        <v>0.62152777777777779</v>
      </c>
      <c r="K88" s="15">
        <v>3</v>
      </c>
      <c r="L88" s="13">
        <v>19.5</v>
      </c>
      <c r="M88" s="11">
        <v>2.1</v>
      </c>
      <c r="N88" s="11">
        <v>2.8</v>
      </c>
      <c r="O88" s="11">
        <v>2.4</v>
      </c>
      <c r="P88" s="15">
        <f t="shared" si="3"/>
        <v>2.4333333333333336</v>
      </c>
      <c r="Q88" s="15">
        <f t="shared" si="2"/>
        <v>706.85799999999995</v>
      </c>
    </row>
    <row r="89" spans="1:17" x14ac:dyDescent="0.55000000000000004">
      <c r="A89">
        <v>2020</v>
      </c>
      <c r="B89" t="s">
        <v>914</v>
      </c>
      <c r="C89" s="39">
        <v>58</v>
      </c>
      <c r="D89" s="10">
        <v>44074</v>
      </c>
      <c r="E89" s="18" t="s">
        <v>76</v>
      </c>
      <c r="F89" s="11">
        <v>3</v>
      </c>
      <c r="G89" s="11" t="s">
        <v>28</v>
      </c>
      <c r="H89" s="13">
        <v>15.5</v>
      </c>
      <c r="I89" s="11">
        <v>10</v>
      </c>
      <c r="J89" s="14">
        <v>0.625</v>
      </c>
      <c r="K89" s="15">
        <v>3</v>
      </c>
      <c r="L89" s="13">
        <v>19.5</v>
      </c>
      <c r="M89" s="11">
        <v>2.1</v>
      </c>
      <c r="N89" s="11">
        <v>2.8</v>
      </c>
      <c r="O89" s="11">
        <v>2.4</v>
      </c>
      <c r="P89" s="15">
        <f t="shared" si="3"/>
        <v>2.4333333333333336</v>
      </c>
      <c r="Q89" s="15">
        <f t="shared" si="2"/>
        <v>706.85799999999995</v>
      </c>
    </row>
    <row r="90" spans="1:17" x14ac:dyDescent="0.55000000000000004">
      <c r="A90">
        <v>2020</v>
      </c>
      <c r="B90" t="s">
        <v>914</v>
      </c>
      <c r="C90" s="39">
        <v>59</v>
      </c>
      <c r="D90" s="10">
        <v>44074</v>
      </c>
      <c r="E90" s="18" t="s">
        <v>76</v>
      </c>
      <c r="F90" s="11">
        <v>4</v>
      </c>
      <c r="G90" s="11" t="s">
        <v>28</v>
      </c>
      <c r="H90" s="13">
        <v>14.4</v>
      </c>
      <c r="I90" s="11">
        <v>10</v>
      </c>
      <c r="J90" s="14">
        <v>0.62986111111111109</v>
      </c>
      <c r="K90" s="15">
        <v>3</v>
      </c>
      <c r="L90" s="13">
        <v>19.5</v>
      </c>
      <c r="M90" s="11">
        <v>2.1</v>
      </c>
      <c r="N90" s="11">
        <v>2.8</v>
      </c>
      <c r="O90" s="11">
        <v>2.4</v>
      </c>
      <c r="P90" s="15">
        <f t="shared" si="3"/>
        <v>2.4333333333333336</v>
      </c>
      <c r="Q90" s="15">
        <f t="shared" si="2"/>
        <v>706.85799999999995</v>
      </c>
    </row>
    <row r="91" spans="1:17" x14ac:dyDescent="0.55000000000000004">
      <c r="A91">
        <v>2020</v>
      </c>
      <c r="B91" t="s">
        <v>914</v>
      </c>
      <c r="C91" s="39">
        <v>60</v>
      </c>
      <c r="D91" s="10">
        <v>44074</v>
      </c>
      <c r="E91" s="18" t="s">
        <v>76</v>
      </c>
      <c r="F91" s="11">
        <v>5</v>
      </c>
      <c r="G91" s="11" t="s">
        <v>28</v>
      </c>
      <c r="H91" s="13">
        <v>11.8</v>
      </c>
      <c r="I91" s="11">
        <v>10</v>
      </c>
      <c r="J91" s="14">
        <v>0.63472222222222219</v>
      </c>
      <c r="K91" s="15">
        <v>3</v>
      </c>
      <c r="L91" s="13">
        <v>19.5</v>
      </c>
      <c r="M91" s="11">
        <v>2.1</v>
      </c>
      <c r="N91" s="11">
        <v>2.8</v>
      </c>
      <c r="O91" s="11">
        <v>2.4</v>
      </c>
      <c r="P91" s="15">
        <f t="shared" si="3"/>
        <v>2.4333333333333336</v>
      </c>
      <c r="Q91" s="15">
        <f t="shared" si="2"/>
        <v>706.85799999999995</v>
      </c>
    </row>
    <row r="92" spans="1:17" x14ac:dyDescent="0.55000000000000004">
      <c r="A92">
        <v>2020</v>
      </c>
      <c r="B92" t="s">
        <v>914</v>
      </c>
      <c r="C92" s="39">
        <v>61</v>
      </c>
      <c r="D92" s="10">
        <v>44110</v>
      </c>
      <c r="E92" s="18" t="s">
        <v>77</v>
      </c>
      <c r="F92" s="11">
        <v>1</v>
      </c>
      <c r="G92" s="11" t="s">
        <v>28</v>
      </c>
      <c r="H92" s="13">
        <v>12.1</v>
      </c>
      <c r="I92" s="11">
        <v>10</v>
      </c>
      <c r="J92" s="14">
        <v>0.57152777777777775</v>
      </c>
      <c r="K92" s="15">
        <v>4.0999999999999996</v>
      </c>
      <c r="L92" s="13">
        <v>18.100000000000001</v>
      </c>
      <c r="M92" s="11">
        <v>1.7</v>
      </c>
      <c r="N92" s="11">
        <v>2.5</v>
      </c>
      <c r="O92" s="11">
        <v>2.2000000000000002</v>
      </c>
      <c r="P92" s="15">
        <f t="shared" si="3"/>
        <v>2.1333333333333333</v>
      </c>
      <c r="Q92" s="15">
        <f t="shared" si="2"/>
        <v>706.85799999999995</v>
      </c>
    </row>
    <row r="93" spans="1:17" x14ac:dyDescent="0.55000000000000004">
      <c r="A93">
        <v>2020</v>
      </c>
      <c r="B93" t="s">
        <v>914</v>
      </c>
      <c r="C93" s="39">
        <v>62</v>
      </c>
      <c r="D93" s="10">
        <v>44110</v>
      </c>
      <c r="E93" s="18" t="s">
        <v>77</v>
      </c>
      <c r="F93" s="11">
        <v>2</v>
      </c>
      <c r="G93" s="11" t="s">
        <v>28</v>
      </c>
      <c r="H93" s="13">
        <v>15.5</v>
      </c>
      <c r="I93" s="11">
        <v>10</v>
      </c>
      <c r="J93" s="14">
        <v>0.57708333333333328</v>
      </c>
      <c r="K93" s="15">
        <v>4.0999999999999996</v>
      </c>
      <c r="L93" s="13">
        <v>18.100000000000001</v>
      </c>
      <c r="M93" s="11">
        <v>1.7</v>
      </c>
      <c r="N93" s="11">
        <v>2.5</v>
      </c>
      <c r="O93" s="11">
        <v>2.2000000000000002</v>
      </c>
      <c r="P93" s="15">
        <f t="shared" si="3"/>
        <v>2.1333333333333333</v>
      </c>
      <c r="Q93" s="15">
        <f t="shared" si="2"/>
        <v>706.85799999999995</v>
      </c>
    </row>
    <row r="94" spans="1:17" x14ac:dyDescent="0.55000000000000004">
      <c r="A94">
        <v>2020</v>
      </c>
      <c r="B94" t="s">
        <v>914</v>
      </c>
      <c r="C94" s="39">
        <v>63</v>
      </c>
      <c r="D94" s="10">
        <v>44110</v>
      </c>
      <c r="E94" s="18" t="s">
        <v>77</v>
      </c>
      <c r="F94" s="11">
        <v>3</v>
      </c>
      <c r="G94" s="11" t="s">
        <v>28</v>
      </c>
      <c r="H94" s="13">
        <v>16</v>
      </c>
      <c r="I94" s="11">
        <v>10</v>
      </c>
      <c r="J94" s="14">
        <v>0.58194444444444449</v>
      </c>
      <c r="K94" s="15">
        <v>4.0999999999999996</v>
      </c>
      <c r="L94" s="13">
        <v>18.100000000000001</v>
      </c>
      <c r="M94" s="11">
        <v>1.7</v>
      </c>
      <c r="N94" s="11">
        <v>2.5</v>
      </c>
      <c r="O94" s="11">
        <v>2.2000000000000002</v>
      </c>
      <c r="P94" s="15">
        <f t="shared" si="3"/>
        <v>2.1333333333333333</v>
      </c>
      <c r="Q94" s="15">
        <f t="shared" si="2"/>
        <v>706.85799999999995</v>
      </c>
    </row>
    <row r="95" spans="1:17" x14ac:dyDescent="0.55000000000000004">
      <c r="A95">
        <v>2020</v>
      </c>
      <c r="B95" t="s">
        <v>914</v>
      </c>
      <c r="C95" s="39">
        <v>64</v>
      </c>
      <c r="D95" s="10">
        <v>44110</v>
      </c>
      <c r="E95" s="18" t="s">
        <v>77</v>
      </c>
      <c r="F95" s="11">
        <v>4</v>
      </c>
      <c r="G95" s="11" t="s">
        <v>28</v>
      </c>
      <c r="H95" s="13">
        <v>14.7</v>
      </c>
      <c r="I95" s="11">
        <v>10</v>
      </c>
      <c r="J95" s="14">
        <v>0.58680555555555558</v>
      </c>
      <c r="K95" s="15">
        <v>4.0999999999999996</v>
      </c>
      <c r="L95" s="13">
        <v>18.100000000000001</v>
      </c>
      <c r="M95" s="11">
        <v>1.7</v>
      </c>
      <c r="N95" s="11">
        <v>2.5</v>
      </c>
      <c r="O95" s="11">
        <v>2.2000000000000002</v>
      </c>
      <c r="P95" s="15">
        <f t="shared" si="3"/>
        <v>2.1333333333333333</v>
      </c>
      <c r="Q95" s="15">
        <f t="shared" si="2"/>
        <v>706.85799999999995</v>
      </c>
    </row>
    <row r="96" spans="1:17" x14ac:dyDescent="0.55000000000000004">
      <c r="A96">
        <v>2020</v>
      </c>
      <c r="B96" t="s">
        <v>914</v>
      </c>
      <c r="C96" s="39">
        <v>65</v>
      </c>
      <c r="D96" s="10">
        <v>44110</v>
      </c>
      <c r="E96" s="18" t="s">
        <v>77</v>
      </c>
      <c r="F96" s="11">
        <v>5</v>
      </c>
      <c r="G96" s="11" t="s">
        <v>28</v>
      </c>
      <c r="H96" s="13">
        <v>10.7</v>
      </c>
      <c r="I96" s="11">
        <v>10</v>
      </c>
      <c r="J96" s="14">
        <v>0.59097222222222223</v>
      </c>
      <c r="K96" s="15">
        <v>4.0999999999999996</v>
      </c>
      <c r="L96" s="13">
        <v>18.100000000000001</v>
      </c>
      <c r="M96" s="11">
        <v>1.7</v>
      </c>
      <c r="N96" s="11">
        <v>2.5</v>
      </c>
      <c r="O96" s="11">
        <v>2.2000000000000002</v>
      </c>
      <c r="P96" s="15">
        <f t="shared" si="3"/>
        <v>2.1333333333333333</v>
      </c>
      <c r="Q96" s="15">
        <f t="shared" si="2"/>
        <v>706.85799999999995</v>
      </c>
    </row>
    <row r="97" spans="1:18" x14ac:dyDescent="0.55000000000000004">
      <c r="A97">
        <v>2020</v>
      </c>
      <c r="B97" t="s">
        <v>914</v>
      </c>
      <c r="C97" s="39">
        <v>66</v>
      </c>
      <c r="D97" s="10">
        <v>44112</v>
      </c>
      <c r="E97" s="18" t="s">
        <v>77</v>
      </c>
      <c r="F97" s="11">
        <v>11</v>
      </c>
      <c r="G97" s="11" t="s">
        <v>38</v>
      </c>
      <c r="H97" s="13">
        <v>28.6</v>
      </c>
      <c r="I97" s="11">
        <v>10</v>
      </c>
      <c r="J97" s="14">
        <v>0.38819444444444445</v>
      </c>
      <c r="K97" s="15">
        <v>2.5</v>
      </c>
      <c r="L97" s="13">
        <v>17.5</v>
      </c>
      <c r="M97" s="11">
        <v>3.7</v>
      </c>
      <c r="N97" s="11">
        <v>3.3</v>
      </c>
      <c r="O97" s="11">
        <v>3</v>
      </c>
      <c r="P97" s="15">
        <f t="shared" si="3"/>
        <v>3.3333333333333335</v>
      </c>
      <c r="Q97" s="15">
        <f t="shared" si="2"/>
        <v>706.85799999999995</v>
      </c>
    </row>
    <row r="98" spans="1:18" x14ac:dyDescent="0.55000000000000004">
      <c r="A98">
        <v>2020</v>
      </c>
      <c r="B98" t="s">
        <v>914</v>
      </c>
      <c r="C98" s="39">
        <v>67</v>
      </c>
      <c r="D98" s="10">
        <v>44112</v>
      </c>
      <c r="E98" s="18" t="s">
        <v>77</v>
      </c>
      <c r="F98" s="11">
        <v>12</v>
      </c>
      <c r="G98" s="11" t="s">
        <v>38</v>
      </c>
      <c r="H98" s="13">
        <v>34.299999999999997</v>
      </c>
      <c r="I98" s="11">
        <v>10</v>
      </c>
      <c r="J98" s="14">
        <v>0.3923611111111111</v>
      </c>
      <c r="K98" s="15">
        <v>2.5</v>
      </c>
      <c r="L98" s="13">
        <v>17.5</v>
      </c>
      <c r="M98" s="11">
        <v>3.7</v>
      </c>
      <c r="N98" s="11">
        <v>3.3</v>
      </c>
      <c r="O98" s="11">
        <v>3</v>
      </c>
      <c r="P98" s="15">
        <f t="shared" si="3"/>
        <v>3.3333333333333335</v>
      </c>
      <c r="Q98" s="15">
        <f t="shared" si="2"/>
        <v>706.85799999999995</v>
      </c>
    </row>
    <row r="99" spans="1:18" x14ac:dyDescent="0.55000000000000004">
      <c r="A99">
        <v>2020</v>
      </c>
      <c r="B99" t="s">
        <v>914</v>
      </c>
      <c r="C99" s="39">
        <v>68</v>
      </c>
      <c r="D99" s="10">
        <v>44112</v>
      </c>
      <c r="E99" s="18" t="s">
        <v>77</v>
      </c>
      <c r="F99" s="11">
        <v>13</v>
      </c>
      <c r="G99" s="11" t="s">
        <v>38</v>
      </c>
      <c r="H99" s="13">
        <v>14.9</v>
      </c>
      <c r="I99" s="11">
        <v>10</v>
      </c>
      <c r="J99" s="14">
        <v>0.39652777777777781</v>
      </c>
      <c r="K99" s="15">
        <v>2.5</v>
      </c>
      <c r="L99" s="13">
        <v>17.5</v>
      </c>
      <c r="M99" s="11">
        <v>3.7</v>
      </c>
      <c r="N99" s="11">
        <v>3.3</v>
      </c>
      <c r="O99" s="11">
        <v>3</v>
      </c>
      <c r="P99" s="15">
        <f t="shared" si="3"/>
        <v>3.3333333333333335</v>
      </c>
      <c r="Q99" s="15">
        <f t="shared" si="2"/>
        <v>706.85799999999995</v>
      </c>
    </row>
    <row r="100" spans="1:18" x14ac:dyDescent="0.55000000000000004">
      <c r="A100">
        <v>2020</v>
      </c>
      <c r="B100" t="s">
        <v>914</v>
      </c>
      <c r="C100" s="39">
        <v>69</v>
      </c>
      <c r="D100" s="10">
        <v>44112</v>
      </c>
      <c r="E100" s="18" t="s">
        <v>77</v>
      </c>
      <c r="F100" s="11">
        <v>14</v>
      </c>
      <c r="G100" s="11" t="s">
        <v>38</v>
      </c>
      <c r="H100" s="13">
        <v>14.9</v>
      </c>
      <c r="I100" s="11">
        <v>10</v>
      </c>
      <c r="J100" s="14">
        <v>0.40138888888888885</v>
      </c>
      <c r="K100" s="15">
        <v>2.5</v>
      </c>
      <c r="L100" s="13">
        <v>17.5</v>
      </c>
      <c r="M100" s="11">
        <v>3.7</v>
      </c>
      <c r="N100" s="11">
        <v>3.3</v>
      </c>
      <c r="O100" s="11">
        <v>3</v>
      </c>
      <c r="P100" s="15">
        <f t="shared" si="3"/>
        <v>3.3333333333333335</v>
      </c>
      <c r="Q100" s="15">
        <f t="shared" si="2"/>
        <v>706.85799999999995</v>
      </c>
    </row>
    <row r="101" spans="1:18" x14ac:dyDescent="0.55000000000000004">
      <c r="A101">
        <v>2020</v>
      </c>
      <c r="B101" t="s">
        <v>914</v>
      </c>
      <c r="C101" s="39">
        <v>70</v>
      </c>
      <c r="D101" s="10">
        <v>44112</v>
      </c>
      <c r="E101" s="18" t="s">
        <v>77</v>
      </c>
      <c r="F101" s="11">
        <v>15</v>
      </c>
      <c r="G101" s="11" t="s">
        <v>38</v>
      </c>
      <c r="H101" s="13">
        <v>14.6</v>
      </c>
      <c r="I101" s="11">
        <v>10</v>
      </c>
      <c r="J101" s="14">
        <v>0.40625</v>
      </c>
      <c r="K101" s="15">
        <v>2.5</v>
      </c>
      <c r="L101" s="13">
        <v>17.5</v>
      </c>
      <c r="M101" s="11">
        <v>3.7</v>
      </c>
      <c r="N101" s="11">
        <v>3.3</v>
      </c>
      <c r="O101" s="11">
        <v>3</v>
      </c>
      <c r="P101" s="15">
        <f t="shared" ref="P101:P121" si="4">AVERAGE(M101:O101)</f>
        <v>3.3333333333333335</v>
      </c>
      <c r="Q101" s="15">
        <f t="shared" si="2"/>
        <v>706.85799999999995</v>
      </c>
    </row>
    <row r="102" spans="1:18" x14ac:dyDescent="0.55000000000000004">
      <c r="A102">
        <v>2020</v>
      </c>
      <c r="B102" t="s">
        <v>914</v>
      </c>
      <c r="C102" s="39">
        <v>71</v>
      </c>
      <c r="D102" s="10">
        <v>44112</v>
      </c>
      <c r="E102" s="18" t="s">
        <v>77</v>
      </c>
      <c r="F102" s="11">
        <v>6</v>
      </c>
      <c r="G102" s="11" t="s">
        <v>33</v>
      </c>
      <c r="H102" s="13">
        <v>11.9</v>
      </c>
      <c r="I102" s="11">
        <v>10</v>
      </c>
      <c r="J102" s="14">
        <v>0.4680555555555555</v>
      </c>
      <c r="K102" s="15">
        <v>2.5</v>
      </c>
      <c r="L102" s="13">
        <v>17.5</v>
      </c>
      <c r="M102" s="11">
        <v>4.5999999999999996</v>
      </c>
      <c r="N102" s="11">
        <v>4.4000000000000004</v>
      </c>
      <c r="O102" s="11">
        <v>4.5999999999999996</v>
      </c>
      <c r="P102" s="15">
        <f t="shared" si="4"/>
        <v>4.5333333333333332</v>
      </c>
      <c r="Q102" s="15">
        <f t="shared" si="2"/>
        <v>706.85799999999995</v>
      </c>
    </row>
    <row r="103" spans="1:18" x14ac:dyDescent="0.55000000000000004">
      <c r="A103">
        <v>2020</v>
      </c>
      <c r="B103" t="s">
        <v>914</v>
      </c>
      <c r="C103" s="39">
        <v>72</v>
      </c>
      <c r="D103" s="10">
        <v>44112</v>
      </c>
      <c r="E103" s="18" t="s">
        <v>77</v>
      </c>
      <c r="F103" s="11">
        <v>7</v>
      </c>
      <c r="G103" s="11" t="s">
        <v>33</v>
      </c>
      <c r="H103" s="13">
        <v>16.8</v>
      </c>
      <c r="I103" s="11">
        <v>10</v>
      </c>
      <c r="J103" s="14">
        <v>0.47222222222222227</v>
      </c>
      <c r="K103" s="15">
        <v>2.5</v>
      </c>
      <c r="L103" s="13">
        <v>17.5</v>
      </c>
      <c r="M103" s="11">
        <v>4.5999999999999996</v>
      </c>
      <c r="N103" s="11">
        <v>4.4000000000000004</v>
      </c>
      <c r="O103" s="11">
        <v>4.5999999999999996</v>
      </c>
      <c r="P103" s="15">
        <f t="shared" si="4"/>
        <v>4.5333333333333332</v>
      </c>
      <c r="Q103" s="15">
        <f t="shared" si="2"/>
        <v>706.85799999999995</v>
      </c>
    </row>
    <row r="104" spans="1:18" x14ac:dyDescent="0.55000000000000004">
      <c r="A104">
        <v>2020</v>
      </c>
      <c r="B104" t="s">
        <v>914</v>
      </c>
      <c r="C104" s="39">
        <v>73</v>
      </c>
      <c r="D104" s="10">
        <v>44112</v>
      </c>
      <c r="E104" s="18" t="s">
        <v>77</v>
      </c>
      <c r="F104" s="11">
        <v>8</v>
      </c>
      <c r="G104" s="11" t="s">
        <v>33</v>
      </c>
      <c r="H104" s="13">
        <v>22.1</v>
      </c>
      <c r="I104" s="11">
        <v>10</v>
      </c>
      <c r="J104" s="14">
        <v>0.4777777777777778</v>
      </c>
      <c r="K104" s="15">
        <v>2.5</v>
      </c>
      <c r="L104" s="13">
        <v>17.5</v>
      </c>
      <c r="M104" s="11">
        <v>4.5999999999999996</v>
      </c>
      <c r="N104" s="11">
        <v>4.4000000000000004</v>
      </c>
      <c r="O104" s="11">
        <v>4.5999999999999996</v>
      </c>
      <c r="P104" s="15">
        <f t="shared" si="4"/>
        <v>4.5333333333333332</v>
      </c>
      <c r="Q104" s="15">
        <f t="shared" si="2"/>
        <v>706.85799999999995</v>
      </c>
    </row>
    <row r="105" spans="1:18" x14ac:dyDescent="0.55000000000000004">
      <c r="A105">
        <v>2020</v>
      </c>
      <c r="B105" t="s">
        <v>914</v>
      </c>
      <c r="C105" s="39">
        <v>74</v>
      </c>
      <c r="D105" s="10">
        <v>44112</v>
      </c>
      <c r="E105" s="18" t="s">
        <v>77</v>
      </c>
      <c r="F105" s="11">
        <v>9</v>
      </c>
      <c r="G105" s="11" t="s">
        <v>33</v>
      </c>
      <c r="H105" s="13">
        <v>27.5</v>
      </c>
      <c r="I105" s="11">
        <v>10</v>
      </c>
      <c r="J105" s="14">
        <v>0.4826388888888889</v>
      </c>
      <c r="K105" s="15">
        <v>2.5</v>
      </c>
      <c r="L105" s="13">
        <v>17.5</v>
      </c>
      <c r="M105" s="11">
        <v>4.5999999999999996</v>
      </c>
      <c r="N105" s="11">
        <v>4.4000000000000004</v>
      </c>
      <c r="O105" s="11">
        <v>4.5999999999999996</v>
      </c>
      <c r="P105" s="15">
        <f t="shared" si="4"/>
        <v>4.5333333333333332</v>
      </c>
      <c r="Q105" s="15">
        <f t="shared" si="2"/>
        <v>706.85799999999995</v>
      </c>
    </row>
    <row r="106" spans="1:18" x14ac:dyDescent="0.55000000000000004">
      <c r="A106">
        <v>2020</v>
      </c>
      <c r="B106" t="s">
        <v>914</v>
      </c>
      <c r="C106" s="39">
        <v>75</v>
      </c>
      <c r="D106" s="10">
        <v>44112</v>
      </c>
      <c r="E106" s="18" t="s">
        <v>77</v>
      </c>
      <c r="F106" s="11">
        <v>10</v>
      </c>
      <c r="G106" s="11" t="s">
        <v>33</v>
      </c>
      <c r="H106" s="13">
        <v>12.3</v>
      </c>
      <c r="I106" s="11">
        <v>10</v>
      </c>
      <c r="J106" s="14">
        <v>0.48819444444444443</v>
      </c>
      <c r="K106" s="15">
        <v>2.5</v>
      </c>
      <c r="L106" s="13">
        <v>17.5</v>
      </c>
      <c r="M106" s="11">
        <v>4.5999999999999996</v>
      </c>
      <c r="N106" s="11">
        <v>4.4000000000000004</v>
      </c>
      <c r="O106" s="11">
        <v>4.5999999999999996</v>
      </c>
      <c r="P106" s="15">
        <f t="shared" si="4"/>
        <v>4.5333333333333332</v>
      </c>
      <c r="Q106" s="15">
        <f t="shared" si="2"/>
        <v>706.85799999999995</v>
      </c>
    </row>
    <row r="107" spans="1:18" x14ac:dyDescent="0.55000000000000004">
      <c r="A107">
        <v>2020</v>
      </c>
      <c r="B107" t="s">
        <v>914</v>
      </c>
      <c r="C107" s="39">
        <v>76</v>
      </c>
      <c r="D107" s="10">
        <v>44131</v>
      </c>
      <c r="E107" s="18" t="s">
        <v>77</v>
      </c>
      <c r="F107" s="11">
        <v>11</v>
      </c>
      <c r="G107" s="11" t="s">
        <v>38</v>
      </c>
      <c r="H107" s="13">
        <v>25.6</v>
      </c>
      <c r="I107" s="11">
        <v>10</v>
      </c>
      <c r="J107" s="14">
        <v>0.36874999999999997</v>
      </c>
      <c r="K107" s="15">
        <v>2.5</v>
      </c>
      <c r="L107" s="13">
        <v>12.4</v>
      </c>
      <c r="M107" s="11">
        <v>4.5999999999999996</v>
      </c>
      <c r="N107" s="11">
        <v>3.7</v>
      </c>
      <c r="O107" s="11">
        <v>4.2</v>
      </c>
      <c r="P107" s="15">
        <f t="shared" si="4"/>
        <v>4.166666666666667</v>
      </c>
      <c r="Q107" s="15">
        <f t="shared" si="2"/>
        <v>706.85799999999995</v>
      </c>
    </row>
    <row r="108" spans="1:18" x14ac:dyDescent="0.55000000000000004">
      <c r="A108">
        <v>2020</v>
      </c>
      <c r="B108" t="s">
        <v>914</v>
      </c>
      <c r="C108" s="39">
        <v>77</v>
      </c>
      <c r="D108" s="10">
        <v>44131</v>
      </c>
      <c r="E108" s="18" t="s">
        <v>77</v>
      </c>
      <c r="F108" s="11">
        <v>12</v>
      </c>
      <c r="G108" s="11" t="s">
        <v>38</v>
      </c>
      <c r="H108" s="13">
        <v>35</v>
      </c>
      <c r="I108" s="11">
        <v>10</v>
      </c>
      <c r="J108" s="14">
        <v>0.375</v>
      </c>
      <c r="K108" s="15">
        <v>2.5</v>
      </c>
      <c r="L108" s="13">
        <v>12.4</v>
      </c>
      <c r="M108" s="11">
        <v>4.5999999999999996</v>
      </c>
      <c r="N108" s="11">
        <v>3.7</v>
      </c>
      <c r="O108" s="11">
        <v>4.2</v>
      </c>
      <c r="P108" s="15">
        <f t="shared" si="4"/>
        <v>4.166666666666667</v>
      </c>
      <c r="Q108" s="15">
        <f t="shared" si="2"/>
        <v>706.85799999999995</v>
      </c>
    </row>
    <row r="109" spans="1:18" x14ac:dyDescent="0.55000000000000004">
      <c r="A109">
        <v>2020</v>
      </c>
      <c r="B109" t="s">
        <v>914</v>
      </c>
      <c r="C109" s="39">
        <v>78</v>
      </c>
      <c r="D109" s="10">
        <v>44131</v>
      </c>
      <c r="E109" s="18" t="s">
        <v>77</v>
      </c>
      <c r="F109" s="11">
        <v>13</v>
      </c>
      <c r="G109" s="11" t="s">
        <v>38</v>
      </c>
      <c r="H109" s="13">
        <v>15.2</v>
      </c>
      <c r="I109" s="11">
        <v>10</v>
      </c>
      <c r="J109" s="14">
        <v>0.37986111111111115</v>
      </c>
      <c r="K109" s="15">
        <v>2.5</v>
      </c>
      <c r="L109" s="13">
        <v>12.4</v>
      </c>
      <c r="M109" s="11">
        <v>4.5999999999999996</v>
      </c>
      <c r="N109" s="11">
        <v>3.7</v>
      </c>
      <c r="O109" s="11">
        <v>4.2</v>
      </c>
      <c r="P109" s="15">
        <f t="shared" si="4"/>
        <v>4.166666666666667</v>
      </c>
      <c r="Q109" s="15">
        <f t="shared" si="2"/>
        <v>706.85799999999995</v>
      </c>
    </row>
    <row r="110" spans="1:18" x14ac:dyDescent="0.55000000000000004">
      <c r="A110">
        <v>2020</v>
      </c>
      <c r="B110" t="s">
        <v>914</v>
      </c>
      <c r="C110" s="39">
        <v>79</v>
      </c>
      <c r="D110" s="10">
        <v>44131</v>
      </c>
      <c r="E110" s="18" t="s">
        <v>77</v>
      </c>
      <c r="F110" s="11">
        <v>14</v>
      </c>
      <c r="G110" s="11" t="s">
        <v>38</v>
      </c>
      <c r="H110" s="13">
        <v>14.7</v>
      </c>
      <c r="I110" s="11">
        <v>10</v>
      </c>
      <c r="J110" s="14">
        <v>0.38472222222222219</v>
      </c>
      <c r="K110" s="15">
        <v>2.5</v>
      </c>
      <c r="L110" s="13">
        <v>12.4</v>
      </c>
      <c r="M110" s="11">
        <v>4.5999999999999996</v>
      </c>
      <c r="N110" s="11">
        <v>3.7</v>
      </c>
      <c r="O110" s="11">
        <v>4.2</v>
      </c>
      <c r="P110" s="15">
        <f t="shared" si="4"/>
        <v>4.166666666666667</v>
      </c>
      <c r="Q110" s="15">
        <f t="shared" si="2"/>
        <v>706.85799999999995</v>
      </c>
    </row>
    <row r="111" spans="1:18" x14ac:dyDescent="0.55000000000000004">
      <c r="A111">
        <v>2020</v>
      </c>
      <c r="B111" t="s">
        <v>914</v>
      </c>
      <c r="C111" s="39">
        <v>80</v>
      </c>
      <c r="D111" s="10">
        <v>44131</v>
      </c>
      <c r="E111" s="18" t="s">
        <v>77</v>
      </c>
      <c r="F111" s="11">
        <v>15</v>
      </c>
      <c r="G111" s="11" t="s">
        <v>38</v>
      </c>
      <c r="H111" s="13">
        <v>14.5</v>
      </c>
      <c r="I111" s="11">
        <v>10</v>
      </c>
      <c r="J111" s="14">
        <v>0.38958333333333334</v>
      </c>
      <c r="K111" s="15">
        <v>2.5</v>
      </c>
      <c r="L111" s="13">
        <v>12.4</v>
      </c>
      <c r="M111" s="11">
        <v>4.5999999999999996</v>
      </c>
      <c r="N111" s="11">
        <v>3.7</v>
      </c>
      <c r="O111" s="11">
        <v>4.2</v>
      </c>
      <c r="P111" s="15">
        <f t="shared" si="4"/>
        <v>4.166666666666667</v>
      </c>
      <c r="Q111" s="15">
        <f t="shared" si="2"/>
        <v>706.85799999999995</v>
      </c>
    </row>
    <row r="112" spans="1:18" x14ac:dyDescent="0.55000000000000004">
      <c r="A112">
        <v>2020</v>
      </c>
      <c r="B112" t="s">
        <v>914</v>
      </c>
      <c r="C112" s="39">
        <v>81</v>
      </c>
      <c r="D112" s="10">
        <v>44131</v>
      </c>
      <c r="E112" s="18" t="s">
        <v>77</v>
      </c>
      <c r="F112" s="11">
        <v>6</v>
      </c>
      <c r="G112" s="11" t="s">
        <v>33</v>
      </c>
      <c r="H112" s="13">
        <v>12.1</v>
      </c>
      <c r="I112" s="11">
        <v>10</v>
      </c>
      <c r="J112" s="14">
        <v>0.4368055555555555</v>
      </c>
      <c r="K112" s="15">
        <v>2.75</v>
      </c>
      <c r="L112" s="13">
        <v>10.9</v>
      </c>
      <c r="M112" s="11">
        <v>5.0999999999999996</v>
      </c>
      <c r="N112" s="11">
        <v>4.0999999999999996</v>
      </c>
      <c r="O112" s="11">
        <v>3.4</v>
      </c>
      <c r="P112" s="15">
        <f t="shared" si="4"/>
        <v>4.2</v>
      </c>
      <c r="Q112" s="15">
        <f t="shared" si="2"/>
        <v>706.85799999999995</v>
      </c>
      <c r="R112" t="s">
        <v>94</v>
      </c>
    </row>
    <row r="113" spans="1:18" x14ac:dyDescent="0.55000000000000004">
      <c r="A113">
        <v>2020</v>
      </c>
      <c r="B113" t="s">
        <v>914</v>
      </c>
      <c r="C113" s="39">
        <v>82</v>
      </c>
      <c r="D113" s="10">
        <v>44131</v>
      </c>
      <c r="E113" s="18" t="s">
        <v>77</v>
      </c>
      <c r="F113" s="11">
        <v>7</v>
      </c>
      <c r="G113" s="11" t="s">
        <v>33</v>
      </c>
      <c r="H113" s="13">
        <v>16.7</v>
      </c>
      <c r="I113" s="11">
        <v>10</v>
      </c>
      <c r="J113" s="14">
        <v>0.44097222222222227</v>
      </c>
      <c r="K113" s="15">
        <v>2.75</v>
      </c>
      <c r="L113" s="13">
        <v>10.9</v>
      </c>
      <c r="M113" s="11">
        <v>5.0999999999999996</v>
      </c>
      <c r="N113" s="11">
        <v>4.0999999999999996</v>
      </c>
      <c r="O113" s="11">
        <v>3.4</v>
      </c>
      <c r="P113" s="15">
        <f t="shared" si="4"/>
        <v>4.2</v>
      </c>
      <c r="Q113" s="15">
        <f t="shared" si="2"/>
        <v>706.85799999999995</v>
      </c>
      <c r="R113" t="s">
        <v>94</v>
      </c>
    </row>
    <row r="114" spans="1:18" x14ac:dyDescent="0.55000000000000004">
      <c r="A114">
        <v>2020</v>
      </c>
      <c r="B114" t="s">
        <v>914</v>
      </c>
      <c r="C114" s="39">
        <v>83</v>
      </c>
      <c r="D114" s="10">
        <v>44131</v>
      </c>
      <c r="E114" s="18" t="s">
        <v>77</v>
      </c>
      <c r="F114" s="11">
        <v>8</v>
      </c>
      <c r="G114" s="11" t="s">
        <v>33</v>
      </c>
      <c r="H114" s="13">
        <v>22.1</v>
      </c>
      <c r="I114" s="11">
        <v>10</v>
      </c>
      <c r="J114" s="14">
        <v>0.4458333333333333</v>
      </c>
      <c r="K114" s="15">
        <v>2.75</v>
      </c>
      <c r="L114" s="13">
        <v>10.9</v>
      </c>
      <c r="M114" s="11">
        <v>5.0999999999999996</v>
      </c>
      <c r="N114" s="11">
        <v>4.0999999999999996</v>
      </c>
      <c r="O114" s="11">
        <v>3.4</v>
      </c>
      <c r="P114" s="15">
        <f t="shared" si="4"/>
        <v>4.2</v>
      </c>
      <c r="Q114" s="15">
        <f t="shared" si="2"/>
        <v>706.85799999999995</v>
      </c>
      <c r="R114" t="s">
        <v>94</v>
      </c>
    </row>
    <row r="115" spans="1:18" x14ac:dyDescent="0.55000000000000004">
      <c r="A115">
        <v>2020</v>
      </c>
      <c r="B115" t="s">
        <v>914</v>
      </c>
      <c r="C115" s="39">
        <v>84</v>
      </c>
      <c r="D115" s="10">
        <v>44131</v>
      </c>
      <c r="E115" s="18" t="s">
        <v>77</v>
      </c>
      <c r="F115" s="11">
        <v>9</v>
      </c>
      <c r="G115" s="11" t="s">
        <v>33</v>
      </c>
      <c r="H115" s="13">
        <v>27.3</v>
      </c>
      <c r="I115" s="11">
        <v>10</v>
      </c>
      <c r="J115" s="14">
        <v>0.45069444444444445</v>
      </c>
      <c r="K115" s="15">
        <v>2.75</v>
      </c>
      <c r="L115" s="13">
        <v>10.9</v>
      </c>
      <c r="M115" s="11">
        <v>5.0999999999999996</v>
      </c>
      <c r="N115" s="11">
        <v>4.0999999999999996</v>
      </c>
      <c r="O115" s="11">
        <v>3.4</v>
      </c>
      <c r="P115" s="15">
        <f t="shared" si="4"/>
        <v>4.2</v>
      </c>
      <c r="Q115" s="15">
        <f t="shared" si="2"/>
        <v>706.85799999999995</v>
      </c>
      <c r="R115" t="s">
        <v>94</v>
      </c>
    </row>
    <row r="116" spans="1:18" x14ac:dyDescent="0.55000000000000004">
      <c r="A116">
        <v>2020</v>
      </c>
      <c r="B116" t="s">
        <v>914</v>
      </c>
      <c r="C116" s="39">
        <v>85</v>
      </c>
      <c r="D116" s="10">
        <v>44131</v>
      </c>
      <c r="E116" s="18" t="s">
        <v>77</v>
      </c>
      <c r="F116" s="11">
        <v>10</v>
      </c>
      <c r="G116" s="11" t="s">
        <v>33</v>
      </c>
      <c r="H116" s="13">
        <v>12.6</v>
      </c>
      <c r="I116" s="11">
        <v>10</v>
      </c>
      <c r="J116" s="14">
        <v>0.45555555555555555</v>
      </c>
      <c r="K116" s="15">
        <v>2.75</v>
      </c>
      <c r="L116" s="13">
        <v>10.9</v>
      </c>
      <c r="M116" s="11">
        <v>5.0999999999999996</v>
      </c>
      <c r="N116" s="11">
        <v>4.0999999999999996</v>
      </c>
      <c r="O116" s="11">
        <v>3.4</v>
      </c>
      <c r="P116" s="15">
        <f t="shared" si="4"/>
        <v>4.2</v>
      </c>
      <c r="Q116" s="15">
        <f t="shared" si="2"/>
        <v>706.85799999999995</v>
      </c>
      <c r="R116" t="s">
        <v>94</v>
      </c>
    </row>
    <row r="117" spans="1:18" x14ac:dyDescent="0.55000000000000004">
      <c r="A117">
        <v>2020</v>
      </c>
      <c r="B117" t="s">
        <v>914</v>
      </c>
      <c r="C117" s="39">
        <v>86</v>
      </c>
      <c r="D117" s="10">
        <v>44131</v>
      </c>
      <c r="E117" s="18" t="s">
        <v>77</v>
      </c>
      <c r="F117" s="11">
        <v>1</v>
      </c>
      <c r="G117" s="11" t="s">
        <v>28</v>
      </c>
      <c r="H117" s="13">
        <v>12.9</v>
      </c>
      <c r="I117" s="11">
        <v>10</v>
      </c>
      <c r="J117" s="14">
        <v>0.52013888888888882</v>
      </c>
      <c r="K117" s="15">
        <v>4</v>
      </c>
      <c r="L117" s="13">
        <v>9.6</v>
      </c>
      <c r="M117" s="11">
        <v>2.6</v>
      </c>
      <c r="N117" s="11">
        <v>3.1</v>
      </c>
      <c r="O117" s="11">
        <v>3.2</v>
      </c>
      <c r="P117" s="15">
        <f t="shared" si="4"/>
        <v>2.9666666666666668</v>
      </c>
      <c r="Q117" s="15">
        <f t="shared" si="2"/>
        <v>706.85799999999995</v>
      </c>
      <c r="R117" t="s">
        <v>95</v>
      </c>
    </row>
    <row r="118" spans="1:18" x14ac:dyDescent="0.55000000000000004">
      <c r="A118">
        <v>2020</v>
      </c>
      <c r="B118" t="s">
        <v>914</v>
      </c>
      <c r="C118" s="39">
        <v>87</v>
      </c>
      <c r="D118" s="10">
        <v>44131</v>
      </c>
      <c r="E118" s="18" t="s">
        <v>77</v>
      </c>
      <c r="F118" s="11">
        <v>2</v>
      </c>
      <c r="G118" s="11" t="s">
        <v>28</v>
      </c>
      <c r="H118" s="13">
        <v>15.3</v>
      </c>
      <c r="I118" s="11">
        <v>10</v>
      </c>
      <c r="J118" s="14">
        <v>0.52638888888888891</v>
      </c>
      <c r="K118" s="15">
        <v>4</v>
      </c>
      <c r="L118" s="13">
        <v>9.6</v>
      </c>
      <c r="M118" s="11">
        <v>2.6</v>
      </c>
      <c r="N118" s="11">
        <v>3.1</v>
      </c>
      <c r="O118" s="11">
        <v>3.2</v>
      </c>
      <c r="P118" s="15">
        <f t="shared" si="4"/>
        <v>2.9666666666666668</v>
      </c>
      <c r="Q118" s="15">
        <f t="shared" si="2"/>
        <v>706.85799999999995</v>
      </c>
      <c r="R118" t="s">
        <v>95</v>
      </c>
    </row>
    <row r="119" spans="1:18" x14ac:dyDescent="0.55000000000000004">
      <c r="A119">
        <v>2020</v>
      </c>
      <c r="B119" t="s">
        <v>914</v>
      </c>
      <c r="C119" s="39">
        <v>88</v>
      </c>
      <c r="D119" s="10">
        <v>44131</v>
      </c>
      <c r="E119" s="18" t="s">
        <v>77</v>
      </c>
      <c r="F119" s="11">
        <v>3</v>
      </c>
      <c r="G119" s="11" t="s">
        <v>28</v>
      </c>
      <c r="H119" s="13">
        <v>16.2</v>
      </c>
      <c r="I119" s="11">
        <v>10</v>
      </c>
      <c r="J119" s="14">
        <v>0.53055555555555556</v>
      </c>
      <c r="K119" s="15">
        <v>4</v>
      </c>
      <c r="L119" s="13">
        <v>9.6</v>
      </c>
      <c r="M119" s="11">
        <v>2.6</v>
      </c>
      <c r="N119" s="11">
        <v>3.1</v>
      </c>
      <c r="O119" s="11">
        <v>3.2</v>
      </c>
      <c r="P119" s="15">
        <f t="shared" si="4"/>
        <v>2.9666666666666668</v>
      </c>
      <c r="Q119" s="15">
        <f t="shared" si="2"/>
        <v>706.85799999999995</v>
      </c>
      <c r="R119" t="s">
        <v>95</v>
      </c>
    </row>
    <row r="120" spans="1:18" x14ac:dyDescent="0.55000000000000004">
      <c r="A120">
        <v>2020</v>
      </c>
      <c r="B120" t="s">
        <v>914</v>
      </c>
      <c r="C120" s="39">
        <v>89</v>
      </c>
      <c r="D120" s="10">
        <v>44131</v>
      </c>
      <c r="E120" s="18" t="s">
        <v>77</v>
      </c>
      <c r="F120" s="11">
        <v>4</v>
      </c>
      <c r="G120" s="11" t="s">
        <v>28</v>
      </c>
      <c r="H120" s="13">
        <v>14.7</v>
      </c>
      <c r="I120" s="11">
        <v>10</v>
      </c>
      <c r="J120" s="14">
        <v>0.53541666666666665</v>
      </c>
      <c r="K120" s="15">
        <v>4</v>
      </c>
      <c r="L120" s="13">
        <v>9.6</v>
      </c>
      <c r="M120" s="11">
        <v>2.6</v>
      </c>
      <c r="N120" s="11">
        <v>3.1</v>
      </c>
      <c r="O120" s="11">
        <v>3.2</v>
      </c>
      <c r="P120" s="15">
        <f t="shared" si="4"/>
        <v>2.9666666666666668</v>
      </c>
      <c r="Q120" s="15">
        <f t="shared" si="2"/>
        <v>706.85799999999995</v>
      </c>
      <c r="R120" t="s">
        <v>95</v>
      </c>
    </row>
    <row r="121" spans="1:18" x14ac:dyDescent="0.55000000000000004">
      <c r="A121">
        <v>2020</v>
      </c>
      <c r="B121" t="s">
        <v>914</v>
      </c>
      <c r="C121" s="39">
        <v>90</v>
      </c>
      <c r="D121" s="10">
        <v>44131</v>
      </c>
      <c r="E121" s="18" t="s">
        <v>77</v>
      </c>
      <c r="F121" s="11">
        <v>5</v>
      </c>
      <c r="G121" s="11" t="s">
        <v>28</v>
      </c>
      <c r="H121" s="13">
        <v>12.1</v>
      </c>
      <c r="I121" s="11">
        <v>10</v>
      </c>
      <c r="J121" s="14">
        <v>0.5395833333333333</v>
      </c>
      <c r="K121" s="15">
        <v>4</v>
      </c>
      <c r="L121" s="13">
        <v>9.6</v>
      </c>
      <c r="M121" s="11">
        <v>2.6</v>
      </c>
      <c r="N121" s="11">
        <v>3.1</v>
      </c>
      <c r="O121" s="11">
        <v>3.2</v>
      </c>
      <c r="P121" s="15">
        <f t="shared" si="4"/>
        <v>2.9666666666666668</v>
      </c>
      <c r="Q121" s="15">
        <f t="shared" si="2"/>
        <v>706.85799999999995</v>
      </c>
      <c r="R121" t="s">
        <v>95</v>
      </c>
    </row>
    <row r="122" spans="1:18" x14ac:dyDescent="0.55000000000000004">
      <c r="A122">
        <v>2021</v>
      </c>
      <c r="B122" t="s">
        <v>914</v>
      </c>
      <c r="C122" s="12" t="s">
        <v>604</v>
      </c>
      <c r="D122" s="2">
        <v>44300</v>
      </c>
      <c r="E122" s="18" t="s">
        <v>599</v>
      </c>
      <c r="F122" s="11">
        <v>1</v>
      </c>
      <c r="G122" s="11" t="s">
        <v>30</v>
      </c>
      <c r="H122" s="11">
        <v>12.3</v>
      </c>
      <c r="I122" s="11">
        <v>10</v>
      </c>
      <c r="J122" s="19">
        <v>0.39930555555555558</v>
      </c>
      <c r="K122" s="13">
        <v>1.9</v>
      </c>
      <c r="L122" s="11">
        <v>8.6</v>
      </c>
      <c r="M122" s="11" t="s">
        <v>30</v>
      </c>
      <c r="N122" s="11" t="s">
        <v>30</v>
      </c>
      <c r="O122" s="11" t="s">
        <v>30</v>
      </c>
      <c r="P122" s="11" t="s">
        <v>30</v>
      </c>
      <c r="Q122" s="11" t="s">
        <v>30</v>
      </c>
    </row>
    <row r="123" spans="1:18" x14ac:dyDescent="0.55000000000000004">
      <c r="A123">
        <v>2021</v>
      </c>
      <c r="B123" t="s">
        <v>914</v>
      </c>
      <c r="C123" s="12" t="s">
        <v>605</v>
      </c>
      <c r="D123" s="2">
        <v>44300</v>
      </c>
      <c r="E123" s="18" t="s">
        <v>599</v>
      </c>
      <c r="F123" s="11">
        <v>2</v>
      </c>
      <c r="G123" s="11" t="s">
        <v>30</v>
      </c>
      <c r="H123" s="11">
        <v>15.5</v>
      </c>
      <c r="I123" s="11">
        <v>10</v>
      </c>
      <c r="J123" s="19">
        <v>0.40416666666666662</v>
      </c>
      <c r="K123" s="13">
        <v>1.9</v>
      </c>
      <c r="L123" s="11">
        <v>8.6</v>
      </c>
      <c r="M123" s="11" t="s">
        <v>30</v>
      </c>
      <c r="N123" s="11" t="s">
        <v>30</v>
      </c>
      <c r="O123" s="11" t="s">
        <v>30</v>
      </c>
      <c r="P123" s="11" t="s">
        <v>30</v>
      </c>
      <c r="Q123" s="11" t="s">
        <v>30</v>
      </c>
    </row>
    <row r="124" spans="1:18" x14ac:dyDescent="0.55000000000000004">
      <c r="A124">
        <v>2021</v>
      </c>
      <c r="B124" t="s">
        <v>914</v>
      </c>
      <c r="C124" s="12" t="s">
        <v>606</v>
      </c>
      <c r="D124" s="2">
        <v>44300</v>
      </c>
      <c r="E124" s="18" t="s">
        <v>599</v>
      </c>
      <c r="F124" s="11">
        <v>3</v>
      </c>
      <c r="G124" s="11" t="s">
        <v>30</v>
      </c>
      <c r="H124" s="11">
        <v>16.7</v>
      </c>
      <c r="I124" s="11">
        <v>10</v>
      </c>
      <c r="J124" s="19">
        <v>0.41041666666666665</v>
      </c>
      <c r="K124" s="13">
        <v>1.9</v>
      </c>
      <c r="L124" s="11">
        <v>8.6</v>
      </c>
      <c r="M124" s="11" t="s">
        <v>30</v>
      </c>
      <c r="N124" s="11" t="s">
        <v>30</v>
      </c>
      <c r="O124" s="11" t="s">
        <v>30</v>
      </c>
      <c r="P124" s="11" t="s">
        <v>30</v>
      </c>
      <c r="Q124" s="11" t="s">
        <v>30</v>
      </c>
    </row>
    <row r="125" spans="1:18" x14ac:dyDescent="0.55000000000000004">
      <c r="A125">
        <v>2021</v>
      </c>
      <c r="B125" t="s">
        <v>914</v>
      </c>
      <c r="C125" s="12" t="s">
        <v>607</v>
      </c>
      <c r="D125" s="2">
        <v>44300</v>
      </c>
      <c r="E125" s="18" t="s">
        <v>599</v>
      </c>
      <c r="F125" s="11">
        <v>4</v>
      </c>
      <c r="G125" s="11" t="s">
        <v>30</v>
      </c>
      <c r="H125" s="11">
        <v>15.4</v>
      </c>
      <c r="I125" s="11">
        <v>10</v>
      </c>
      <c r="J125" s="19">
        <v>0.41805555555555557</v>
      </c>
      <c r="K125" s="13">
        <v>1.9</v>
      </c>
      <c r="L125" s="11">
        <v>8.6</v>
      </c>
      <c r="M125" s="11" t="s">
        <v>30</v>
      </c>
      <c r="N125" s="11" t="s">
        <v>30</v>
      </c>
      <c r="O125" s="11" t="s">
        <v>30</v>
      </c>
      <c r="P125" s="11" t="s">
        <v>30</v>
      </c>
      <c r="Q125" s="11" t="s">
        <v>30</v>
      </c>
    </row>
    <row r="126" spans="1:18" x14ac:dyDescent="0.55000000000000004">
      <c r="A126">
        <v>2021</v>
      </c>
      <c r="B126" t="s">
        <v>914</v>
      </c>
      <c r="C126" s="12" t="s">
        <v>608</v>
      </c>
      <c r="D126" s="2">
        <v>44300</v>
      </c>
      <c r="E126" s="18" t="s">
        <v>599</v>
      </c>
      <c r="F126" s="11">
        <v>5</v>
      </c>
      <c r="G126" s="11" t="s">
        <v>30</v>
      </c>
      <c r="H126" s="11">
        <v>12</v>
      </c>
      <c r="I126" s="11">
        <v>10</v>
      </c>
      <c r="J126" s="19">
        <v>0.42499999999999999</v>
      </c>
      <c r="K126" s="13">
        <v>1.9</v>
      </c>
      <c r="L126" s="11">
        <v>8.6</v>
      </c>
      <c r="M126" s="11" t="s">
        <v>30</v>
      </c>
      <c r="N126" s="11" t="s">
        <v>30</v>
      </c>
      <c r="O126" s="11" t="s">
        <v>30</v>
      </c>
      <c r="P126" s="11" t="s">
        <v>30</v>
      </c>
      <c r="Q126" s="11" t="s">
        <v>30</v>
      </c>
    </row>
    <row r="127" spans="1:18" x14ac:dyDescent="0.55000000000000004">
      <c r="A127">
        <v>2021</v>
      </c>
      <c r="B127" t="s">
        <v>914</v>
      </c>
      <c r="C127" s="12" t="s">
        <v>609</v>
      </c>
      <c r="D127" s="2">
        <v>44300</v>
      </c>
      <c r="E127" s="18" t="s">
        <v>599</v>
      </c>
      <c r="F127" s="11" t="s">
        <v>781</v>
      </c>
      <c r="G127" s="11" t="s">
        <v>30</v>
      </c>
      <c r="H127" s="11" t="s">
        <v>30</v>
      </c>
      <c r="I127" s="11" t="s">
        <v>30</v>
      </c>
      <c r="J127" s="19">
        <v>0.4548611111111111</v>
      </c>
      <c r="K127" s="13">
        <v>1.8</v>
      </c>
      <c r="L127" s="11">
        <v>8.6</v>
      </c>
      <c r="M127" s="11" t="s">
        <v>30</v>
      </c>
      <c r="N127" s="11" t="s">
        <v>30</v>
      </c>
      <c r="O127" s="11" t="s">
        <v>30</v>
      </c>
      <c r="P127" s="11" t="s">
        <v>30</v>
      </c>
      <c r="Q127" s="11" t="s">
        <v>30</v>
      </c>
      <c r="R127" t="s">
        <v>785</v>
      </c>
    </row>
    <row r="128" spans="1:18" x14ac:dyDescent="0.55000000000000004">
      <c r="A128">
        <v>2021</v>
      </c>
      <c r="B128" t="s">
        <v>914</v>
      </c>
      <c r="C128" s="12" t="s">
        <v>610</v>
      </c>
      <c r="D128" s="2">
        <v>44300</v>
      </c>
      <c r="E128" s="18" t="s">
        <v>599</v>
      </c>
      <c r="F128" s="11" t="s">
        <v>782</v>
      </c>
      <c r="G128" s="11" t="s">
        <v>30</v>
      </c>
      <c r="H128" s="11" t="s">
        <v>30</v>
      </c>
      <c r="I128" s="11" t="s">
        <v>30</v>
      </c>
      <c r="J128" s="19">
        <v>0.5083333333333333</v>
      </c>
      <c r="K128" s="13">
        <v>1.4</v>
      </c>
      <c r="L128" s="11">
        <v>9.6999999999999993</v>
      </c>
      <c r="M128" s="11" t="s">
        <v>30</v>
      </c>
      <c r="N128" s="11" t="s">
        <v>30</v>
      </c>
      <c r="O128" s="11" t="s">
        <v>30</v>
      </c>
      <c r="P128" s="11" t="s">
        <v>30</v>
      </c>
      <c r="Q128" s="11" t="s">
        <v>30</v>
      </c>
      <c r="R128" t="s">
        <v>786</v>
      </c>
    </row>
    <row r="129" spans="1:17" x14ac:dyDescent="0.55000000000000004">
      <c r="A129">
        <v>2021</v>
      </c>
      <c r="B129" t="s">
        <v>914</v>
      </c>
      <c r="C129" s="12" t="s">
        <v>611</v>
      </c>
      <c r="D129" s="2">
        <v>44300</v>
      </c>
      <c r="E129" s="18" t="s">
        <v>599</v>
      </c>
      <c r="F129" s="11">
        <v>6</v>
      </c>
      <c r="G129" s="11" t="s">
        <v>30</v>
      </c>
      <c r="H129" s="11">
        <v>12.3</v>
      </c>
      <c r="I129" s="11">
        <v>10</v>
      </c>
      <c r="J129" s="19">
        <v>0.53055555555555556</v>
      </c>
      <c r="K129" s="13">
        <v>2.2000000000000002</v>
      </c>
      <c r="L129" s="11">
        <v>8.6</v>
      </c>
      <c r="M129" s="11" t="s">
        <v>30</v>
      </c>
      <c r="N129" s="11" t="s">
        <v>30</v>
      </c>
      <c r="O129" s="11" t="s">
        <v>30</v>
      </c>
      <c r="P129" s="11" t="s">
        <v>30</v>
      </c>
      <c r="Q129" s="11" t="s">
        <v>30</v>
      </c>
    </row>
    <row r="130" spans="1:17" x14ac:dyDescent="0.55000000000000004">
      <c r="A130">
        <v>2021</v>
      </c>
      <c r="B130" t="s">
        <v>914</v>
      </c>
      <c r="C130" s="12" t="s">
        <v>612</v>
      </c>
      <c r="D130" s="2">
        <v>44300</v>
      </c>
      <c r="E130" s="18" t="s">
        <v>599</v>
      </c>
      <c r="F130" s="11">
        <v>7</v>
      </c>
      <c r="G130" s="11" t="s">
        <v>30</v>
      </c>
      <c r="H130" s="11">
        <v>18.5</v>
      </c>
      <c r="I130" s="11">
        <v>10</v>
      </c>
      <c r="J130" s="19">
        <v>0.53749999999999998</v>
      </c>
      <c r="K130" s="13">
        <v>2.2000000000000002</v>
      </c>
      <c r="L130" s="11">
        <v>8.6</v>
      </c>
      <c r="M130" s="11" t="s">
        <v>30</v>
      </c>
      <c r="N130" s="11" t="s">
        <v>30</v>
      </c>
      <c r="O130" s="11" t="s">
        <v>30</v>
      </c>
      <c r="P130" s="11" t="s">
        <v>30</v>
      </c>
      <c r="Q130" s="11" t="s">
        <v>30</v>
      </c>
    </row>
    <row r="131" spans="1:17" x14ac:dyDescent="0.55000000000000004">
      <c r="A131">
        <v>2021</v>
      </c>
      <c r="B131" t="s">
        <v>914</v>
      </c>
      <c r="C131" s="12" t="s">
        <v>613</v>
      </c>
      <c r="D131" s="2">
        <v>44300</v>
      </c>
      <c r="E131" s="18" t="s">
        <v>599</v>
      </c>
      <c r="F131" s="11">
        <v>8</v>
      </c>
      <c r="G131" s="11" t="s">
        <v>30</v>
      </c>
      <c r="H131" s="11">
        <v>22.4</v>
      </c>
      <c r="I131" s="11">
        <v>10</v>
      </c>
      <c r="J131" s="19">
        <v>0.54583333333333328</v>
      </c>
      <c r="K131" s="13">
        <v>2.2000000000000002</v>
      </c>
      <c r="L131" s="11">
        <v>8.6</v>
      </c>
      <c r="M131" s="11" t="s">
        <v>30</v>
      </c>
      <c r="N131" s="11" t="s">
        <v>30</v>
      </c>
      <c r="O131" s="11" t="s">
        <v>30</v>
      </c>
      <c r="P131" s="11" t="s">
        <v>30</v>
      </c>
      <c r="Q131" s="11" t="s">
        <v>30</v>
      </c>
    </row>
    <row r="132" spans="1:17" x14ac:dyDescent="0.55000000000000004">
      <c r="A132">
        <v>2021</v>
      </c>
      <c r="B132" t="s">
        <v>914</v>
      </c>
      <c r="C132" s="12" t="s">
        <v>614</v>
      </c>
      <c r="D132" s="2">
        <v>44300</v>
      </c>
      <c r="E132" s="18" t="s">
        <v>599</v>
      </c>
      <c r="F132" s="11">
        <v>9</v>
      </c>
      <c r="G132" s="11" t="s">
        <v>30</v>
      </c>
      <c r="H132" s="11">
        <v>27.9</v>
      </c>
      <c r="I132" s="11">
        <v>10</v>
      </c>
      <c r="J132" s="19">
        <v>0.55277777777777781</v>
      </c>
      <c r="K132" s="13">
        <v>2.2000000000000002</v>
      </c>
      <c r="L132" s="11">
        <v>8.6</v>
      </c>
      <c r="M132" s="11" t="s">
        <v>30</v>
      </c>
      <c r="N132" s="11" t="s">
        <v>30</v>
      </c>
      <c r="O132" s="11" t="s">
        <v>30</v>
      </c>
      <c r="P132" s="11" t="s">
        <v>30</v>
      </c>
      <c r="Q132" s="11" t="s">
        <v>30</v>
      </c>
    </row>
    <row r="133" spans="1:17" x14ac:dyDescent="0.55000000000000004">
      <c r="A133">
        <v>2021</v>
      </c>
      <c r="B133" t="s">
        <v>914</v>
      </c>
      <c r="C133" s="12" t="s">
        <v>615</v>
      </c>
      <c r="D133" s="2">
        <v>44300</v>
      </c>
      <c r="E133" s="18" t="s">
        <v>599</v>
      </c>
      <c r="F133" s="11">
        <v>10</v>
      </c>
      <c r="G133" s="11" t="s">
        <v>30</v>
      </c>
      <c r="H133" s="11">
        <v>12.6</v>
      </c>
      <c r="I133" s="11">
        <v>10</v>
      </c>
      <c r="J133" s="19">
        <v>0.55972222222222223</v>
      </c>
      <c r="K133" s="13">
        <v>2.2000000000000002</v>
      </c>
      <c r="L133" s="11">
        <v>8.6</v>
      </c>
      <c r="M133" s="11" t="s">
        <v>30</v>
      </c>
      <c r="N133" s="11" t="s">
        <v>30</v>
      </c>
      <c r="O133" s="11" t="s">
        <v>30</v>
      </c>
      <c r="P133" s="11" t="s">
        <v>30</v>
      </c>
      <c r="Q133" s="11" t="s">
        <v>30</v>
      </c>
    </row>
    <row r="134" spans="1:17" x14ac:dyDescent="0.55000000000000004">
      <c r="A134">
        <v>2021</v>
      </c>
      <c r="B134" t="s">
        <v>914</v>
      </c>
      <c r="C134" s="12" t="s">
        <v>616</v>
      </c>
      <c r="D134" s="2">
        <v>44300</v>
      </c>
      <c r="E134" s="18" t="s">
        <v>599</v>
      </c>
      <c r="F134" s="11">
        <v>11</v>
      </c>
      <c r="G134" s="11" t="s">
        <v>30</v>
      </c>
      <c r="H134" s="11">
        <v>26.7</v>
      </c>
      <c r="I134" s="11">
        <v>10</v>
      </c>
      <c r="J134" s="19">
        <v>0.61527777777777781</v>
      </c>
      <c r="K134" s="13">
        <v>2</v>
      </c>
      <c r="L134" s="11">
        <v>9.3000000000000007</v>
      </c>
      <c r="M134" s="11" t="s">
        <v>30</v>
      </c>
      <c r="N134" s="11" t="s">
        <v>30</v>
      </c>
      <c r="O134" s="11" t="s">
        <v>30</v>
      </c>
      <c r="P134" s="11" t="s">
        <v>30</v>
      </c>
      <c r="Q134" s="11" t="s">
        <v>30</v>
      </c>
    </row>
    <row r="135" spans="1:17" x14ac:dyDescent="0.55000000000000004">
      <c r="A135">
        <v>2021</v>
      </c>
      <c r="B135" t="s">
        <v>914</v>
      </c>
      <c r="C135" s="12" t="s">
        <v>617</v>
      </c>
      <c r="D135" s="2">
        <v>44300</v>
      </c>
      <c r="E135" s="18" t="s">
        <v>599</v>
      </c>
      <c r="F135" s="11">
        <v>12</v>
      </c>
      <c r="G135" s="11" t="s">
        <v>30</v>
      </c>
      <c r="H135" s="11">
        <v>34.5</v>
      </c>
      <c r="I135" s="11">
        <v>10</v>
      </c>
      <c r="J135" s="19">
        <v>0.62152777777777779</v>
      </c>
      <c r="K135" s="13">
        <v>2</v>
      </c>
      <c r="L135" s="11">
        <v>9.3000000000000007</v>
      </c>
      <c r="M135" s="11" t="s">
        <v>30</v>
      </c>
      <c r="N135" s="11" t="s">
        <v>30</v>
      </c>
      <c r="O135" s="11" t="s">
        <v>30</v>
      </c>
      <c r="P135" s="11" t="s">
        <v>30</v>
      </c>
      <c r="Q135" s="11" t="s">
        <v>30</v>
      </c>
    </row>
    <row r="136" spans="1:17" x14ac:dyDescent="0.55000000000000004">
      <c r="A136">
        <v>2021</v>
      </c>
      <c r="B136" t="s">
        <v>914</v>
      </c>
      <c r="C136" s="12" t="s">
        <v>618</v>
      </c>
      <c r="D136" s="2">
        <v>44300</v>
      </c>
      <c r="E136" s="18" t="s">
        <v>599</v>
      </c>
      <c r="F136" s="11">
        <v>13</v>
      </c>
      <c r="G136" s="11" t="s">
        <v>30</v>
      </c>
      <c r="H136" s="11">
        <v>14.8</v>
      </c>
      <c r="I136" s="11">
        <v>10</v>
      </c>
      <c r="J136" s="19">
        <v>0.62777777777777777</v>
      </c>
      <c r="K136" s="13">
        <v>2</v>
      </c>
      <c r="L136" s="11">
        <v>9.3000000000000007</v>
      </c>
      <c r="M136" s="11" t="s">
        <v>30</v>
      </c>
      <c r="N136" s="11" t="s">
        <v>30</v>
      </c>
      <c r="O136" s="11" t="s">
        <v>30</v>
      </c>
      <c r="P136" s="11" t="s">
        <v>30</v>
      </c>
      <c r="Q136" s="11" t="s">
        <v>30</v>
      </c>
    </row>
    <row r="137" spans="1:17" x14ac:dyDescent="0.55000000000000004">
      <c r="A137">
        <v>2021</v>
      </c>
      <c r="B137" t="s">
        <v>914</v>
      </c>
      <c r="C137" s="12" t="s">
        <v>619</v>
      </c>
      <c r="D137" s="2">
        <v>44300</v>
      </c>
      <c r="E137" s="18" t="s">
        <v>599</v>
      </c>
      <c r="F137" s="11">
        <v>14</v>
      </c>
      <c r="G137" s="11" t="s">
        <v>30</v>
      </c>
      <c r="H137" s="11">
        <v>15.1</v>
      </c>
      <c r="I137" s="11">
        <v>10</v>
      </c>
      <c r="J137" s="19">
        <v>0.6333333333333333</v>
      </c>
      <c r="K137" s="13">
        <v>2</v>
      </c>
      <c r="L137" s="11">
        <v>9.3000000000000007</v>
      </c>
      <c r="M137" s="11" t="s">
        <v>30</v>
      </c>
      <c r="N137" s="11" t="s">
        <v>30</v>
      </c>
      <c r="O137" s="11" t="s">
        <v>30</v>
      </c>
      <c r="P137" s="11" t="s">
        <v>30</v>
      </c>
      <c r="Q137" s="11" t="s">
        <v>30</v>
      </c>
    </row>
    <row r="138" spans="1:17" x14ac:dyDescent="0.55000000000000004">
      <c r="A138">
        <v>2021</v>
      </c>
      <c r="B138" t="s">
        <v>914</v>
      </c>
      <c r="C138" s="12" t="s">
        <v>620</v>
      </c>
      <c r="D138" s="2">
        <v>44300</v>
      </c>
      <c r="E138" s="18" t="s">
        <v>599</v>
      </c>
      <c r="F138" s="11">
        <v>15</v>
      </c>
      <c r="G138" s="11" t="s">
        <v>30</v>
      </c>
      <c r="H138" s="11">
        <v>14.9</v>
      </c>
      <c r="I138" s="11">
        <v>10</v>
      </c>
      <c r="J138" s="19">
        <v>0.64236111111111105</v>
      </c>
      <c r="K138" s="13">
        <v>2</v>
      </c>
      <c r="L138" s="11">
        <v>9.3000000000000007</v>
      </c>
      <c r="M138" s="11" t="s">
        <v>30</v>
      </c>
      <c r="N138" s="11" t="s">
        <v>30</v>
      </c>
      <c r="O138" s="11" t="s">
        <v>30</v>
      </c>
      <c r="P138" s="11" t="s">
        <v>30</v>
      </c>
      <c r="Q138" s="11" t="s">
        <v>30</v>
      </c>
    </row>
    <row r="139" spans="1:17" x14ac:dyDescent="0.55000000000000004">
      <c r="A139">
        <v>2021</v>
      </c>
      <c r="B139" t="s">
        <v>914</v>
      </c>
      <c r="C139" s="12" t="s">
        <v>621</v>
      </c>
      <c r="D139" s="2">
        <v>44319</v>
      </c>
      <c r="E139" s="18" t="s">
        <v>600</v>
      </c>
      <c r="F139" s="11">
        <v>15</v>
      </c>
      <c r="G139" s="11" t="s">
        <v>30</v>
      </c>
      <c r="H139" s="11">
        <v>14.3</v>
      </c>
      <c r="I139" s="11">
        <v>10</v>
      </c>
      <c r="J139" s="19">
        <v>0.38819444444444445</v>
      </c>
      <c r="K139" s="13">
        <v>1.9</v>
      </c>
      <c r="L139" s="11">
        <v>12.4</v>
      </c>
      <c r="M139" s="11" t="s">
        <v>30</v>
      </c>
      <c r="N139" s="11" t="s">
        <v>30</v>
      </c>
      <c r="O139" s="11" t="s">
        <v>30</v>
      </c>
      <c r="P139" s="11" t="s">
        <v>30</v>
      </c>
      <c r="Q139" s="11" t="s">
        <v>30</v>
      </c>
    </row>
    <row r="140" spans="1:17" x14ac:dyDescent="0.55000000000000004">
      <c r="A140">
        <v>2021</v>
      </c>
      <c r="B140" t="s">
        <v>914</v>
      </c>
      <c r="C140" s="12" t="s">
        <v>622</v>
      </c>
      <c r="D140" s="2">
        <v>44319</v>
      </c>
      <c r="E140" s="18" t="s">
        <v>600</v>
      </c>
      <c r="F140" s="11">
        <v>14</v>
      </c>
      <c r="G140" s="11" t="s">
        <v>30</v>
      </c>
      <c r="H140" s="11">
        <v>14.8</v>
      </c>
      <c r="I140" s="11">
        <v>10</v>
      </c>
      <c r="J140" s="19">
        <v>0.39652777777777781</v>
      </c>
      <c r="K140" s="13">
        <v>1.9</v>
      </c>
      <c r="L140" s="11">
        <v>12.4</v>
      </c>
      <c r="M140" s="11" t="s">
        <v>30</v>
      </c>
      <c r="N140" s="11" t="s">
        <v>30</v>
      </c>
      <c r="O140" s="11" t="s">
        <v>30</v>
      </c>
      <c r="P140" s="11" t="s">
        <v>30</v>
      </c>
      <c r="Q140" s="11" t="s">
        <v>30</v>
      </c>
    </row>
    <row r="141" spans="1:17" x14ac:dyDescent="0.55000000000000004">
      <c r="A141">
        <v>2021</v>
      </c>
      <c r="B141" t="s">
        <v>914</v>
      </c>
      <c r="C141" s="12" t="s">
        <v>623</v>
      </c>
      <c r="D141" s="2">
        <v>44319</v>
      </c>
      <c r="E141" s="18" t="s">
        <v>600</v>
      </c>
      <c r="F141" s="11">
        <v>13</v>
      </c>
      <c r="G141" s="11" t="s">
        <v>30</v>
      </c>
      <c r="H141" s="11">
        <v>14.8</v>
      </c>
      <c r="I141" s="11">
        <v>10</v>
      </c>
      <c r="J141" s="19">
        <v>0.40416666666666662</v>
      </c>
      <c r="K141" s="13">
        <v>1.9</v>
      </c>
      <c r="L141" s="11">
        <v>12.4</v>
      </c>
      <c r="M141" s="11" t="s">
        <v>30</v>
      </c>
      <c r="N141" s="11" t="s">
        <v>30</v>
      </c>
      <c r="O141" s="11" t="s">
        <v>30</v>
      </c>
      <c r="P141" s="11" t="s">
        <v>30</v>
      </c>
      <c r="Q141" s="11" t="s">
        <v>30</v>
      </c>
    </row>
    <row r="142" spans="1:17" x14ac:dyDescent="0.55000000000000004">
      <c r="A142">
        <v>2021</v>
      </c>
      <c r="B142" t="s">
        <v>914</v>
      </c>
      <c r="C142" s="12" t="s">
        <v>624</v>
      </c>
      <c r="D142" s="2">
        <v>44319</v>
      </c>
      <c r="E142" s="18" t="s">
        <v>600</v>
      </c>
      <c r="F142" s="11">
        <v>12</v>
      </c>
      <c r="G142" s="11" t="s">
        <v>30</v>
      </c>
      <c r="H142" s="11">
        <v>34.1</v>
      </c>
      <c r="I142" s="11">
        <v>10</v>
      </c>
      <c r="J142" s="19">
        <v>0.40902777777777777</v>
      </c>
      <c r="K142" s="13">
        <v>1.9</v>
      </c>
      <c r="L142" s="11">
        <v>12.4</v>
      </c>
      <c r="M142" s="11" t="s">
        <v>30</v>
      </c>
      <c r="N142" s="11" t="s">
        <v>30</v>
      </c>
      <c r="O142" s="11" t="s">
        <v>30</v>
      </c>
      <c r="P142" s="11" t="s">
        <v>30</v>
      </c>
      <c r="Q142" s="11" t="s">
        <v>30</v>
      </c>
    </row>
    <row r="143" spans="1:17" x14ac:dyDescent="0.55000000000000004">
      <c r="A143">
        <v>2021</v>
      </c>
      <c r="B143" t="s">
        <v>914</v>
      </c>
      <c r="C143" s="12" t="s">
        <v>625</v>
      </c>
      <c r="D143" s="2">
        <v>44319</v>
      </c>
      <c r="E143" s="18" t="s">
        <v>600</v>
      </c>
      <c r="F143" s="11">
        <v>11</v>
      </c>
      <c r="G143" s="11" t="s">
        <v>30</v>
      </c>
      <c r="H143" s="11">
        <v>29.5</v>
      </c>
      <c r="I143" s="11">
        <v>10</v>
      </c>
      <c r="J143" s="19">
        <v>0.41388888888888892</v>
      </c>
      <c r="K143" s="13">
        <v>1.9</v>
      </c>
      <c r="L143" s="11">
        <v>12.4</v>
      </c>
      <c r="M143" s="11" t="s">
        <v>30</v>
      </c>
      <c r="N143" s="11" t="s">
        <v>30</v>
      </c>
      <c r="O143" s="11" t="s">
        <v>30</v>
      </c>
      <c r="P143" s="11" t="s">
        <v>30</v>
      </c>
      <c r="Q143" s="11" t="s">
        <v>30</v>
      </c>
    </row>
    <row r="144" spans="1:17" x14ac:dyDescent="0.55000000000000004">
      <c r="A144">
        <v>2021</v>
      </c>
      <c r="B144" t="s">
        <v>914</v>
      </c>
      <c r="C144" s="12" t="s">
        <v>626</v>
      </c>
      <c r="D144" s="2">
        <v>44319</v>
      </c>
      <c r="E144" s="18" t="s">
        <v>600</v>
      </c>
      <c r="F144" s="11">
        <v>10</v>
      </c>
      <c r="G144" s="11" t="s">
        <v>30</v>
      </c>
      <c r="H144" s="11">
        <v>11.6</v>
      </c>
      <c r="I144" s="11">
        <v>10</v>
      </c>
      <c r="J144" s="19">
        <v>0.44513888888888892</v>
      </c>
      <c r="K144" s="13">
        <v>1.7</v>
      </c>
      <c r="L144" s="11">
        <v>12.6</v>
      </c>
      <c r="M144" s="11" t="s">
        <v>30</v>
      </c>
      <c r="N144" s="11" t="s">
        <v>30</v>
      </c>
      <c r="O144" s="11" t="s">
        <v>30</v>
      </c>
      <c r="P144" s="11" t="s">
        <v>30</v>
      </c>
      <c r="Q144" s="11" t="s">
        <v>30</v>
      </c>
    </row>
    <row r="145" spans="1:38" x14ac:dyDescent="0.55000000000000004">
      <c r="A145">
        <v>2021</v>
      </c>
      <c r="B145" t="s">
        <v>914</v>
      </c>
      <c r="C145" s="12" t="s">
        <v>627</v>
      </c>
      <c r="D145" s="2">
        <v>44319</v>
      </c>
      <c r="E145" s="18" t="s">
        <v>600</v>
      </c>
      <c r="F145" s="11">
        <v>9</v>
      </c>
      <c r="G145" s="11" t="s">
        <v>30</v>
      </c>
      <c r="H145" s="11">
        <v>24.1</v>
      </c>
      <c r="I145" s="11">
        <v>10</v>
      </c>
      <c r="J145" s="19">
        <v>0.45277777777777778</v>
      </c>
      <c r="K145" s="13">
        <v>1.7</v>
      </c>
      <c r="L145" s="11">
        <v>12.6</v>
      </c>
      <c r="M145" s="11" t="s">
        <v>30</v>
      </c>
      <c r="N145" s="11" t="s">
        <v>30</v>
      </c>
      <c r="O145" s="11" t="s">
        <v>30</v>
      </c>
      <c r="P145" s="11" t="s">
        <v>30</v>
      </c>
      <c r="Q145" s="11" t="s">
        <v>30</v>
      </c>
    </row>
    <row r="146" spans="1:38" x14ac:dyDescent="0.55000000000000004">
      <c r="A146">
        <v>2021</v>
      </c>
      <c r="B146" t="s">
        <v>914</v>
      </c>
      <c r="C146" s="12" t="s">
        <v>628</v>
      </c>
      <c r="D146" s="2">
        <v>44319</v>
      </c>
      <c r="E146" s="18" t="s">
        <v>600</v>
      </c>
      <c r="F146" s="11">
        <v>8</v>
      </c>
      <c r="G146" s="11" t="s">
        <v>30</v>
      </c>
      <c r="H146" s="11">
        <v>22.4</v>
      </c>
      <c r="I146" s="11">
        <v>10</v>
      </c>
      <c r="J146" s="19">
        <v>0.45763888888888887</v>
      </c>
      <c r="K146" s="13">
        <v>1.7</v>
      </c>
      <c r="L146" s="11">
        <v>12.6</v>
      </c>
      <c r="M146" s="11" t="s">
        <v>30</v>
      </c>
      <c r="N146" s="11" t="s">
        <v>30</v>
      </c>
      <c r="O146" s="11" t="s">
        <v>30</v>
      </c>
      <c r="P146" s="11" t="s">
        <v>30</v>
      </c>
      <c r="Q146" s="11" t="s">
        <v>30</v>
      </c>
      <c r="R146" t="s">
        <v>787</v>
      </c>
    </row>
    <row r="147" spans="1:38" x14ac:dyDescent="0.55000000000000004">
      <c r="A147">
        <v>2021</v>
      </c>
      <c r="B147" t="s">
        <v>914</v>
      </c>
      <c r="C147" s="12" t="s">
        <v>629</v>
      </c>
      <c r="D147" s="2">
        <v>44319</v>
      </c>
      <c r="E147" s="18" t="s">
        <v>600</v>
      </c>
      <c r="F147" s="11">
        <v>7</v>
      </c>
      <c r="G147" s="11" t="s">
        <v>30</v>
      </c>
      <c r="H147" s="11">
        <v>15.4</v>
      </c>
      <c r="I147" s="11">
        <v>10</v>
      </c>
      <c r="J147" s="19">
        <v>0.46249999999999997</v>
      </c>
      <c r="K147" s="13">
        <v>1.7</v>
      </c>
      <c r="L147" s="11">
        <v>12.6</v>
      </c>
      <c r="M147" s="11" t="s">
        <v>30</v>
      </c>
      <c r="N147" s="11" t="s">
        <v>30</v>
      </c>
      <c r="O147" s="11" t="s">
        <v>30</v>
      </c>
      <c r="P147" s="11" t="s">
        <v>30</v>
      </c>
      <c r="Q147" s="11" t="s">
        <v>30</v>
      </c>
    </row>
    <row r="148" spans="1:38" x14ac:dyDescent="0.55000000000000004">
      <c r="A148">
        <v>2021</v>
      </c>
      <c r="B148" t="s">
        <v>914</v>
      </c>
      <c r="C148" s="12" t="s">
        <v>630</v>
      </c>
      <c r="D148" s="2">
        <v>44319</v>
      </c>
      <c r="E148" s="18" t="s">
        <v>600</v>
      </c>
      <c r="F148" s="11">
        <v>6</v>
      </c>
      <c r="G148" s="11" t="s">
        <v>30</v>
      </c>
      <c r="H148" s="11">
        <v>11.6</v>
      </c>
      <c r="I148" s="11">
        <v>10</v>
      </c>
      <c r="J148" s="19">
        <v>0.47013888888888888</v>
      </c>
      <c r="K148" s="13">
        <v>1.7</v>
      </c>
      <c r="L148" s="11">
        <v>12.6</v>
      </c>
      <c r="M148" s="11" t="s">
        <v>30</v>
      </c>
      <c r="N148" s="11" t="s">
        <v>30</v>
      </c>
      <c r="O148" s="11" t="s">
        <v>30</v>
      </c>
      <c r="P148" s="11" t="s">
        <v>30</v>
      </c>
      <c r="Q148" s="11" t="s">
        <v>30</v>
      </c>
    </row>
    <row r="149" spans="1:38" x14ac:dyDescent="0.55000000000000004">
      <c r="A149">
        <v>2021</v>
      </c>
      <c r="B149" t="s">
        <v>914</v>
      </c>
      <c r="C149" s="71" t="s">
        <v>631</v>
      </c>
      <c r="D149" s="72">
        <v>44319</v>
      </c>
      <c r="E149" s="36" t="s">
        <v>600</v>
      </c>
      <c r="F149" s="35" t="s">
        <v>782</v>
      </c>
      <c r="G149" s="35" t="s">
        <v>30</v>
      </c>
      <c r="H149" s="35" t="s">
        <v>30</v>
      </c>
      <c r="I149" s="35" t="s">
        <v>30</v>
      </c>
      <c r="J149" s="73">
        <v>0.47986111111111113</v>
      </c>
      <c r="K149" s="74">
        <v>1.7</v>
      </c>
      <c r="L149" s="35">
        <v>12.6</v>
      </c>
      <c r="M149" s="35" t="s">
        <v>30</v>
      </c>
      <c r="N149" s="35" t="s">
        <v>30</v>
      </c>
      <c r="O149" s="35" t="s">
        <v>30</v>
      </c>
      <c r="P149" s="35" t="s">
        <v>30</v>
      </c>
      <c r="Q149" s="35" t="s">
        <v>30</v>
      </c>
      <c r="R149" s="75" t="s">
        <v>788</v>
      </c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</row>
    <row r="150" spans="1:38" x14ac:dyDescent="0.55000000000000004">
      <c r="A150">
        <v>2021</v>
      </c>
      <c r="B150" t="s">
        <v>914</v>
      </c>
      <c r="C150" s="71" t="s">
        <v>632</v>
      </c>
      <c r="D150" s="72">
        <v>44319</v>
      </c>
      <c r="E150" s="36" t="s">
        <v>600</v>
      </c>
      <c r="F150" s="35">
        <v>5</v>
      </c>
      <c r="G150" s="35" t="s">
        <v>30</v>
      </c>
      <c r="H150" s="35">
        <v>11.3</v>
      </c>
      <c r="I150" s="35">
        <v>10</v>
      </c>
      <c r="J150" s="73">
        <v>0.54652777777777783</v>
      </c>
      <c r="K150" s="74">
        <v>1.6</v>
      </c>
      <c r="L150" s="35">
        <v>11.2</v>
      </c>
      <c r="M150" s="35" t="s">
        <v>30</v>
      </c>
      <c r="N150" s="35" t="s">
        <v>30</v>
      </c>
      <c r="O150" s="35" t="s">
        <v>30</v>
      </c>
      <c r="P150" s="35" t="s">
        <v>30</v>
      </c>
      <c r="Q150" s="35" t="s">
        <v>30</v>
      </c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</row>
    <row r="151" spans="1:38" x14ac:dyDescent="0.55000000000000004">
      <c r="A151">
        <v>2021</v>
      </c>
      <c r="B151" t="s">
        <v>914</v>
      </c>
      <c r="C151" s="71" t="s">
        <v>633</v>
      </c>
      <c r="D151" s="72">
        <v>44319</v>
      </c>
      <c r="E151" s="36" t="s">
        <v>600</v>
      </c>
      <c r="F151" s="35">
        <v>4</v>
      </c>
      <c r="G151" s="35" t="s">
        <v>30</v>
      </c>
      <c r="H151" s="35">
        <v>14.5</v>
      </c>
      <c r="I151" s="35">
        <v>10</v>
      </c>
      <c r="J151" s="73">
        <v>0.5541666666666667</v>
      </c>
      <c r="K151" s="74">
        <v>1.6</v>
      </c>
      <c r="L151" s="35">
        <v>11.2</v>
      </c>
      <c r="M151" s="35" t="s">
        <v>30</v>
      </c>
      <c r="N151" s="35" t="s">
        <v>30</v>
      </c>
      <c r="O151" s="35" t="s">
        <v>30</v>
      </c>
      <c r="P151" s="35" t="s">
        <v>30</v>
      </c>
      <c r="Q151" s="35" t="s">
        <v>30</v>
      </c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</row>
    <row r="152" spans="1:38" x14ac:dyDescent="0.55000000000000004">
      <c r="A152">
        <v>2021</v>
      </c>
      <c r="B152" t="s">
        <v>914</v>
      </c>
      <c r="C152" s="71" t="s">
        <v>634</v>
      </c>
      <c r="D152" s="72">
        <v>44319</v>
      </c>
      <c r="E152" s="36" t="s">
        <v>600</v>
      </c>
      <c r="F152" s="35">
        <v>3</v>
      </c>
      <c r="G152" s="35" t="s">
        <v>30</v>
      </c>
      <c r="H152" s="35">
        <v>15.5</v>
      </c>
      <c r="I152" s="35">
        <v>10</v>
      </c>
      <c r="J152" s="73">
        <v>0.55625000000000002</v>
      </c>
      <c r="K152" s="74">
        <v>1.6</v>
      </c>
      <c r="L152" s="35">
        <v>11.2</v>
      </c>
      <c r="M152" s="35" t="s">
        <v>30</v>
      </c>
      <c r="N152" s="35" t="s">
        <v>30</v>
      </c>
      <c r="O152" s="35" t="s">
        <v>30</v>
      </c>
      <c r="P152" s="35" t="s">
        <v>30</v>
      </c>
      <c r="Q152" s="35" t="s">
        <v>30</v>
      </c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</row>
    <row r="153" spans="1:38" x14ac:dyDescent="0.55000000000000004">
      <c r="A153">
        <v>2021</v>
      </c>
      <c r="B153" t="s">
        <v>914</v>
      </c>
      <c r="C153" s="71" t="s">
        <v>635</v>
      </c>
      <c r="D153" s="72">
        <v>44319</v>
      </c>
      <c r="E153" s="36" t="s">
        <v>600</v>
      </c>
      <c r="F153" s="35">
        <v>2</v>
      </c>
      <c r="G153" s="35" t="s">
        <v>30</v>
      </c>
      <c r="H153" s="35">
        <v>15.2</v>
      </c>
      <c r="I153" s="35">
        <v>10</v>
      </c>
      <c r="J153" s="73">
        <v>0.56666666666666665</v>
      </c>
      <c r="K153" s="74">
        <v>1.6</v>
      </c>
      <c r="L153" s="35">
        <v>11.2</v>
      </c>
      <c r="M153" s="35" t="s">
        <v>30</v>
      </c>
      <c r="N153" s="35" t="s">
        <v>30</v>
      </c>
      <c r="O153" s="35" t="s">
        <v>30</v>
      </c>
      <c r="P153" s="35" t="s">
        <v>30</v>
      </c>
      <c r="Q153" s="35" t="s">
        <v>30</v>
      </c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</row>
    <row r="154" spans="1:38" x14ac:dyDescent="0.55000000000000004">
      <c r="A154">
        <v>2021</v>
      </c>
      <c r="B154" t="s">
        <v>914</v>
      </c>
      <c r="C154" s="71" t="s">
        <v>636</v>
      </c>
      <c r="D154" s="72">
        <v>44319</v>
      </c>
      <c r="E154" s="36" t="s">
        <v>600</v>
      </c>
      <c r="F154" s="35">
        <v>1</v>
      </c>
      <c r="G154" s="35" t="s">
        <v>30</v>
      </c>
      <c r="H154" s="35">
        <v>11.1</v>
      </c>
      <c r="I154" s="35">
        <v>10</v>
      </c>
      <c r="J154" s="73">
        <v>0.57291666666666663</v>
      </c>
      <c r="K154" s="74">
        <v>1.6</v>
      </c>
      <c r="L154" s="35">
        <v>11.2</v>
      </c>
      <c r="M154" s="35" t="s">
        <v>30</v>
      </c>
      <c r="N154" s="35" t="s">
        <v>30</v>
      </c>
      <c r="O154" s="35" t="s">
        <v>30</v>
      </c>
      <c r="P154" s="35" t="s">
        <v>30</v>
      </c>
      <c r="Q154" s="35" t="s">
        <v>30</v>
      </c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</row>
    <row r="155" spans="1:38" x14ac:dyDescent="0.55000000000000004">
      <c r="A155">
        <v>2021</v>
      </c>
      <c r="B155" t="s">
        <v>914</v>
      </c>
      <c r="C155" s="71" t="s">
        <v>637</v>
      </c>
      <c r="D155" s="72">
        <v>44319</v>
      </c>
      <c r="E155" s="36" t="s">
        <v>600</v>
      </c>
      <c r="F155" s="35" t="s">
        <v>783</v>
      </c>
      <c r="G155" s="35" t="s">
        <v>30</v>
      </c>
      <c r="H155" s="35" t="s">
        <v>30</v>
      </c>
      <c r="I155" s="35" t="s">
        <v>30</v>
      </c>
      <c r="J155" s="73">
        <v>0.58819444444444446</v>
      </c>
      <c r="K155" s="74">
        <v>1.6</v>
      </c>
      <c r="L155" s="35">
        <v>11.2</v>
      </c>
      <c r="M155" s="35" t="s">
        <v>30</v>
      </c>
      <c r="N155" s="35" t="s">
        <v>30</v>
      </c>
      <c r="O155" s="35" t="s">
        <v>30</v>
      </c>
      <c r="P155" s="35" t="s">
        <v>30</v>
      </c>
      <c r="Q155" s="35" t="s">
        <v>30</v>
      </c>
      <c r="R155" s="75" t="s">
        <v>789</v>
      </c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</row>
    <row r="156" spans="1:38" x14ac:dyDescent="0.55000000000000004">
      <c r="A156">
        <v>2021</v>
      </c>
      <c r="B156" t="s">
        <v>914</v>
      </c>
      <c r="C156" s="71" t="s">
        <v>638</v>
      </c>
      <c r="D156" s="72">
        <v>44344</v>
      </c>
      <c r="E156" s="36" t="s">
        <v>600</v>
      </c>
      <c r="F156" s="35">
        <v>11</v>
      </c>
      <c r="G156" s="35" t="s">
        <v>30</v>
      </c>
      <c r="H156" s="35">
        <v>25</v>
      </c>
      <c r="I156" s="35">
        <v>10</v>
      </c>
      <c r="J156" s="73">
        <v>0.36736111111111108</v>
      </c>
      <c r="K156" s="74">
        <v>2</v>
      </c>
      <c r="L156" s="35">
        <v>12</v>
      </c>
      <c r="M156" s="35" t="s">
        <v>30</v>
      </c>
      <c r="N156" s="35" t="s">
        <v>30</v>
      </c>
      <c r="O156" s="35" t="s">
        <v>30</v>
      </c>
      <c r="P156" s="35" t="s">
        <v>30</v>
      </c>
      <c r="Q156" s="35" t="s">
        <v>30</v>
      </c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</row>
    <row r="157" spans="1:38" x14ac:dyDescent="0.55000000000000004">
      <c r="A157">
        <v>2021</v>
      </c>
      <c r="B157" t="s">
        <v>914</v>
      </c>
      <c r="C157" s="12" t="s">
        <v>639</v>
      </c>
      <c r="D157" s="2">
        <v>44344</v>
      </c>
      <c r="E157" s="18" t="s">
        <v>600</v>
      </c>
      <c r="F157" s="11">
        <v>12</v>
      </c>
      <c r="G157" s="11" t="s">
        <v>30</v>
      </c>
      <c r="H157" s="11">
        <v>32</v>
      </c>
      <c r="I157" s="11">
        <v>10</v>
      </c>
      <c r="J157" s="19">
        <v>0.36944444444444446</v>
      </c>
      <c r="K157" s="13">
        <v>2</v>
      </c>
      <c r="L157" s="11">
        <v>12</v>
      </c>
      <c r="M157" s="11" t="s">
        <v>30</v>
      </c>
      <c r="N157" s="11" t="s">
        <v>30</v>
      </c>
      <c r="O157" s="11" t="s">
        <v>30</v>
      </c>
      <c r="P157" s="11" t="s">
        <v>30</v>
      </c>
      <c r="Q157" s="11" t="s">
        <v>30</v>
      </c>
    </row>
    <row r="158" spans="1:38" x14ac:dyDescent="0.55000000000000004">
      <c r="A158">
        <v>2021</v>
      </c>
      <c r="B158" t="s">
        <v>914</v>
      </c>
      <c r="C158" s="12" t="s">
        <v>640</v>
      </c>
      <c r="D158" s="2">
        <v>44344</v>
      </c>
      <c r="E158" s="18" t="s">
        <v>600</v>
      </c>
      <c r="F158" s="11">
        <v>13</v>
      </c>
      <c r="G158" s="11" t="s">
        <v>30</v>
      </c>
      <c r="H158" s="11">
        <v>14.2</v>
      </c>
      <c r="I158" s="11">
        <v>10</v>
      </c>
      <c r="J158" s="19">
        <v>0.3743055555555555</v>
      </c>
      <c r="K158" s="13">
        <v>2</v>
      </c>
      <c r="L158" s="11">
        <v>12</v>
      </c>
      <c r="M158" s="11" t="s">
        <v>30</v>
      </c>
      <c r="N158" s="11" t="s">
        <v>30</v>
      </c>
      <c r="O158" s="11" t="s">
        <v>30</v>
      </c>
      <c r="P158" s="11" t="s">
        <v>30</v>
      </c>
      <c r="Q158" s="11" t="s">
        <v>30</v>
      </c>
    </row>
    <row r="159" spans="1:38" x14ac:dyDescent="0.55000000000000004">
      <c r="A159">
        <v>2021</v>
      </c>
      <c r="B159" t="s">
        <v>914</v>
      </c>
      <c r="C159" s="12" t="s">
        <v>641</v>
      </c>
      <c r="D159" s="2">
        <v>44344</v>
      </c>
      <c r="E159" s="18" t="s">
        <v>600</v>
      </c>
      <c r="F159" s="11">
        <v>14</v>
      </c>
      <c r="G159" s="11" t="s">
        <v>30</v>
      </c>
      <c r="H159" s="11">
        <v>14.6</v>
      </c>
      <c r="I159" s="11">
        <v>10</v>
      </c>
      <c r="J159" s="19">
        <v>0.38055555555555554</v>
      </c>
      <c r="K159" s="13">
        <v>2</v>
      </c>
      <c r="L159" s="11">
        <v>12</v>
      </c>
      <c r="M159" s="11" t="s">
        <v>30</v>
      </c>
      <c r="N159" s="11" t="s">
        <v>30</v>
      </c>
      <c r="O159" s="11" t="s">
        <v>30</v>
      </c>
      <c r="P159" s="11" t="s">
        <v>30</v>
      </c>
      <c r="Q159" s="11" t="s">
        <v>30</v>
      </c>
    </row>
    <row r="160" spans="1:38" x14ac:dyDescent="0.55000000000000004">
      <c r="A160">
        <v>2021</v>
      </c>
      <c r="B160" t="s">
        <v>914</v>
      </c>
      <c r="C160" s="12" t="s">
        <v>642</v>
      </c>
      <c r="D160" s="2">
        <v>44344</v>
      </c>
      <c r="E160" s="18" t="s">
        <v>600</v>
      </c>
      <c r="F160" s="11">
        <v>15</v>
      </c>
      <c r="G160" s="11" t="s">
        <v>30</v>
      </c>
      <c r="H160" s="11">
        <v>14.3</v>
      </c>
      <c r="I160" s="11">
        <v>10</v>
      </c>
      <c r="J160" s="19">
        <v>0.3840277777777778</v>
      </c>
      <c r="K160" s="13">
        <v>2</v>
      </c>
      <c r="L160" s="11">
        <v>12</v>
      </c>
      <c r="M160" s="11" t="s">
        <v>30</v>
      </c>
      <c r="N160" s="11" t="s">
        <v>30</v>
      </c>
      <c r="O160" s="11" t="s">
        <v>30</v>
      </c>
      <c r="P160" s="11" t="s">
        <v>30</v>
      </c>
      <c r="Q160" s="11" t="s">
        <v>30</v>
      </c>
    </row>
    <row r="161" spans="1:17" x14ac:dyDescent="0.55000000000000004">
      <c r="A161">
        <v>2021</v>
      </c>
      <c r="B161" t="s">
        <v>914</v>
      </c>
      <c r="C161" s="12" t="s">
        <v>643</v>
      </c>
      <c r="D161" s="2">
        <v>44344</v>
      </c>
      <c r="E161" s="18" t="s">
        <v>600</v>
      </c>
      <c r="F161" s="11">
        <v>6</v>
      </c>
      <c r="G161" s="11" t="s">
        <v>30</v>
      </c>
      <c r="H161" s="11">
        <v>11.5</v>
      </c>
      <c r="I161" s="11">
        <v>10</v>
      </c>
      <c r="J161" s="19">
        <v>0.41388888888888892</v>
      </c>
      <c r="K161" s="13">
        <v>2.1</v>
      </c>
      <c r="L161" s="11">
        <v>12.6</v>
      </c>
      <c r="M161" s="11" t="s">
        <v>30</v>
      </c>
      <c r="N161" s="11" t="s">
        <v>30</v>
      </c>
      <c r="O161" s="11" t="s">
        <v>30</v>
      </c>
      <c r="P161" s="11" t="s">
        <v>30</v>
      </c>
      <c r="Q161" s="11" t="s">
        <v>30</v>
      </c>
    </row>
    <row r="162" spans="1:17" x14ac:dyDescent="0.55000000000000004">
      <c r="A162">
        <v>2021</v>
      </c>
      <c r="B162" t="s">
        <v>914</v>
      </c>
      <c r="C162" s="12" t="s">
        <v>644</v>
      </c>
      <c r="D162" s="2">
        <v>44344</v>
      </c>
      <c r="E162" s="18" t="s">
        <v>600</v>
      </c>
      <c r="F162" s="11">
        <v>7</v>
      </c>
      <c r="G162" s="11" t="s">
        <v>30</v>
      </c>
      <c r="H162" s="11">
        <v>15.7</v>
      </c>
      <c r="I162" s="11">
        <v>10</v>
      </c>
      <c r="J162" s="19">
        <v>0.41666666666666669</v>
      </c>
      <c r="K162" s="13">
        <v>2.1</v>
      </c>
      <c r="L162" s="11">
        <v>12.6</v>
      </c>
      <c r="M162" s="11" t="s">
        <v>30</v>
      </c>
      <c r="N162" s="11" t="s">
        <v>30</v>
      </c>
      <c r="O162" s="11" t="s">
        <v>30</v>
      </c>
      <c r="P162" s="11" t="s">
        <v>30</v>
      </c>
      <c r="Q162" s="11" t="s">
        <v>30</v>
      </c>
    </row>
    <row r="163" spans="1:17" x14ac:dyDescent="0.55000000000000004">
      <c r="A163">
        <v>2021</v>
      </c>
      <c r="B163" t="s">
        <v>914</v>
      </c>
      <c r="C163" s="12" t="s">
        <v>645</v>
      </c>
      <c r="D163" s="2">
        <v>44344</v>
      </c>
      <c r="E163" s="18" t="s">
        <v>600</v>
      </c>
      <c r="F163" s="11">
        <v>8</v>
      </c>
      <c r="G163" s="11" t="s">
        <v>30</v>
      </c>
      <c r="H163" s="11">
        <v>22</v>
      </c>
      <c r="I163" s="11">
        <v>10</v>
      </c>
      <c r="J163" s="19">
        <v>0.4201388888888889</v>
      </c>
      <c r="K163" s="13">
        <v>2.1</v>
      </c>
      <c r="L163" s="11">
        <v>12.6</v>
      </c>
      <c r="M163" s="11" t="s">
        <v>30</v>
      </c>
      <c r="N163" s="11" t="s">
        <v>30</v>
      </c>
      <c r="O163" s="11" t="s">
        <v>30</v>
      </c>
      <c r="P163" s="11" t="s">
        <v>30</v>
      </c>
      <c r="Q163" s="11" t="s">
        <v>30</v>
      </c>
    </row>
    <row r="164" spans="1:17" x14ac:dyDescent="0.55000000000000004">
      <c r="A164">
        <v>2021</v>
      </c>
      <c r="B164" t="s">
        <v>914</v>
      </c>
      <c r="C164" s="12" t="s">
        <v>646</v>
      </c>
      <c r="D164" s="2">
        <v>44344</v>
      </c>
      <c r="E164" s="18" t="s">
        <v>600</v>
      </c>
      <c r="F164" s="11">
        <v>9</v>
      </c>
      <c r="G164" s="11" t="s">
        <v>30</v>
      </c>
      <c r="H164" s="11">
        <v>26.7</v>
      </c>
      <c r="I164" s="11">
        <v>10</v>
      </c>
      <c r="J164" s="19">
        <v>0.4236111111111111</v>
      </c>
      <c r="K164" s="13">
        <v>2.1</v>
      </c>
      <c r="L164" s="11">
        <v>12.6</v>
      </c>
      <c r="M164" s="11" t="s">
        <v>30</v>
      </c>
      <c r="N164" s="11" t="s">
        <v>30</v>
      </c>
      <c r="O164" s="11" t="s">
        <v>30</v>
      </c>
      <c r="P164" s="11" t="s">
        <v>30</v>
      </c>
      <c r="Q164" s="11" t="s">
        <v>30</v>
      </c>
    </row>
    <row r="165" spans="1:17" x14ac:dyDescent="0.55000000000000004">
      <c r="A165">
        <v>2021</v>
      </c>
      <c r="B165" t="s">
        <v>914</v>
      </c>
      <c r="C165" s="12" t="s">
        <v>647</v>
      </c>
      <c r="D165" s="2">
        <v>44344</v>
      </c>
      <c r="E165" s="18" t="s">
        <v>600</v>
      </c>
      <c r="F165" s="11">
        <v>10</v>
      </c>
      <c r="G165" s="11" t="s">
        <v>30</v>
      </c>
      <c r="H165" s="11">
        <v>14.1</v>
      </c>
      <c r="I165" s="11">
        <v>10</v>
      </c>
      <c r="J165" s="19">
        <v>0.42708333333333331</v>
      </c>
      <c r="K165" s="13">
        <v>2.1</v>
      </c>
      <c r="L165" s="11">
        <v>12.6</v>
      </c>
      <c r="M165" s="11" t="s">
        <v>30</v>
      </c>
      <c r="N165" s="11" t="s">
        <v>30</v>
      </c>
      <c r="O165" s="11" t="s">
        <v>30</v>
      </c>
      <c r="P165" s="11" t="s">
        <v>30</v>
      </c>
      <c r="Q165" s="11" t="s">
        <v>30</v>
      </c>
    </row>
    <row r="166" spans="1:17" x14ac:dyDescent="0.55000000000000004">
      <c r="A166">
        <v>2021</v>
      </c>
      <c r="B166" t="s">
        <v>914</v>
      </c>
      <c r="C166" s="12" t="s">
        <v>648</v>
      </c>
      <c r="D166" s="2">
        <v>44344</v>
      </c>
      <c r="E166" s="18" t="s">
        <v>600</v>
      </c>
      <c r="F166" s="11" t="s">
        <v>782</v>
      </c>
      <c r="G166" s="11" t="s">
        <v>30</v>
      </c>
      <c r="H166" s="11" t="s">
        <v>30</v>
      </c>
      <c r="I166" s="11" t="s">
        <v>30</v>
      </c>
      <c r="J166" s="19">
        <v>0.44097222222222227</v>
      </c>
      <c r="K166" s="13">
        <v>2.2999999999999998</v>
      </c>
      <c r="L166" s="11">
        <v>12.8</v>
      </c>
      <c r="M166" s="11" t="s">
        <v>30</v>
      </c>
      <c r="N166" s="11" t="s">
        <v>30</v>
      </c>
      <c r="O166" s="11" t="s">
        <v>30</v>
      </c>
      <c r="P166" s="11" t="s">
        <v>30</v>
      </c>
      <c r="Q166" s="11" t="s">
        <v>30</v>
      </c>
    </row>
    <row r="167" spans="1:17" x14ac:dyDescent="0.55000000000000004">
      <c r="A167">
        <v>2021</v>
      </c>
      <c r="B167" t="s">
        <v>914</v>
      </c>
      <c r="C167" s="12" t="s">
        <v>649</v>
      </c>
      <c r="D167" s="2">
        <v>44344</v>
      </c>
      <c r="E167" s="18" t="s">
        <v>600</v>
      </c>
      <c r="F167" s="11">
        <v>1</v>
      </c>
      <c r="G167" s="11" t="s">
        <v>30</v>
      </c>
      <c r="H167" s="11">
        <v>11.8</v>
      </c>
      <c r="I167" s="11">
        <v>10</v>
      </c>
      <c r="J167" s="19">
        <v>0.50277777777777777</v>
      </c>
      <c r="K167" s="13">
        <v>2</v>
      </c>
      <c r="L167" s="11">
        <v>12.6</v>
      </c>
      <c r="M167" s="11" t="s">
        <v>30</v>
      </c>
      <c r="N167" s="11" t="s">
        <v>30</v>
      </c>
      <c r="O167" s="11" t="s">
        <v>30</v>
      </c>
      <c r="P167" s="11" t="s">
        <v>30</v>
      </c>
      <c r="Q167" s="11" t="s">
        <v>30</v>
      </c>
    </row>
    <row r="168" spans="1:17" x14ac:dyDescent="0.55000000000000004">
      <c r="A168">
        <v>2021</v>
      </c>
      <c r="B168" t="s">
        <v>914</v>
      </c>
      <c r="C168" s="12" t="s">
        <v>650</v>
      </c>
      <c r="D168" s="2">
        <v>44344</v>
      </c>
      <c r="E168" s="18" t="s">
        <v>600</v>
      </c>
      <c r="F168" s="11">
        <v>2</v>
      </c>
      <c r="G168" s="11" t="s">
        <v>30</v>
      </c>
      <c r="H168" s="11">
        <v>15.2</v>
      </c>
      <c r="I168" s="11">
        <v>10</v>
      </c>
      <c r="J168" s="19">
        <v>0.50694444444444442</v>
      </c>
      <c r="K168" s="13">
        <v>2</v>
      </c>
      <c r="L168" s="11">
        <v>12.6</v>
      </c>
      <c r="M168" s="11" t="s">
        <v>30</v>
      </c>
      <c r="N168" s="11" t="s">
        <v>30</v>
      </c>
      <c r="O168" s="11" t="s">
        <v>30</v>
      </c>
      <c r="P168" s="11" t="s">
        <v>30</v>
      </c>
      <c r="Q168" s="11" t="s">
        <v>30</v>
      </c>
    </row>
    <row r="169" spans="1:17" x14ac:dyDescent="0.55000000000000004">
      <c r="A169">
        <v>2021</v>
      </c>
      <c r="B169" t="s">
        <v>914</v>
      </c>
      <c r="C169" s="12" t="s">
        <v>651</v>
      </c>
      <c r="D169" s="2">
        <v>44344</v>
      </c>
      <c r="E169" s="18" t="s">
        <v>600</v>
      </c>
      <c r="F169" s="11">
        <v>3</v>
      </c>
      <c r="G169" s="11" t="s">
        <v>30</v>
      </c>
      <c r="H169" s="11">
        <v>15.5</v>
      </c>
      <c r="I169" s="11">
        <v>10</v>
      </c>
      <c r="J169" s="19">
        <v>0.51388888888888895</v>
      </c>
      <c r="K169" s="13">
        <v>2</v>
      </c>
      <c r="L169" s="11">
        <v>12.6</v>
      </c>
      <c r="M169" s="11" t="s">
        <v>30</v>
      </c>
      <c r="N169" s="11" t="s">
        <v>30</v>
      </c>
      <c r="O169" s="11" t="s">
        <v>30</v>
      </c>
      <c r="P169" s="11" t="s">
        <v>30</v>
      </c>
      <c r="Q169" s="11" t="s">
        <v>30</v>
      </c>
    </row>
    <row r="170" spans="1:17" x14ac:dyDescent="0.55000000000000004">
      <c r="A170">
        <v>2021</v>
      </c>
      <c r="B170" t="s">
        <v>914</v>
      </c>
      <c r="C170" s="12" t="s">
        <v>652</v>
      </c>
      <c r="D170" s="2">
        <v>44344</v>
      </c>
      <c r="E170" s="18" t="s">
        <v>600</v>
      </c>
      <c r="F170" s="11">
        <v>4</v>
      </c>
      <c r="G170" s="11" t="s">
        <v>30</v>
      </c>
      <c r="H170" s="11">
        <v>13.8</v>
      </c>
      <c r="I170" s="11">
        <v>10</v>
      </c>
      <c r="J170" s="19">
        <v>0.51874999999999993</v>
      </c>
      <c r="K170" s="13">
        <v>2</v>
      </c>
      <c r="L170" s="11">
        <v>12.6</v>
      </c>
      <c r="M170" s="11" t="s">
        <v>30</v>
      </c>
      <c r="N170" s="11" t="s">
        <v>30</v>
      </c>
      <c r="O170" s="11" t="s">
        <v>30</v>
      </c>
      <c r="P170" s="11" t="s">
        <v>30</v>
      </c>
      <c r="Q170" s="11" t="s">
        <v>30</v>
      </c>
    </row>
    <row r="171" spans="1:17" x14ac:dyDescent="0.55000000000000004">
      <c r="A171">
        <v>2021</v>
      </c>
      <c r="B171" t="s">
        <v>914</v>
      </c>
      <c r="C171" s="12" t="s">
        <v>653</v>
      </c>
      <c r="D171" s="2">
        <v>44344</v>
      </c>
      <c r="E171" s="18" t="s">
        <v>600</v>
      </c>
      <c r="F171" s="11">
        <v>5</v>
      </c>
      <c r="G171" s="11" t="s">
        <v>30</v>
      </c>
      <c r="H171" s="11">
        <v>10.3</v>
      </c>
      <c r="I171" s="11">
        <v>10</v>
      </c>
      <c r="J171" s="19">
        <v>0.52638888888888891</v>
      </c>
      <c r="K171" s="13">
        <v>2</v>
      </c>
      <c r="L171" s="11">
        <v>12.6</v>
      </c>
      <c r="M171" s="11" t="s">
        <v>30</v>
      </c>
      <c r="N171" s="11" t="s">
        <v>30</v>
      </c>
      <c r="O171" s="11" t="s">
        <v>30</v>
      </c>
      <c r="P171" s="11" t="s">
        <v>30</v>
      </c>
      <c r="Q171" s="11" t="s">
        <v>30</v>
      </c>
    </row>
    <row r="172" spans="1:17" x14ac:dyDescent="0.55000000000000004">
      <c r="A172">
        <v>2021</v>
      </c>
      <c r="B172" t="s">
        <v>914</v>
      </c>
      <c r="C172" s="12" t="s">
        <v>654</v>
      </c>
      <c r="D172" s="2">
        <v>44344</v>
      </c>
      <c r="E172" s="18" t="s">
        <v>600</v>
      </c>
      <c r="F172" s="11" t="s">
        <v>781</v>
      </c>
      <c r="G172" s="11" t="s">
        <v>30</v>
      </c>
      <c r="H172" s="11" t="s">
        <v>30</v>
      </c>
      <c r="I172" s="11" t="s">
        <v>30</v>
      </c>
      <c r="J172" s="19">
        <v>0.54097222222222219</v>
      </c>
      <c r="K172" s="13">
        <v>1.8</v>
      </c>
      <c r="L172" s="11">
        <v>13.9</v>
      </c>
      <c r="M172" s="11" t="s">
        <v>30</v>
      </c>
      <c r="N172" s="11" t="s">
        <v>30</v>
      </c>
      <c r="O172" s="11" t="s">
        <v>30</v>
      </c>
      <c r="P172" s="11" t="s">
        <v>30</v>
      </c>
      <c r="Q172" s="11" t="s">
        <v>30</v>
      </c>
    </row>
    <row r="173" spans="1:17" x14ac:dyDescent="0.55000000000000004">
      <c r="A173">
        <v>2021</v>
      </c>
      <c r="B173" t="s">
        <v>914</v>
      </c>
      <c r="C173" s="12" t="s">
        <v>655</v>
      </c>
      <c r="D173" s="2">
        <v>44364</v>
      </c>
      <c r="E173" s="18" t="s">
        <v>601</v>
      </c>
      <c r="F173" s="11">
        <v>11</v>
      </c>
      <c r="G173" s="11" t="s">
        <v>30</v>
      </c>
      <c r="H173" s="11">
        <v>30</v>
      </c>
      <c r="I173" s="11">
        <v>10</v>
      </c>
      <c r="J173" s="19">
        <v>0.35902777777777778</v>
      </c>
      <c r="K173" s="13">
        <v>2.8</v>
      </c>
      <c r="L173" s="11">
        <v>17.8</v>
      </c>
      <c r="M173" s="13">
        <v>1.3</v>
      </c>
      <c r="N173" s="13">
        <v>1.5</v>
      </c>
      <c r="O173" s="13">
        <v>1.3</v>
      </c>
      <c r="P173" s="15">
        <f t="shared" ref="P173:P228" si="5">AVERAGE(M173:O173)</f>
        <v>1.3666666666666665</v>
      </c>
      <c r="Q173" s="11" t="s">
        <v>30</v>
      </c>
    </row>
    <row r="174" spans="1:17" x14ac:dyDescent="0.55000000000000004">
      <c r="A174">
        <v>2021</v>
      </c>
      <c r="B174" t="s">
        <v>914</v>
      </c>
      <c r="C174" s="12" t="s">
        <v>656</v>
      </c>
      <c r="D174" s="2">
        <v>44364</v>
      </c>
      <c r="E174" s="18" t="s">
        <v>601</v>
      </c>
      <c r="F174" s="11">
        <v>12</v>
      </c>
      <c r="G174" s="11" t="s">
        <v>30</v>
      </c>
      <c r="H174" s="11">
        <v>34.1</v>
      </c>
      <c r="I174" s="11">
        <v>10</v>
      </c>
      <c r="J174" s="19">
        <v>0.36319444444444443</v>
      </c>
      <c r="K174" s="13">
        <v>2.8</v>
      </c>
      <c r="L174" s="11">
        <v>17.8</v>
      </c>
      <c r="M174" s="13">
        <v>1.3</v>
      </c>
      <c r="N174" s="13">
        <v>1.5</v>
      </c>
      <c r="O174" s="13">
        <v>1.3</v>
      </c>
      <c r="P174" s="15">
        <f t="shared" si="5"/>
        <v>1.3666666666666665</v>
      </c>
      <c r="Q174" s="11" t="s">
        <v>30</v>
      </c>
    </row>
    <row r="175" spans="1:17" x14ac:dyDescent="0.55000000000000004">
      <c r="A175">
        <v>2021</v>
      </c>
      <c r="B175" t="s">
        <v>914</v>
      </c>
      <c r="C175" s="12" t="s">
        <v>657</v>
      </c>
      <c r="D175" s="2">
        <v>44364</v>
      </c>
      <c r="E175" s="18" t="s">
        <v>601</v>
      </c>
      <c r="F175" s="11">
        <v>13</v>
      </c>
      <c r="G175" s="11" t="s">
        <v>30</v>
      </c>
      <c r="H175" s="11">
        <v>14.9</v>
      </c>
      <c r="I175" s="11">
        <v>10</v>
      </c>
      <c r="J175" s="19">
        <v>0.36736111111111108</v>
      </c>
      <c r="K175" s="13">
        <v>2.8</v>
      </c>
      <c r="L175" s="11">
        <v>17.8</v>
      </c>
      <c r="M175" s="13">
        <v>1.3</v>
      </c>
      <c r="N175" s="13">
        <v>1.5</v>
      </c>
      <c r="O175" s="13">
        <v>1.3</v>
      </c>
      <c r="P175" s="15">
        <f t="shared" si="5"/>
        <v>1.3666666666666665</v>
      </c>
      <c r="Q175" s="11" t="s">
        <v>30</v>
      </c>
    </row>
    <row r="176" spans="1:17" x14ac:dyDescent="0.55000000000000004">
      <c r="A176">
        <v>2021</v>
      </c>
      <c r="B176" t="s">
        <v>914</v>
      </c>
      <c r="C176" s="12" t="s">
        <v>658</v>
      </c>
      <c r="D176" s="2">
        <v>44364</v>
      </c>
      <c r="E176" s="18" t="s">
        <v>601</v>
      </c>
      <c r="F176" s="11">
        <v>14</v>
      </c>
      <c r="G176" s="11" t="s">
        <v>30</v>
      </c>
      <c r="H176" s="11">
        <v>14.8</v>
      </c>
      <c r="I176" s="11">
        <v>10</v>
      </c>
      <c r="J176" s="19">
        <v>0.37083333333333335</v>
      </c>
      <c r="K176" s="13">
        <v>2.8</v>
      </c>
      <c r="L176" s="11">
        <v>17.8</v>
      </c>
      <c r="M176" s="13">
        <v>1.3</v>
      </c>
      <c r="N176" s="13">
        <v>1.5</v>
      </c>
      <c r="O176" s="13">
        <v>1.3</v>
      </c>
      <c r="P176" s="15">
        <f t="shared" si="5"/>
        <v>1.3666666666666665</v>
      </c>
      <c r="Q176" s="11" t="s">
        <v>30</v>
      </c>
    </row>
    <row r="177" spans="1:17" x14ac:dyDescent="0.55000000000000004">
      <c r="A177">
        <v>2021</v>
      </c>
      <c r="B177" t="s">
        <v>914</v>
      </c>
      <c r="C177" s="12" t="s">
        <v>659</v>
      </c>
      <c r="D177" s="2">
        <v>44364</v>
      </c>
      <c r="E177" s="18" t="s">
        <v>601</v>
      </c>
      <c r="F177" s="11">
        <v>15</v>
      </c>
      <c r="G177" s="11" t="s">
        <v>30</v>
      </c>
      <c r="H177" s="11">
        <v>14.5</v>
      </c>
      <c r="I177" s="11">
        <v>10</v>
      </c>
      <c r="J177" s="19">
        <v>0.37847222222222227</v>
      </c>
      <c r="K177" s="13">
        <v>2.8</v>
      </c>
      <c r="L177" s="11">
        <v>17.8</v>
      </c>
      <c r="M177" s="13">
        <v>1.3</v>
      </c>
      <c r="N177" s="13">
        <v>1.5</v>
      </c>
      <c r="O177" s="13">
        <v>1.3</v>
      </c>
      <c r="P177" s="15">
        <f t="shared" si="5"/>
        <v>1.3666666666666665</v>
      </c>
      <c r="Q177" s="11" t="s">
        <v>30</v>
      </c>
    </row>
    <row r="178" spans="1:17" x14ac:dyDescent="0.55000000000000004">
      <c r="A178">
        <v>2021</v>
      </c>
      <c r="B178" t="s">
        <v>914</v>
      </c>
      <c r="C178" s="12" t="s">
        <v>660</v>
      </c>
      <c r="D178" s="2">
        <v>44364</v>
      </c>
      <c r="E178" s="18" t="s">
        <v>601</v>
      </c>
      <c r="F178" s="11">
        <v>6</v>
      </c>
      <c r="G178" s="11" t="s">
        <v>30</v>
      </c>
      <c r="H178" s="11">
        <v>11.9</v>
      </c>
      <c r="I178" s="11">
        <v>10</v>
      </c>
      <c r="J178" s="19">
        <v>0.42986111111111108</v>
      </c>
      <c r="K178" s="13">
        <v>3.5</v>
      </c>
      <c r="L178" s="11">
        <v>18.2</v>
      </c>
      <c r="M178" s="13">
        <v>1.7</v>
      </c>
      <c r="N178" s="13">
        <v>1.7</v>
      </c>
      <c r="O178" s="13">
        <v>1.6</v>
      </c>
      <c r="P178" s="15">
        <f t="shared" si="5"/>
        <v>1.6666666666666667</v>
      </c>
      <c r="Q178" s="11" t="s">
        <v>30</v>
      </c>
    </row>
    <row r="179" spans="1:17" x14ac:dyDescent="0.55000000000000004">
      <c r="A179">
        <v>2021</v>
      </c>
      <c r="B179" t="s">
        <v>914</v>
      </c>
      <c r="C179" s="12" t="s">
        <v>661</v>
      </c>
      <c r="D179" s="2">
        <v>44364</v>
      </c>
      <c r="E179" s="18" t="s">
        <v>601</v>
      </c>
      <c r="F179" s="11">
        <v>7</v>
      </c>
      <c r="G179" s="11" t="s">
        <v>30</v>
      </c>
      <c r="H179" s="11">
        <v>16.899999999999999</v>
      </c>
      <c r="I179" s="11">
        <v>10</v>
      </c>
      <c r="J179" s="19">
        <v>0.43333333333333335</v>
      </c>
      <c r="K179" s="13">
        <v>3.5</v>
      </c>
      <c r="L179" s="11">
        <v>18.2</v>
      </c>
      <c r="M179" s="13">
        <v>1.7</v>
      </c>
      <c r="N179" s="13">
        <v>1.7</v>
      </c>
      <c r="O179" s="13">
        <v>1.6</v>
      </c>
      <c r="P179" s="15">
        <f t="shared" si="5"/>
        <v>1.6666666666666667</v>
      </c>
      <c r="Q179" s="11" t="s">
        <v>30</v>
      </c>
    </row>
    <row r="180" spans="1:17" x14ac:dyDescent="0.55000000000000004">
      <c r="A180">
        <v>2021</v>
      </c>
      <c r="B180" t="s">
        <v>914</v>
      </c>
      <c r="C180" s="12" t="s">
        <v>662</v>
      </c>
      <c r="D180" s="2">
        <v>44364</v>
      </c>
      <c r="E180" s="18" t="s">
        <v>601</v>
      </c>
      <c r="F180" s="11">
        <v>8</v>
      </c>
      <c r="G180" s="11" t="s">
        <v>30</v>
      </c>
      <c r="H180" s="11">
        <v>22.3</v>
      </c>
      <c r="I180" s="11">
        <v>10</v>
      </c>
      <c r="J180" s="19">
        <v>0.4368055555555555</v>
      </c>
      <c r="K180" s="13">
        <v>3.5</v>
      </c>
      <c r="L180" s="11">
        <v>18.2</v>
      </c>
      <c r="M180" s="13">
        <v>1.7</v>
      </c>
      <c r="N180" s="13">
        <v>1.7</v>
      </c>
      <c r="O180" s="13">
        <v>1.6</v>
      </c>
      <c r="P180" s="15">
        <f t="shared" si="5"/>
        <v>1.6666666666666667</v>
      </c>
      <c r="Q180" s="11" t="s">
        <v>30</v>
      </c>
    </row>
    <row r="181" spans="1:17" x14ac:dyDescent="0.55000000000000004">
      <c r="A181">
        <v>2021</v>
      </c>
      <c r="B181" t="s">
        <v>914</v>
      </c>
      <c r="C181" s="12" t="s">
        <v>663</v>
      </c>
      <c r="D181" s="2">
        <v>44364</v>
      </c>
      <c r="E181" s="18" t="s">
        <v>601</v>
      </c>
      <c r="F181" s="11">
        <v>9</v>
      </c>
      <c r="G181" s="11" t="s">
        <v>30</v>
      </c>
      <c r="H181" s="11">
        <v>26.4</v>
      </c>
      <c r="I181" s="11">
        <v>10</v>
      </c>
      <c r="J181" s="19">
        <v>0.44097222222222227</v>
      </c>
      <c r="K181" s="13">
        <v>3.5</v>
      </c>
      <c r="L181" s="11">
        <v>18.2</v>
      </c>
      <c r="M181" s="13">
        <v>1.7</v>
      </c>
      <c r="N181" s="13">
        <v>1.7</v>
      </c>
      <c r="O181" s="13">
        <v>1.6</v>
      </c>
      <c r="P181" s="15">
        <f t="shared" si="5"/>
        <v>1.6666666666666667</v>
      </c>
      <c r="Q181" s="11" t="s">
        <v>30</v>
      </c>
    </row>
    <row r="182" spans="1:17" x14ac:dyDescent="0.55000000000000004">
      <c r="A182">
        <v>2021</v>
      </c>
      <c r="B182" t="s">
        <v>914</v>
      </c>
      <c r="C182" s="12" t="s">
        <v>664</v>
      </c>
      <c r="D182" s="2">
        <v>44364</v>
      </c>
      <c r="E182" s="18" t="s">
        <v>601</v>
      </c>
      <c r="F182" s="11">
        <v>10</v>
      </c>
      <c r="G182" s="11" t="s">
        <v>30</v>
      </c>
      <c r="H182" s="11">
        <v>12</v>
      </c>
      <c r="I182" s="11">
        <v>10</v>
      </c>
      <c r="J182" s="19">
        <v>0.44375000000000003</v>
      </c>
      <c r="K182" s="13">
        <v>3.5</v>
      </c>
      <c r="L182" s="11">
        <v>18.2</v>
      </c>
      <c r="M182" s="13">
        <v>1.7</v>
      </c>
      <c r="N182" s="13">
        <v>1.7</v>
      </c>
      <c r="O182" s="13">
        <v>1.6</v>
      </c>
      <c r="P182" s="15">
        <f t="shared" si="5"/>
        <v>1.6666666666666667</v>
      </c>
      <c r="Q182" s="11" t="s">
        <v>30</v>
      </c>
    </row>
    <row r="183" spans="1:17" x14ac:dyDescent="0.55000000000000004">
      <c r="A183">
        <v>2021</v>
      </c>
      <c r="B183" t="s">
        <v>914</v>
      </c>
      <c r="C183" s="12" t="s">
        <v>665</v>
      </c>
      <c r="D183" s="2">
        <v>44364</v>
      </c>
      <c r="E183" s="18" t="s">
        <v>601</v>
      </c>
      <c r="F183" s="11">
        <v>5</v>
      </c>
      <c r="G183" s="11" t="s">
        <v>30</v>
      </c>
      <c r="H183" s="11">
        <v>10.8</v>
      </c>
      <c r="I183" s="11">
        <v>10</v>
      </c>
      <c r="J183" s="19">
        <v>0.52222222222222225</v>
      </c>
      <c r="K183" s="13">
        <v>3.9</v>
      </c>
      <c r="L183" s="11">
        <v>18.7</v>
      </c>
      <c r="M183" s="13">
        <v>1.6</v>
      </c>
      <c r="N183" s="13">
        <v>1.5</v>
      </c>
      <c r="O183" s="13">
        <v>1.4</v>
      </c>
      <c r="P183" s="15">
        <f t="shared" si="5"/>
        <v>1.5</v>
      </c>
      <c r="Q183" s="11" t="s">
        <v>30</v>
      </c>
    </row>
    <row r="184" spans="1:17" x14ac:dyDescent="0.55000000000000004">
      <c r="A184">
        <v>2021</v>
      </c>
      <c r="B184" t="s">
        <v>914</v>
      </c>
      <c r="C184" s="12" t="s">
        <v>666</v>
      </c>
      <c r="D184" s="2">
        <v>44364</v>
      </c>
      <c r="E184" s="18" t="s">
        <v>601</v>
      </c>
      <c r="F184" s="11">
        <v>4</v>
      </c>
      <c r="G184" s="11" t="s">
        <v>30</v>
      </c>
      <c r="H184" s="11">
        <v>14.7</v>
      </c>
      <c r="I184" s="11">
        <v>10</v>
      </c>
      <c r="J184" s="19">
        <v>0.52500000000000002</v>
      </c>
      <c r="K184" s="13">
        <v>3.9</v>
      </c>
      <c r="L184" s="11">
        <v>18.7</v>
      </c>
      <c r="M184" s="13">
        <v>1.6</v>
      </c>
      <c r="N184" s="13">
        <v>1.5</v>
      </c>
      <c r="O184" s="13">
        <v>1.4</v>
      </c>
      <c r="P184" s="15">
        <f t="shared" si="5"/>
        <v>1.5</v>
      </c>
      <c r="Q184" s="11" t="s">
        <v>30</v>
      </c>
    </row>
    <row r="185" spans="1:17" x14ac:dyDescent="0.55000000000000004">
      <c r="A185">
        <v>2021</v>
      </c>
      <c r="B185" t="s">
        <v>914</v>
      </c>
      <c r="C185" s="12" t="s">
        <v>667</v>
      </c>
      <c r="D185" s="2">
        <v>44364</v>
      </c>
      <c r="E185" s="18" t="s">
        <v>601</v>
      </c>
      <c r="F185" s="11">
        <v>3</v>
      </c>
      <c r="G185" s="11" t="s">
        <v>30</v>
      </c>
      <c r="H185" s="11">
        <v>16.2</v>
      </c>
      <c r="I185" s="11">
        <v>10</v>
      </c>
      <c r="J185" s="19">
        <v>0.52708333333333335</v>
      </c>
      <c r="K185" s="13">
        <v>3.9</v>
      </c>
      <c r="L185" s="11">
        <v>18.7</v>
      </c>
      <c r="M185" s="13">
        <v>1.6</v>
      </c>
      <c r="N185" s="13">
        <v>1.5</v>
      </c>
      <c r="O185" s="13">
        <v>1.4</v>
      </c>
      <c r="P185" s="15">
        <f t="shared" si="5"/>
        <v>1.5</v>
      </c>
      <c r="Q185" s="11" t="s">
        <v>30</v>
      </c>
    </row>
    <row r="186" spans="1:17" x14ac:dyDescent="0.55000000000000004">
      <c r="A186">
        <v>2021</v>
      </c>
      <c r="B186" t="s">
        <v>914</v>
      </c>
      <c r="C186" s="12" t="s">
        <v>668</v>
      </c>
      <c r="D186" s="2">
        <v>44364</v>
      </c>
      <c r="E186" s="18" t="s">
        <v>601</v>
      </c>
      <c r="F186" s="11">
        <v>2</v>
      </c>
      <c r="G186" s="11" t="s">
        <v>30</v>
      </c>
      <c r="H186" s="11">
        <v>16.3</v>
      </c>
      <c r="I186" s="11">
        <v>10</v>
      </c>
      <c r="J186" s="19">
        <v>0.53125</v>
      </c>
      <c r="K186" s="13">
        <v>3.9</v>
      </c>
      <c r="L186" s="11">
        <v>18.7</v>
      </c>
      <c r="M186" s="13">
        <v>1.6</v>
      </c>
      <c r="N186" s="13">
        <v>1.5</v>
      </c>
      <c r="O186" s="13">
        <v>1.4</v>
      </c>
      <c r="P186" s="15">
        <f t="shared" si="5"/>
        <v>1.5</v>
      </c>
      <c r="Q186" s="11" t="s">
        <v>30</v>
      </c>
    </row>
    <row r="187" spans="1:17" x14ac:dyDescent="0.55000000000000004">
      <c r="A187">
        <v>2021</v>
      </c>
      <c r="B187" t="s">
        <v>914</v>
      </c>
      <c r="C187" s="12" t="s">
        <v>669</v>
      </c>
      <c r="D187" s="2">
        <v>44364</v>
      </c>
      <c r="E187" s="18" t="s">
        <v>601</v>
      </c>
      <c r="F187" s="11">
        <v>1</v>
      </c>
      <c r="G187" s="11" t="s">
        <v>30</v>
      </c>
      <c r="H187" s="11">
        <v>11.8</v>
      </c>
      <c r="I187" s="11">
        <v>10</v>
      </c>
      <c r="J187" s="19">
        <v>0.53472222222222221</v>
      </c>
      <c r="K187" s="13">
        <v>3.9</v>
      </c>
      <c r="L187" s="11">
        <v>18.7</v>
      </c>
      <c r="M187" s="13">
        <v>1.6</v>
      </c>
      <c r="N187" s="13">
        <v>1.5</v>
      </c>
      <c r="O187" s="13">
        <v>1.4</v>
      </c>
      <c r="P187" s="15">
        <f t="shared" si="5"/>
        <v>1.5</v>
      </c>
      <c r="Q187" s="11" t="s">
        <v>30</v>
      </c>
    </row>
    <row r="188" spans="1:17" x14ac:dyDescent="0.55000000000000004">
      <c r="A188">
        <v>2021</v>
      </c>
      <c r="B188" t="s">
        <v>914</v>
      </c>
      <c r="C188" s="12" t="s">
        <v>670</v>
      </c>
      <c r="D188" s="2">
        <v>44364</v>
      </c>
      <c r="E188" s="18" t="s">
        <v>601</v>
      </c>
      <c r="F188" s="11" t="s">
        <v>782</v>
      </c>
      <c r="G188" s="11" t="s">
        <v>30</v>
      </c>
      <c r="H188" s="11" t="s">
        <v>30</v>
      </c>
      <c r="I188" s="11" t="s">
        <v>30</v>
      </c>
      <c r="J188" s="19">
        <v>0.41666666666666669</v>
      </c>
      <c r="K188" s="13">
        <v>3.6</v>
      </c>
      <c r="L188" s="11">
        <v>18.399999999999999</v>
      </c>
      <c r="M188" s="13">
        <v>1.7</v>
      </c>
      <c r="N188" s="13">
        <v>2</v>
      </c>
      <c r="O188" s="13">
        <v>1.9</v>
      </c>
      <c r="P188" s="15">
        <f t="shared" si="5"/>
        <v>1.8666666666666665</v>
      </c>
      <c r="Q188" s="11" t="s">
        <v>30</v>
      </c>
    </row>
    <row r="189" spans="1:17" x14ac:dyDescent="0.55000000000000004">
      <c r="A189">
        <v>2021</v>
      </c>
      <c r="B189" t="s">
        <v>914</v>
      </c>
      <c r="C189" s="12" t="s">
        <v>671</v>
      </c>
      <c r="D189" s="2">
        <v>44364</v>
      </c>
      <c r="E189" s="18" t="s">
        <v>601</v>
      </c>
      <c r="F189" s="11" t="s">
        <v>781</v>
      </c>
      <c r="G189" s="11" t="s">
        <v>30</v>
      </c>
      <c r="H189" s="11" t="s">
        <v>30</v>
      </c>
      <c r="I189" s="11" t="s">
        <v>30</v>
      </c>
      <c r="J189" s="19">
        <v>0.50208333333333333</v>
      </c>
      <c r="K189" s="13">
        <v>1.5</v>
      </c>
      <c r="L189" s="11">
        <v>19.600000000000001</v>
      </c>
      <c r="M189" s="13">
        <v>3.6</v>
      </c>
      <c r="N189" s="13">
        <v>3</v>
      </c>
      <c r="O189" s="13">
        <v>3.1</v>
      </c>
      <c r="P189" s="15">
        <f t="shared" si="5"/>
        <v>3.2333333333333329</v>
      </c>
      <c r="Q189" s="11" t="s">
        <v>30</v>
      </c>
    </row>
    <row r="190" spans="1:17" x14ac:dyDescent="0.55000000000000004">
      <c r="A190">
        <v>2021</v>
      </c>
      <c r="B190" t="s">
        <v>914</v>
      </c>
      <c r="C190" s="12" t="s">
        <v>672</v>
      </c>
      <c r="D190" s="2">
        <v>44385</v>
      </c>
      <c r="E190" s="18" t="s">
        <v>75</v>
      </c>
      <c r="F190" s="11">
        <v>11</v>
      </c>
      <c r="G190" s="11" t="s">
        <v>30</v>
      </c>
      <c r="H190" s="11">
        <v>26.1</v>
      </c>
      <c r="I190" s="11">
        <v>10</v>
      </c>
      <c r="J190" s="19">
        <v>0.3888888888888889</v>
      </c>
      <c r="K190" s="13">
        <v>2.7</v>
      </c>
      <c r="L190" s="11">
        <v>23.5</v>
      </c>
      <c r="M190" s="13">
        <v>2</v>
      </c>
      <c r="N190" s="13">
        <v>1.9</v>
      </c>
      <c r="O190" s="13">
        <v>1.2</v>
      </c>
      <c r="P190" s="15">
        <f t="shared" si="5"/>
        <v>1.7</v>
      </c>
      <c r="Q190" s="11" t="s">
        <v>30</v>
      </c>
    </row>
    <row r="191" spans="1:17" x14ac:dyDescent="0.55000000000000004">
      <c r="A191">
        <v>2021</v>
      </c>
      <c r="B191" t="s">
        <v>914</v>
      </c>
      <c r="C191" s="12" t="s">
        <v>673</v>
      </c>
      <c r="D191" s="2">
        <v>44385</v>
      </c>
      <c r="E191" s="18" t="s">
        <v>75</v>
      </c>
      <c r="F191" s="11">
        <v>12</v>
      </c>
      <c r="G191" s="11" t="s">
        <v>30</v>
      </c>
      <c r="H191" s="11">
        <v>34</v>
      </c>
      <c r="I191" s="11">
        <v>10</v>
      </c>
      <c r="J191" s="19">
        <v>0.39513888888888887</v>
      </c>
      <c r="K191" s="13">
        <v>2.7</v>
      </c>
      <c r="L191" s="11">
        <v>23.5</v>
      </c>
      <c r="M191" s="13">
        <v>2</v>
      </c>
      <c r="N191" s="13">
        <v>1.9</v>
      </c>
      <c r="O191" s="13">
        <v>1.2</v>
      </c>
      <c r="P191" s="15">
        <f t="shared" si="5"/>
        <v>1.7</v>
      </c>
      <c r="Q191" s="11" t="s">
        <v>30</v>
      </c>
    </row>
    <row r="192" spans="1:17" x14ac:dyDescent="0.55000000000000004">
      <c r="A192">
        <v>2021</v>
      </c>
      <c r="B192" t="s">
        <v>914</v>
      </c>
      <c r="C192" s="12" t="s">
        <v>674</v>
      </c>
      <c r="D192" s="2">
        <v>44385</v>
      </c>
      <c r="E192" s="18" t="s">
        <v>75</v>
      </c>
      <c r="F192" s="11">
        <v>13</v>
      </c>
      <c r="G192" s="11" t="s">
        <v>30</v>
      </c>
      <c r="H192" s="11">
        <v>15</v>
      </c>
      <c r="I192" s="11">
        <v>10</v>
      </c>
      <c r="J192" s="19">
        <v>0.4055555555555555</v>
      </c>
      <c r="K192" s="13">
        <v>2.7</v>
      </c>
      <c r="L192" s="11">
        <v>23.5</v>
      </c>
      <c r="M192" s="13">
        <v>2</v>
      </c>
      <c r="N192" s="13">
        <v>1.9</v>
      </c>
      <c r="O192" s="13">
        <v>1.2</v>
      </c>
      <c r="P192" s="15">
        <f t="shared" si="5"/>
        <v>1.7</v>
      </c>
      <c r="Q192" s="11" t="s">
        <v>30</v>
      </c>
    </row>
    <row r="193" spans="1:17" x14ac:dyDescent="0.55000000000000004">
      <c r="A193">
        <v>2021</v>
      </c>
      <c r="B193" t="s">
        <v>914</v>
      </c>
      <c r="C193" s="12" t="s">
        <v>675</v>
      </c>
      <c r="D193" s="2">
        <v>44385</v>
      </c>
      <c r="E193" s="18" t="s">
        <v>75</v>
      </c>
      <c r="F193" s="11">
        <v>14</v>
      </c>
      <c r="G193" s="11" t="s">
        <v>30</v>
      </c>
      <c r="H193" s="11">
        <v>14.4</v>
      </c>
      <c r="I193" s="11">
        <v>10</v>
      </c>
      <c r="J193" s="19">
        <v>0.41319444444444442</v>
      </c>
      <c r="K193" s="13">
        <v>2.7</v>
      </c>
      <c r="L193" s="11">
        <v>23.5</v>
      </c>
      <c r="M193" s="13">
        <v>2</v>
      </c>
      <c r="N193" s="13">
        <v>1.9</v>
      </c>
      <c r="O193" s="13">
        <v>1.2</v>
      </c>
      <c r="P193" s="15">
        <f t="shared" si="5"/>
        <v>1.7</v>
      </c>
      <c r="Q193" s="11" t="s">
        <v>30</v>
      </c>
    </row>
    <row r="194" spans="1:17" x14ac:dyDescent="0.55000000000000004">
      <c r="A194">
        <v>2021</v>
      </c>
      <c r="B194" t="s">
        <v>914</v>
      </c>
      <c r="C194" s="12" t="s">
        <v>676</v>
      </c>
      <c r="D194" s="2">
        <v>44385</v>
      </c>
      <c r="E194" s="18" t="s">
        <v>75</v>
      </c>
      <c r="F194" s="11">
        <v>15</v>
      </c>
      <c r="G194" s="11" t="s">
        <v>30</v>
      </c>
      <c r="H194" s="11">
        <v>14.5</v>
      </c>
      <c r="I194" s="11">
        <v>10</v>
      </c>
      <c r="J194" s="19">
        <v>0.42152777777777778</v>
      </c>
      <c r="K194" s="13">
        <v>2.7</v>
      </c>
      <c r="L194" s="11">
        <v>23.5</v>
      </c>
      <c r="M194" s="13">
        <v>2</v>
      </c>
      <c r="N194" s="13">
        <v>1.9</v>
      </c>
      <c r="O194" s="13">
        <v>1.2</v>
      </c>
      <c r="P194" s="15">
        <f t="shared" si="5"/>
        <v>1.7</v>
      </c>
      <c r="Q194" s="11" t="s">
        <v>30</v>
      </c>
    </row>
    <row r="195" spans="1:17" x14ac:dyDescent="0.55000000000000004">
      <c r="A195">
        <v>2021</v>
      </c>
      <c r="B195" t="s">
        <v>914</v>
      </c>
      <c r="C195" s="12" t="s">
        <v>677</v>
      </c>
      <c r="D195" s="2">
        <v>44385</v>
      </c>
      <c r="E195" s="18" t="s">
        <v>75</v>
      </c>
      <c r="F195" s="11">
        <v>6</v>
      </c>
      <c r="G195" s="11" t="s">
        <v>30</v>
      </c>
      <c r="H195" s="11">
        <v>11.9</v>
      </c>
      <c r="I195" s="11">
        <v>10</v>
      </c>
      <c r="J195" s="19">
        <v>0.47916666666666669</v>
      </c>
      <c r="K195" s="13">
        <v>2.4</v>
      </c>
      <c r="L195" s="11">
        <v>23.4</v>
      </c>
      <c r="M195" s="13">
        <v>3</v>
      </c>
      <c r="N195" s="13">
        <v>2.4</v>
      </c>
      <c r="O195" s="13">
        <v>1.9</v>
      </c>
      <c r="P195" s="15">
        <f t="shared" si="5"/>
        <v>2.4333333333333336</v>
      </c>
      <c r="Q195" s="11" t="s">
        <v>30</v>
      </c>
    </row>
    <row r="196" spans="1:17" x14ac:dyDescent="0.55000000000000004">
      <c r="A196">
        <v>2021</v>
      </c>
      <c r="B196" t="s">
        <v>914</v>
      </c>
      <c r="C196" s="12" t="s">
        <v>678</v>
      </c>
      <c r="D196" s="2">
        <v>44385</v>
      </c>
      <c r="E196" s="18" t="s">
        <v>75</v>
      </c>
      <c r="F196" s="11">
        <v>7</v>
      </c>
      <c r="G196" s="11" t="s">
        <v>30</v>
      </c>
      <c r="H196" s="11">
        <v>16.399999999999999</v>
      </c>
      <c r="I196" s="11">
        <v>10</v>
      </c>
      <c r="J196" s="19">
        <v>0.4916666666666667</v>
      </c>
      <c r="K196" s="13">
        <v>2.4</v>
      </c>
      <c r="L196" s="11">
        <v>23.4</v>
      </c>
      <c r="M196" s="13">
        <v>3</v>
      </c>
      <c r="N196" s="13">
        <v>2.4</v>
      </c>
      <c r="O196" s="13">
        <v>1.9</v>
      </c>
      <c r="P196" s="15">
        <f t="shared" si="5"/>
        <v>2.4333333333333336</v>
      </c>
      <c r="Q196" s="11" t="s">
        <v>30</v>
      </c>
    </row>
    <row r="197" spans="1:17" x14ac:dyDescent="0.55000000000000004">
      <c r="A197">
        <v>2021</v>
      </c>
      <c r="B197" t="s">
        <v>914</v>
      </c>
      <c r="C197" s="12" t="s">
        <v>679</v>
      </c>
      <c r="D197" s="2">
        <v>44385</v>
      </c>
      <c r="E197" s="18" t="s">
        <v>75</v>
      </c>
      <c r="F197" s="11">
        <v>8</v>
      </c>
      <c r="G197" s="11" t="s">
        <v>30</v>
      </c>
      <c r="H197" s="11">
        <v>21.8</v>
      </c>
      <c r="I197" s="11">
        <v>10</v>
      </c>
      <c r="J197" s="19">
        <v>0.50069444444444444</v>
      </c>
      <c r="K197" s="13">
        <v>2.4</v>
      </c>
      <c r="L197" s="11">
        <v>23.4</v>
      </c>
      <c r="M197" s="13">
        <v>3</v>
      </c>
      <c r="N197" s="13">
        <v>2.4</v>
      </c>
      <c r="O197" s="13">
        <v>1.9</v>
      </c>
      <c r="P197" s="15">
        <f t="shared" si="5"/>
        <v>2.4333333333333336</v>
      </c>
      <c r="Q197" s="11" t="s">
        <v>30</v>
      </c>
    </row>
    <row r="198" spans="1:17" x14ac:dyDescent="0.55000000000000004">
      <c r="A198">
        <v>2021</v>
      </c>
      <c r="B198" t="s">
        <v>914</v>
      </c>
      <c r="C198" s="12" t="s">
        <v>680</v>
      </c>
      <c r="D198" s="2">
        <v>44385</v>
      </c>
      <c r="E198" s="18" t="s">
        <v>75</v>
      </c>
      <c r="F198" s="11">
        <v>9</v>
      </c>
      <c r="G198" s="11" t="s">
        <v>30</v>
      </c>
      <c r="H198" s="11">
        <v>26.7</v>
      </c>
      <c r="I198" s="11">
        <v>10</v>
      </c>
      <c r="J198" s="19">
        <v>0.5083333333333333</v>
      </c>
      <c r="K198" s="13">
        <v>2.4</v>
      </c>
      <c r="L198" s="11">
        <v>23.4</v>
      </c>
      <c r="M198" s="13">
        <v>3</v>
      </c>
      <c r="N198" s="13">
        <v>2.4</v>
      </c>
      <c r="O198" s="13">
        <v>1.9</v>
      </c>
      <c r="P198" s="15">
        <f t="shared" si="5"/>
        <v>2.4333333333333336</v>
      </c>
      <c r="Q198" s="11" t="s">
        <v>30</v>
      </c>
    </row>
    <row r="199" spans="1:17" x14ac:dyDescent="0.55000000000000004">
      <c r="A199">
        <v>2021</v>
      </c>
      <c r="B199" t="s">
        <v>914</v>
      </c>
      <c r="C199" s="12" t="s">
        <v>681</v>
      </c>
      <c r="D199" s="2">
        <v>44385</v>
      </c>
      <c r="E199" s="18" t="s">
        <v>75</v>
      </c>
      <c r="F199" s="11">
        <v>10</v>
      </c>
      <c r="G199" s="11" t="s">
        <v>30</v>
      </c>
      <c r="H199" s="11">
        <v>12.3</v>
      </c>
      <c r="I199" s="11">
        <v>10</v>
      </c>
      <c r="J199" s="19">
        <v>0.51597222222222217</v>
      </c>
      <c r="K199" s="13">
        <v>2.4</v>
      </c>
      <c r="L199" s="11">
        <v>23.4</v>
      </c>
      <c r="M199" s="13">
        <v>3</v>
      </c>
      <c r="N199" s="13">
        <v>2.4</v>
      </c>
      <c r="O199" s="13">
        <v>1.9</v>
      </c>
      <c r="P199" s="15">
        <f t="shared" si="5"/>
        <v>2.4333333333333336</v>
      </c>
      <c r="Q199" s="11" t="s">
        <v>30</v>
      </c>
    </row>
    <row r="200" spans="1:17" x14ac:dyDescent="0.55000000000000004">
      <c r="A200">
        <v>2021</v>
      </c>
      <c r="B200" t="s">
        <v>914</v>
      </c>
      <c r="C200" s="12" t="s">
        <v>682</v>
      </c>
      <c r="D200" s="2">
        <v>44385</v>
      </c>
      <c r="E200" s="18" t="s">
        <v>75</v>
      </c>
      <c r="F200" s="11">
        <v>1</v>
      </c>
      <c r="G200" s="11" t="s">
        <v>30</v>
      </c>
      <c r="H200" s="11">
        <v>11.9</v>
      </c>
      <c r="I200" s="11">
        <v>10</v>
      </c>
      <c r="J200" s="19">
        <v>0.59861111111111109</v>
      </c>
      <c r="K200" s="13">
        <v>2.6</v>
      </c>
      <c r="L200" s="11">
        <v>23.7</v>
      </c>
      <c r="M200" s="13">
        <v>1.5</v>
      </c>
      <c r="N200" s="13">
        <v>1.4</v>
      </c>
      <c r="O200" s="13">
        <v>1.5</v>
      </c>
      <c r="P200" s="15">
        <f t="shared" si="5"/>
        <v>1.4666666666666668</v>
      </c>
      <c r="Q200" s="11" t="s">
        <v>30</v>
      </c>
    </row>
    <row r="201" spans="1:17" x14ac:dyDescent="0.55000000000000004">
      <c r="A201">
        <v>2021</v>
      </c>
      <c r="B201" t="s">
        <v>914</v>
      </c>
      <c r="C201" s="12" t="s">
        <v>683</v>
      </c>
      <c r="D201" s="2">
        <v>44385</v>
      </c>
      <c r="E201" s="18" t="s">
        <v>75</v>
      </c>
      <c r="F201" s="11">
        <v>2</v>
      </c>
      <c r="G201" s="11" t="s">
        <v>30</v>
      </c>
      <c r="H201" s="11">
        <v>15.3</v>
      </c>
      <c r="I201" s="11">
        <v>10</v>
      </c>
      <c r="J201" s="19">
        <v>0.60833333333333328</v>
      </c>
      <c r="K201" s="13">
        <v>2.6</v>
      </c>
      <c r="L201" s="11">
        <v>23.7</v>
      </c>
      <c r="M201" s="13">
        <v>1.5</v>
      </c>
      <c r="N201" s="13">
        <v>1.4</v>
      </c>
      <c r="O201" s="13">
        <v>1.5</v>
      </c>
      <c r="P201" s="15">
        <f t="shared" si="5"/>
        <v>1.4666666666666668</v>
      </c>
      <c r="Q201" s="11" t="s">
        <v>30</v>
      </c>
    </row>
    <row r="202" spans="1:17" x14ac:dyDescent="0.55000000000000004">
      <c r="A202">
        <v>2021</v>
      </c>
      <c r="B202" t="s">
        <v>914</v>
      </c>
      <c r="C202" s="12" t="s">
        <v>684</v>
      </c>
      <c r="D202" s="2">
        <v>44385</v>
      </c>
      <c r="E202" s="18" t="s">
        <v>75</v>
      </c>
      <c r="F202" s="11">
        <v>3</v>
      </c>
      <c r="G202" s="11" t="s">
        <v>30</v>
      </c>
      <c r="H202" s="11">
        <v>15.7</v>
      </c>
      <c r="I202" s="11">
        <v>10</v>
      </c>
      <c r="J202" s="19">
        <v>0.61249999999999993</v>
      </c>
      <c r="K202" s="13">
        <v>2.6</v>
      </c>
      <c r="L202" s="11">
        <v>23.7</v>
      </c>
      <c r="M202" s="13">
        <v>1.5</v>
      </c>
      <c r="N202" s="13">
        <v>1.4</v>
      </c>
      <c r="O202" s="13">
        <v>1.5</v>
      </c>
      <c r="P202" s="15">
        <f t="shared" si="5"/>
        <v>1.4666666666666668</v>
      </c>
      <c r="Q202" s="11" t="s">
        <v>30</v>
      </c>
    </row>
    <row r="203" spans="1:17" x14ac:dyDescent="0.55000000000000004">
      <c r="A203">
        <v>2021</v>
      </c>
      <c r="B203" t="s">
        <v>914</v>
      </c>
      <c r="C203" s="12" t="s">
        <v>685</v>
      </c>
      <c r="D203" s="2">
        <v>44385</v>
      </c>
      <c r="E203" s="18" t="s">
        <v>75</v>
      </c>
      <c r="F203" s="11">
        <v>4</v>
      </c>
      <c r="G203" s="11" t="s">
        <v>30</v>
      </c>
      <c r="H203" s="11">
        <v>14.6</v>
      </c>
      <c r="I203" s="11">
        <v>10</v>
      </c>
      <c r="J203" s="19">
        <v>0.61805555555555558</v>
      </c>
      <c r="K203" s="13">
        <v>2.6</v>
      </c>
      <c r="L203" s="11">
        <v>23.7</v>
      </c>
      <c r="M203" s="13">
        <v>1.5</v>
      </c>
      <c r="N203" s="13">
        <v>1.4</v>
      </c>
      <c r="O203" s="13">
        <v>1.5</v>
      </c>
      <c r="P203" s="15">
        <f t="shared" si="5"/>
        <v>1.4666666666666668</v>
      </c>
      <c r="Q203" s="11" t="s">
        <v>30</v>
      </c>
    </row>
    <row r="204" spans="1:17" x14ac:dyDescent="0.55000000000000004">
      <c r="A204">
        <v>2021</v>
      </c>
      <c r="B204" t="s">
        <v>914</v>
      </c>
      <c r="C204" s="12" t="s">
        <v>686</v>
      </c>
      <c r="D204" s="2">
        <v>44385</v>
      </c>
      <c r="E204" s="18" t="s">
        <v>75</v>
      </c>
      <c r="F204" s="11">
        <v>5</v>
      </c>
      <c r="G204" s="11" t="s">
        <v>30</v>
      </c>
      <c r="H204" s="11">
        <v>13</v>
      </c>
      <c r="I204" s="11">
        <v>10</v>
      </c>
      <c r="J204" s="19">
        <v>0.62569444444444444</v>
      </c>
      <c r="K204" s="13">
        <v>2.6</v>
      </c>
      <c r="L204" s="11">
        <v>23.7</v>
      </c>
      <c r="M204" s="13">
        <v>1.5</v>
      </c>
      <c r="N204" s="13">
        <v>1.4</v>
      </c>
      <c r="O204" s="13">
        <v>1.5</v>
      </c>
      <c r="P204" s="15">
        <f t="shared" si="5"/>
        <v>1.4666666666666668</v>
      </c>
      <c r="Q204" s="11" t="s">
        <v>30</v>
      </c>
    </row>
    <row r="205" spans="1:17" x14ac:dyDescent="0.55000000000000004">
      <c r="A205">
        <v>2021</v>
      </c>
      <c r="B205" t="s">
        <v>914</v>
      </c>
      <c r="C205" s="12" t="s">
        <v>687</v>
      </c>
      <c r="D205" s="2">
        <v>44385</v>
      </c>
      <c r="E205" s="18" t="s">
        <v>75</v>
      </c>
      <c r="F205" s="11" t="s">
        <v>782</v>
      </c>
      <c r="G205" s="11" t="s">
        <v>30</v>
      </c>
      <c r="H205" s="11" t="s">
        <v>30</v>
      </c>
      <c r="I205" s="11" t="s">
        <v>30</v>
      </c>
      <c r="J205" s="19">
        <v>0.45555555555555555</v>
      </c>
      <c r="K205" s="13">
        <v>1.9</v>
      </c>
      <c r="L205" s="11">
        <v>24.2</v>
      </c>
      <c r="M205" s="13">
        <v>2.1</v>
      </c>
      <c r="N205" s="13">
        <v>2.4</v>
      </c>
      <c r="O205" s="13">
        <v>2.2999999999999998</v>
      </c>
      <c r="P205" s="15">
        <f t="shared" si="5"/>
        <v>2.2666666666666666</v>
      </c>
      <c r="Q205" s="11" t="s">
        <v>30</v>
      </c>
    </row>
    <row r="206" spans="1:17" x14ac:dyDescent="0.55000000000000004">
      <c r="A206">
        <v>2021</v>
      </c>
      <c r="B206" t="s">
        <v>914</v>
      </c>
      <c r="C206" s="12" t="s">
        <v>688</v>
      </c>
      <c r="D206" s="2">
        <v>44385</v>
      </c>
      <c r="E206" s="18" t="s">
        <v>75</v>
      </c>
      <c r="F206" s="11" t="s">
        <v>781</v>
      </c>
      <c r="G206" s="11" t="s">
        <v>30</v>
      </c>
      <c r="H206" s="11" t="s">
        <v>30</v>
      </c>
      <c r="I206" s="11" t="s">
        <v>30</v>
      </c>
      <c r="J206" s="19">
        <v>0.57847222222222217</v>
      </c>
      <c r="K206" s="13">
        <v>1.2</v>
      </c>
      <c r="L206" s="11">
        <v>25.1</v>
      </c>
      <c r="M206" s="13">
        <v>2.9</v>
      </c>
      <c r="N206" s="13">
        <v>2.9</v>
      </c>
      <c r="O206" s="13">
        <v>3</v>
      </c>
      <c r="P206" s="15">
        <f t="shared" si="5"/>
        <v>2.9333333333333336</v>
      </c>
      <c r="Q206" s="11" t="s">
        <v>30</v>
      </c>
    </row>
    <row r="207" spans="1:17" x14ac:dyDescent="0.55000000000000004">
      <c r="A207">
        <v>2021</v>
      </c>
      <c r="B207" t="s">
        <v>914</v>
      </c>
      <c r="C207" s="12" t="s">
        <v>689</v>
      </c>
      <c r="D207" s="2">
        <v>44412</v>
      </c>
      <c r="E207" s="18" t="s">
        <v>76</v>
      </c>
      <c r="F207" s="11">
        <v>11</v>
      </c>
      <c r="G207" s="11" t="s">
        <v>30</v>
      </c>
      <c r="H207" s="11">
        <v>26.8</v>
      </c>
      <c r="I207" s="11">
        <v>10</v>
      </c>
      <c r="J207" s="19">
        <v>0.40486111111111112</v>
      </c>
      <c r="K207" s="13">
        <v>2.2999999999999998</v>
      </c>
      <c r="L207" s="11">
        <v>24.7</v>
      </c>
      <c r="M207" s="13">
        <v>2.4</v>
      </c>
      <c r="N207" s="13">
        <v>2.7</v>
      </c>
      <c r="O207" s="13">
        <v>3.6</v>
      </c>
      <c r="P207" s="15">
        <f t="shared" si="5"/>
        <v>2.9</v>
      </c>
      <c r="Q207" s="11" t="s">
        <v>30</v>
      </c>
    </row>
    <row r="208" spans="1:17" x14ac:dyDescent="0.55000000000000004">
      <c r="A208">
        <v>2021</v>
      </c>
      <c r="B208" t="s">
        <v>914</v>
      </c>
      <c r="C208" s="12" t="s">
        <v>690</v>
      </c>
      <c r="D208" s="2">
        <v>44412</v>
      </c>
      <c r="E208" s="18" t="s">
        <v>76</v>
      </c>
      <c r="F208" s="11">
        <v>12</v>
      </c>
      <c r="G208" s="11" t="s">
        <v>30</v>
      </c>
      <c r="H208" s="11">
        <v>34</v>
      </c>
      <c r="I208" s="11">
        <v>10</v>
      </c>
      <c r="J208" s="19">
        <v>0.43958333333333338</v>
      </c>
      <c r="K208" s="13">
        <v>2.2999999999999998</v>
      </c>
      <c r="L208" s="11">
        <v>24.7</v>
      </c>
      <c r="M208" s="13">
        <v>2.4</v>
      </c>
      <c r="N208" s="13">
        <v>2.7</v>
      </c>
      <c r="O208" s="13">
        <v>3.6</v>
      </c>
      <c r="P208" s="15">
        <f t="shared" si="5"/>
        <v>2.9</v>
      </c>
      <c r="Q208" s="11" t="s">
        <v>30</v>
      </c>
    </row>
    <row r="209" spans="1:18" x14ac:dyDescent="0.55000000000000004">
      <c r="A209">
        <v>2021</v>
      </c>
      <c r="B209" t="s">
        <v>914</v>
      </c>
      <c r="C209" s="12" t="s">
        <v>691</v>
      </c>
      <c r="D209" s="2">
        <v>44412</v>
      </c>
      <c r="E209" s="18" t="s">
        <v>76</v>
      </c>
      <c r="F209" s="11">
        <v>13</v>
      </c>
      <c r="G209" s="11" t="s">
        <v>30</v>
      </c>
      <c r="H209" s="11">
        <v>15.3</v>
      </c>
      <c r="I209" s="11">
        <v>10</v>
      </c>
      <c r="J209" s="19">
        <v>0.4465277777777778</v>
      </c>
      <c r="K209" s="13">
        <v>2.2999999999999998</v>
      </c>
      <c r="L209" s="11">
        <v>24.7</v>
      </c>
      <c r="M209" s="13">
        <v>2.4</v>
      </c>
      <c r="N209" s="13">
        <v>2.7</v>
      </c>
      <c r="O209" s="13">
        <v>3.6</v>
      </c>
      <c r="P209" s="15">
        <f t="shared" si="5"/>
        <v>2.9</v>
      </c>
      <c r="Q209" s="11" t="s">
        <v>30</v>
      </c>
    </row>
    <row r="210" spans="1:18" x14ac:dyDescent="0.55000000000000004">
      <c r="A210">
        <v>2021</v>
      </c>
      <c r="B210" t="s">
        <v>914</v>
      </c>
      <c r="C210" s="12" t="s">
        <v>692</v>
      </c>
      <c r="D210" s="2">
        <v>44412</v>
      </c>
      <c r="E210" s="18" t="s">
        <v>76</v>
      </c>
      <c r="F210" s="11">
        <v>14</v>
      </c>
      <c r="G210" s="11" t="s">
        <v>30</v>
      </c>
      <c r="H210" s="11">
        <v>14.7</v>
      </c>
      <c r="I210" s="11">
        <v>10</v>
      </c>
      <c r="J210" s="19">
        <v>0.45694444444444443</v>
      </c>
      <c r="K210" s="13">
        <v>2.2999999999999998</v>
      </c>
      <c r="L210" s="11">
        <v>24.7</v>
      </c>
      <c r="M210" s="13">
        <v>2.4</v>
      </c>
      <c r="N210" s="13">
        <v>2.7</v>
      </c>
      <c r="O210" s="13">
        <v>3.6</v>
      </c>
      <c r="P210" s="15">
        <f t="shared" si="5"/>
        <v>2.9</v>
      </c>
      <c r="Q210" s="11" t="s">
        <v>30</v>
      </c>
    </row>
    <row r="211" spans="1:18" x14ac:dyDescent="0.55000000000000004">
      <c r="A211">
        <v>2021</v>
      </c>
      <c r="B211" t="s">
        <v>914</v>
      </c>
      <c r="C211" s="12" t="s">
        <v>693</v>
      </c>
      <c r="D211" s="2">
        <v>44412</v>
      </c>
      <c r="E211" s="18" t="s">
        <v>76</v>
      </c>
      <c r="F211" s="11">
        <v>15</v>
      </c>
      <c r="G211" s="11" t="s">
        <v>30</v>
      </c>
      <c r="H211" s="11">
        <v>14.2</v>
      </c>
      <c r="I211" s="11">
        <v>10</v>
      </c>
      <c r="J211" s="19">
        <v>0.46527777777777773</v>
      </c>
      <c r="K211" s="13">
        <v>2.2999999999999998</v>
      </c>
      <c r="L211" s="11">
        <v>24.7</v>
      </c>
      <c r="M211" s="13">
        <v>2.4</v>
      </c>
      <c r="N211" s="13">
        <v>2.7</v>
      </c>
      <c r="O211" s="13">
        <v>3.6</v>
      </c>
      <c r="P211" s="15">
        <f t="shared" si="5"/>
        <v>2.9</v>
      </c>
      <c r="Q211" s="11" t="s">
        <v>30</v>
      </c>
    </row>
    <row r="212" spans="1:18" x14ac:dyDescent="0.55000000000000004">
      <c r="A212">
        <v>2021</v>
      </c>
      <c r="B212" t="s">
        <v>914</v>
      </c>
      <c r="C212" s="12" t="s">
        <v>694</v>
      </c>
      <c r="D212" s="2">
        <v>44412</v>
      </c>
      <c r="E212" s="18" t="s">
        <v>76</v>
      </c>
      <c r="F212" s="11">
        <v>6</v>
      </c>
      <c r="G212" s="11" t="s">
        <v>30</v>
      </c>
      <c r="H212" s="11">
        <v>11.9</v>
      </c>
      <c r="I212" s="11">
        <v>10</v>
      </c>
      <c r="J212" s="19">
        <v>0.51458333333333328</v>
      </c>
      <c r="K212" s="13">
        <v>2</v>
      </c>
      <c r="L212" s="11">
        <v>24.8</v>
      </c>
      <c r="M212" s="13">
        <v>2.8</v>
      </c>
      <c r="N212" s="13">
        <v>2.8</v>
      </c>
      <c r="O212" s="13">
        <v>2.4</v>
      </c>
      <c r="P212" s="15">
        <f t="shared" si="5"/>
        <v>2.6666666666666665</v>
      </c>
      <c r="Q212" s="11" t="s">
        <v>30</v>
      </c>
    </row>
    <row r="213" spans="1:18" x14ac:dyDescent="0.55000000000000004">
      <c r="A213">
        <v>2021</v>
      </c>
      <c r="B213" t="s">
        <v>914</v>
      </c>
      <c r="C213" s="12" t="s">
        <v>695</v>
      </c>
      <c r="D213" s="2">
        <v>44412</v>
      </c>
      <c r="E213" s="18" t="s">
        <v>76</v>
      </c>
      <c r="F213" s="11">
        <v>7</v>
      </c>
      <c r="G213" s="11" t="s">
        <v>30</v>
      </c>
      <c r="H213" s="11">
        <v>17.2</v>
      </c>
      <c r="I213" s="11">
        <v>10</v>
      </c>
      <c r="J213" s="19">
        <v>0.52083333333333337</v>
      </c>
      <c r="K213" s="13">
        <v>2</v>
      </c>
      <c r="L213" s="11">
        <v>24.8</v>
      </c>
      <c r="M213" s="13">
        <v>2.8</v>
      </c>
      <c r="N213" s="13">
        <v>2.8</v>
      </c>
      <c r="O213" s="13">
        <v>2.4</v>
      </c>
      <c r="P213" s="15">
        <f t="shared" si="5"/>
        <v>2.6666666666666665</v>
      </c>
      <c r="Q213" s="11" t="s">
        <v>30</v>
      </c>
    </row>
    <row r="214" spans="1:18" x14ac:dyDescent="0.55000000000000004">
      <c r="A214">
        <v>2021</v>
      </c>
      <c r="B214" t="s">
        <v>914</v>
      </c>
      <c r="C214" s="12" t="s">
        <v>696</v>
      </c>
      <c r="D214" s="2">
        <v>44412</v>
      </c>
      <c r="E214" s="18" t="s">
        <v>76</v>
      </c>
      <c r="F214" s="11">
        <v>8</v>
      </c>
      <c r="G214" s="11" t="s">
        <v>30</v>
      </c>
      <c r="H214" s="11">
        <v>21.9</v>
      </c>
      <c r="I214" s="11">
        <v>10</v>
      </c>
      <c r="J214" s="19">
        <v>0.52847222222222223</v>
      </c>
      <c r="K214" s="13">
        <v>2</v>
      </c>
      <c r="L214" s="11">
        <v>24.8</v>
      </c>
      <c r="M214" s="13">
        <v>2.8</v>
      </c>
      <c r="N214" s="13">
        <v>2.8</v>
      </c>
      <c r="O214" s="13">
        <v>2.4</v>
      </c>
      <c r="P214" s="15">
        <f t="shared" si="5"/>
        <v>2.6666666666666665</v>
      </c>
      <c r="Q214" s="11" t="s">
        <v>30</v>
      </c>
    </row>
    <row r="215" spans="1:18" x14ac:dyDescent="0.55000000000000004">
      <c r="A215">
        <v>2021</v>
      </c>
      <c r="B215" t="s">
        <v>914</v>
      </c>
      <c r="C215" s="12" t="s">
        <v>697</v>
      </c>
      <c r="D215" s="2">
        <v>44412</v>
      </c>
      <c r="E215" s="18" t="s">
        <v>76</v>
      </c>
      <c r="F215" s="11">
        <v>9</v>
      </c>
      <c r="G215" s="11" t="s">
        <v>30</v>
      </c>
      <c r="H215" s="11">
        <v>27.2</v>
      </c>
      <c r="I215" s="11">
        <v>10</v>
      </c>
      <c r="J215" s="19">
        <v>0.53472222222222221</v>
      </c>
      <c r="K215" s="13">
        <v>2</v>
      </c>
      <c r="L215" s="11">
        <v>24.8</v>
      </c>
      <c r="M215" s="13">
        <v>2.8</v>
      </c>
      <c r="N215" s="13">
        <v>2.8</v>
      </c>
      <c r="O215" s="13">
        <v>2.4</v>
      </c>
      <c r="P215" s="15">
        <f t="shared" si="5"/>
        <v>2.6666666666666665</v>
      </c>
      <c r="Q215" s="11" t="s">
        <v>30</v>
      </c>
    </row>
    <row r="216" spans="1:18" x14ac:dyDescent="0.55000000000000004">
      <c r="A216">
        <v>2021</v>
      </c>
      <c r="B216" t="s">
        <v>914</v>
      </c>
      <c r="C216" s="12" t="s">
        <v>698</v>
      </c>
      <c r="D216" s="2">
        <v>44412</v>
      </c>
      <c r="E216" s="18" t="s">
        <v>76</v>
      </c>
      <c r="F216" s="11">
        <v>10</v>
      </c>
      <c r="G216" s="11" t="s">
        <v>30</v>
      </c>
      <c r="H216" s="11">
        <v>11.6</v>
      </c>
      <c r="I216" s="11">
        <v>10</v>
      </c>
      <c r="J216" s="19">
        <v>0.54097222222222219</v>
      </c>
      <c r="K216" s="13">
        <v>2</v>
      </c>
      <c r="L216" s="11">
        <v>24.8</v>
      </c>
      <c r="M216" s="13">
        <v>2.8</v>
      </c>
      <c r="N216" s="13">
        <v>2.8</v>
      </c>
      <c r="O216" s="13">
        <v>2.4</v>
      </c>
      <c r="P216" s="15">
        <f t="shared" si="5"/>
        <v>2.6666666666666665</v>
      </c>
      <c r="Q216" s="11" t="s">
        <v>30</v>
      </c>
    </row>
    <row r="217" spans="1:18" x14ac:dyDescent="0.55000000000000004">
      <c r="A217">
        <v>2021</v>
      </c>
      <c r="B217" t="s">
        <v>914</v>
      </c>
      <c r="C217" s="12" t="s">
        <v>699</v>
      </c>
      <c r="D217" s="2">
        <v>44412</v>
      </c>
      <c r="E217" s="18" t="s">
        <v>76</v>
      </c>
      <c r="F217" s="11">
        <v>1</v>
      </c>
      <c r="G217" s="11" t="s">
        <v>30</v>
      </c>
      <c r="H217" s="11">
        <v>12.1</v>
      </c>
      <c r="I217" s="11">
        <v>10</v>
      </c>
      <c r="J217" s="19">
        <v>0.61388888888888882</v>
      </c>
      <c r="K217" s="13">
        <v>2.1</v>
      </c>
      <c r="L217" s="11">
        <v>22.8</v>
      </c>
      <c r="M217" s="13">
        <v>1.9</v>
      </c>
      <c r="N217" s="13">
        <v>1.9</v>
      </c>
      <c r="O217" s="13">
        <v>1.7</v>
      </c>
      <c r="P217" s="15">
        <f t="shared" si="5"/>
        <v>1.8333333333333333</v>
      </c>
      <c r="Q217" s="11" t="s">
        <v>30</v>
      </c>
    </row>
    <row r="218" spans="1:18" x14ac:dyDescent="0.55000000000000004">
      <c r="A218">
        <v>2021</v>
      </c>
      <c r="B218" t="s">
        <v>914</v>
      </c>
      <c r="C218" s="12" t="s">
        <v>700</v>
      </c>
      <c r="D218" s="2">
        <v>44412</v>
      </c>
      <c r="E218" s="18" t="s">
        <v>76</v>
      </c>
      <c r="F218" s="11">
        <v>2</v>
      </c>
      <c r="G218" s="11" t="s">
        <v>30</v>
      </c>
      <c r="H218" s="11">
        <v>16</v>
      </c>
      <c r="I218" s="11">
        <v>10</v>
      </c>
      <c r="J218" s="19">
        <v>0.62083333333333335</v>
      </c>
      <c r="K218" s="13">
        <v>2.1</v>
      </c>
      <c r="L218" s="11">
        <v>22.8</v>
      </c>
      <c r="M218" s="13">
        <v>1.9</v>
      </c>
      <c r="N218" s="13">
        <v>1.9</v>
      </c>
      <c r="O218" s="13">
        <v>1.7</v>
      </c>
      <c r="P218" s="15">
        <f t="shared" si="5"/>
        <v>1.8333333333333333</v>
      </c>
      <c r="Q218" s="11" t="s">
        <v>30</v>
      </c>
    </row>
    <row r="219" spans="1:18" x14ac:dyDescent="0.55000000000000004">
      <c r="A219">
        <v>2021</v>
      </c>
      <c r="B219" t="s">
        <v>914</v>
      </c>
      <c r="C219" s="12" t="s">
        <v>701</v>
      </c>
      <c r="D219" s="2">
        <v>44412</v>
      </c>
      <c r="E219" s="18" t="s">
        <v>76</v>
      </c>
      <c r="F219" s="11">
        <v>3</v>
      </c>
      <c r="G219" s="11" t="s">
        <v>30</v>
      </c>
      <c r="H219" s="11">
        <v>15.7</v>
      </c>
      <c r="I219" s="11">
        <v>10</v>
      </c>
      <c r="J219" s="19">
        <v>0.625</v>
      </c>
      <c r="K219" s="13">
        <v>2.1</v>
      </c>
      <c r="L219" s="11">
        <v>22.8</v>
      </c>
      <c r="M219" s="13">
        <v>1.9</v>
      </c>
      <c r="N219" s="13">
        <v>1.9</v>
      </c>
      <c r="O219" s="13">
        <v>1.7</v>
      </c>
      <c r="P219" s="15">
        <f t="shared" si="5"/>
        <v>1.8333333333333333</v>
      </c>
      <c r="Q219" s="11" t="s">
        <v>30</v>
      </c>
    </row>
    <row r="220" spans="1:18" x14ac:dyDescent="0.55000000000000004">
      <c r="A220">
        <v>2021</v>
      </c>
      <c r="B220" t="s">
        <v>914</v>
      </c>
      <c r="C220" s="12" t="s">
        <v>702</v>
      </c>
      <c r="D220" s="2">
        <v>44412</v>
      </c>
      <c r="E220" s="18" t="s">
        <v>76</v>
      </c>
      <c r="F220" s="11">
        <v>4</v>
      </c>
      <c r="G220" s="11" t="s">
        <v>30</v>
      </c>
      <c r="H220" s="11">
        <v>14.6</v>
      </c>
      <c r="I220" s="11">
        <v>10</v>
      </c>
      <c r="J220" s="19">
        <v>0.63124999999999998</v>
      </c>
      <c r="K220" s="13">
        <v>2.1</v>
      </c>
      <c r="L220" s="11">
        <v>22.8</v>
      </c>
      <c r="M220" s="13">
        <v>1.9</v>
      </c>
      <c r="N220" s="13">
        <v>1.9</v>
      </c>
      <c r="O220" s="13">
        <v>1.7</v>
      </c>
      <c r="P220" s="15">
        <f t="shared" si="5"/>
        <v>1.8333333333333333</v>
      </c>
      <c r="Q220" s="11" t="s">
        <v>30</v>
      </c>
    </row>
    <row r="221" spans="1:18" x14ac:dyDescent="0.55000000000000004">
      <c r="A221">
        <v>2021</v>
      </c>
      <c r="B221" t="s">
        <v>914</v>
      </c>
      <c r="C221" s="12" t="s">
        <v>703</v>
      </c>
      <c r="D221" s="2">
        <v>44412</v>
      </c>
      <c r="E221" s="18" t="s">
        <v>76</v>
      </c>
      <c r="F221" s="11">
        <v>5</v>
      </c>
      <c r="G221" s="11" t="s">
        <v>30</v>
      </c>
      <c r="H221" s="11">
        <v>11.5</v>
      </c>
      <c r="I221" s="11">
        <v>10</v>
      </c>
      <c r="J221" s="19">
        <v>0.63680555555555551</v>
      </c>
      <c r="K221" s="13">
        <v>2.1</v>
      </c>
      <c r="L221" s="11">
        <v>22.8</v>
      </c>
      <c r="M221" s="13">
        <v>1.9</v>
      </c>
      <c r="N221" s="13">
        <v>1.9</v>
      </c>
      <c r="O221" s="13">
        <v>1.7</v>
      </c>
      <c r="P221" s="15">
        <f t="shared" si="5"/>
        <v>1.8333333333333333</v>
      </c>
      <c r="Q221" s="11" t="s">
        <v>30</v>
      </c>
    </row>
    <row r="222" spans="1:18" x14ac:dyDescent="0.55000000000000004">
      <c r="A222">
        <v>2021</v>
      </c>
      <c r="B222" t="s">
        <v>914</v>
      </c>
      <c r="C222" s="12" t="s">
        <v>704</v>
      </c>
      <c r="D222" s="2">
        <v>44412</v>
      </c>
      <c r="E222" s="18" t="s">
        <v>76</v>
      </c>
      <c r="F222" s="11" t="s">
        <v>782</v>
      </c>
      <c r="G222" s="11" t="s">
        <v>30</v>
      </c>
      <c r="H222" s="11" t="s">
        <v>30</v>
      </c>
      <c r="I222" s="11" t="s">
        <v>30</v>
      </c>
      <c r="J222" s="19">
        <v>0.49861111111111112</v>
      </c>
      <c r="K222" s="13">
        <v>2.1</v>
      </c>
      <c r="L222" s="11">
        <v>24.2</v>
      </c>
      <c r="M222" s="11">
        <v>2.2000000000000002</v>
      </c>
      <c r="N222" s="11">
        <v>3.5</v>
      </c>
      <c r="O222" s="11">
        <v>2.5</v>
      </c>
      <c r="P222" s="15">
        <f t="shared" si="5"/>
        <v>2.7333333333333329</v>
      </c>
      <c r="Q222" s="11" t="s">
        <v>30</v>
      </c>
    </row>
    <row r="223" spans="1:18" x14ac:dyDescent="0.55000000000000004">
      <c r="A223">
        <v>2021</v>
      </c>
      <c r="B223" t="s">
        <v>914</v>
      </c>
      <c r="C223" s="12" t="s">
        <v>705</v>
      </c>
      <c r="D223" s="2">
        <v>44412</v>
      </c>
      <c r="E223" s="18" t="s">
        <v>76</v>
      </c>
      <c r="F223" s="11" t="s">
        <v>781</v>
      </c>
      <c r="G223" s="11" t="s">
        <v>30</v>
      </c>
      <c r="H223" s="11" t="s">
        <v>30</v>
      </c>
      <c r="I223" s="11" t="s">
        <v>30</v>
      </c>
      <c r="J223" s="19">
        <v>0.59583333333333333</v>
      </c>
      <c r="K223" s="13">
        <v>1.6</v>
      </c>
      <c r="L223" s="11">
        <v>26.1</v>
      </c>
      <c r="M223" s="11">
        <v>2.9</v>
      </c>
      <c r="N223" s="11">
        <v>2.5</v>
      </c>
      <c r="O223" s="11">
        <v>2.4</v>
      </c>
      <c r="P223" s="15">
        <f t="shared" si="5"/>
        <v>2.6</v>
      </c>
      <c r="Q223" s="11" t="s">
        <v>30</v>
      </c>
      <c r="R223" t="s">
        <v>790</v>
      </c>
    </row>
    <row r="224" spans="1:18" x14ac:dyDescent="0.55000000000000004">
      <c r="A224">
        <v>2021</v>
      </c>
      <c r="B224" t="s">
        <v>914</v>
      </c>
      <c r="C224" s="12" t="s">
        <v>706</v>
      </c>
      <c r="D224" s="2">
        <v>44427</v>
      </c>
      <c r="E224" s="18" t="s">
        <v>76</v>
      </c>
      <c r="F224" s="11">
        <v>11</v>
      </c>
      <c r="G224" s="11" t="s">
        <v>30</v>
      </c>
      <c r="H224" s="11">
        <v>26.6</v>
      </c>
      <c r="I224" s="11">
        <v>10</v>
      </c>
      <c r="J224" s="19">
        <v>0.36180555555555555</v>
      </c>
      <c r="K224" s="13">
        <v>2.4</v>
      </c>
      <c r="L224" s="11">
        <v>22.5</v>
      </c>
      <c r="M224" s="11">
        <v>2.5</v>
      </c>
      <c r="N224" s="11">
        <v>2.9</v>
      </c>
      <c r="O224" s="11">
        <v>2.5</v>
      </c>
      <c r="P224" s="15">
        <f t="shared" si="5"/>
        <v>2.6333333333333333</v>
      </c>
      <c r="Q224" s="11" t="s">
        <v>30</v>
      </c>
    </row>
    <row r="225" spans="1:18" x14ac:dyDescent="0.55000000000000004">
      <c r="A225">
        <v>2021</v>
      </c>
      <c r="B225" t="s">
        <v>914</v>
      </c>
      <c r="C225" s="12" t="s">
        <v>707</v>
      </c>
      <c r="D225" s="2">
        <v>44427</v>
      </c>
      <c r="E225" s="18" t="s">
        <v>76</v>
      </c>
      <c r="F225" s="11">
        <v>12</v>
      </c>
      <c r="G225" s="11" t="s">
        <v>30</v>
      </c>
      <c r="H225" s="11">
        <v>33.6</v>
      </c>
      <c r="I225" s="11">
        <v>10</v>
      </c>
      <c r="J225" s="19">
        <v>0.37291666666666662</v>
      </c>
      <c r="K225" s="13">
        <v>2.4</v>
      </c>
      <c r="L225" s="11">
        <v>22.5</v>
      </c>
      <c r="M225" s="11">
        <v>2.5</v>
      </c>
      <c r="N225" s="11">
        <v>2.9</v>
      </c>
      <c r="O225" s="11">
        <v>2.5</v>
      </c>
      <c r="P225" s="15">
        <f t="shared" si="5"/>
        <v>2.6333333333333333</v>
      </c>
      <c r="Q225" s="11" t="s">
        <v>30</v>
      </c>
    </row>
    <row r="226" spans="1:18" x14ac:dyDescent="0.55000000000000004">
      <c r="A226">
        <v>2021</v>
      </c>
      <c r="B226" t="s">
        <v>914</v>
      </c>
      <c r="C226" s="12" t="s">
        <v>708</v>
      </c>
      <c r="D226" s="2">
        <v>44427</v>
      </c>
      <c r="E226" s="18" t="s">
        <v>76</v>
      </c>
      <c r="F226" s="11">
        <v>13</v>
      </c>
      <c r="G226" s="11" t="s">
        <v>30</v>
      </c>
      <c r="H226" s="11">
        <v>14.8</v>
      </c>
      <c r="I226" s="11">
        <v>10</v>
      </c>
      <c r="J226" s="19">
        <v>0.37986111111111115</v>
      </c>
      <c r="K226" s="13">
        <v>2.4</v>
      </c>
      <c r="L226" s="11">
        <v>22.5</v>
      </c>
      <c r="M226" s="11">
        <v>2.5</v>
      </c>
      <c r="N226" s="11">
        <v>2.9</v>
      </c>
      <c r="O226" s="11">
        <v>2.5</v>
      </c>
      <c r="P226" s="15">
        <f t="shared" si="5"/>
        <v>2.6333333333333333</v>
      </c>
      <c r="Q226" s="11" t="s">
        <v>30</v>
      </c>
    </row>
    <row r="227" spans="1:18" x14ac:dyDescent="0.55000000000000004">
      <c r="A227">
        <v>2021</v>
      </c>
      <c r="B227" t="s">
        <v>914</v>
      </c>
      <c r="C227" s="12" t="s">
        <v>709</v>
      </c>
      <c r="D227" s="2">
        <v>44427</v>
      </c>
      <c r="E227" s="18" t="s">
        <v>76</v>
      </c>
      <c r="F227" s="11">
        <v>14</v>
      </c>
      <c r="G227" s="11" t="s">
        <v>30</v>
      </c>
      <c r="H227" s="11">
        <v>14.7</v>
      </c>
      <c r="I227" s="11">
        <v>10</v>
      </c>
      <c r="J227" s="19">
        <v>0.38958333333333334</v>
      </c>
      <c r="K227" s="13">
        <v>2.4</v>
      </c>
      <c r="L227" s="11">
        <v>22.5</v>
      </c>
      <c r="M227" s="11">
        <v>2.5</v>
      </c>
      <c r="N227" s="11">
        <v>2.9</v>
      </c>
      <c r="O227" s="11">
        <v>2.5</v>
      </c>
      <c r="P227" s="15">
        <f t="shared" si="5"/>
        <v>2.6333333333333333</v>
      </c>
      <c r="Q227" s="11" t="s">
        <v>30</v>
      </c>
    </row>
    <row r="228" spans="1:18" x14ac:dyDescent="0.55000000000000004">
      <c r="A228">
        <v>2021</v>
      </c>
      <c r="B228" t="s">
        <v>914</v>
      </c>
      <c r="C228" s="12" t="s">
        <v>710</v>
      </c>
      <c r="D228" s="2">
        <v>44427</v>
      </c>
      <c r="E228" s="18" t="s">
        <v>76</v>
      </c>
      <c r="F228" s="11">
        <v>15</v>
      </c>
      <c r="G228" s="11" t="s">
        <v>30</v>
      </c>
      <c r="H228" s="11">
        <v>14.6</v>
      </c>
      <c r="I228" s="11">
        <v>10</v>
      </c>
      <c r="J228" s="19">
        <v>0.3979166666666667</v>
      </c>
      <c r="K228" s="13">
        <v>2.4</v>
      </c>
      <c r="L228" s="11">
        <v>22.5</v>
      </c>
      <c r="M228" s="11">
        <v>2.5</v>
      </c>
      <c r="N228" s="11">
        <v>2.9</v>
      </c>
      <c r="O228" s="11">
        <v>2.5</v>
      </c>
      <c r="P228" s="15">
        <f t="shared" si="5"/>
        <v>2.6333333333333333</v>
      </c>
      <c r="Q228" s="11" t="s">
        <v>30</v>
      </c>
    </row>
    <row r="229" spans="1:18" x14ac:dyDescent="0.55000000000000004">
      <c r="A229">
        <v>2021</v>
      </c>
      <c r="B229" t="s">
        <v>914</v>
      </c>
      <c r="C229" s="12" t="s">
        <v>711</v>
      </c>
      <c r="D229" s="2">
        <v>44427</v>
      </c>
      <c r="E229" s="18" t="s">
        <v>76</v>
      </c>
      <c r="F229" s="11">
        <v>6</v>
      </c>
      <c r="G229" s="11" t="s">
        <v>30</v>
      </c>
      <c r="H229" s="11">
        <v>12</v>
      </c>
      <c r="I229" s="11">
        <v>10</v>
      </c>
      <c r="J229" s="19">
        <v>0.46388888888888885</v>
      </c>
      <c r="K229" s="13">
        <v>1.7</v>
      </c>
      <c r="L229" s="11">
        <v>22.2</v>
      </c>
      <c r="M229" s="11">
        <v>3</v>
      </c>
      <c r="N229" s="11">
        <v>3.5</v>
      </c>
      <c r="O229" s="11">
        <v>4.7</v>
      </c>
      <c r="P229" s="15">
        <f t="shared" ref="P229:P292" si="6">AVERAGE(M229:O229)</f>
        <v>3.7333333333333329</v>
      </c>
      <c r="Q229" s="11" t="s">
        <v>30</v>
      </c>
      <c r="R229" t="s">
        <v>791</v>
      </c>
    </row>
    <row r="230" spans="1:18" x14ac:dyDescent="0.55000000000000004">
      <c r="A230">
        <v>2021</v>
      </c>
      <c r="B230" t="s">
        <v>914</v>
      </c>
      <c r="C230" s="12" t="s">
        <v>712</v>
      </c>
      <c r="D230" s="2">
        <v>44427</v>
      </c>
      <c r="E230" s="18" t="s">
        <v>76</v>
      </c>
      <c r="F230" s="11">
        <v>7</v>
      </c>
      <c r="G230" s="11" t="s">
        <v>30</v>
      </c>
      <c r="H230" s="11">
        <v>16.399999999999999</v>
      </c>
      <c r="I230" s="11">
        <v>10</v>
      </c>
      <c r="J230" s="19">
        <v>0.47291666666666665</v>
      </c>
      <c r="K230" s="13">
        <v>1.7</v>
      </c>
      <c r="L230" s="11">
        <v>22.2</v>
      </c>
      <c r="M230" s="11">
        <v>3</v>
      </c>
      <c r="N230" s="11">
        <v>3.5</v>
      </c>
      <c r="O230" s="11">
        <v>4.7</v>
      </c>
      <c r="P230" s="15">
        <f t="shared" si="6"/>
        <v>3.7333333333333329</v>
      </c>
      <c r="Q230" s="11" t="s">
        <v>30</v>
      </c>
      <c r="R230" t="s">
        <v>791</v>
      </c>
    </row>
    <row r="231" spans="1:18" x14ac:dyDescent="0.55000000000000004">
      <c r="A231">
        <v>2021</v>
      </c>
      <c r="B231" t="s">
        <v>914</v>
      </c>
      <c r="C231" s="12" t="s">
        <v>713</v>
      </c>
      <c r="D231" s="2">
        <v>44427</v>
      </c>
      <c r="E231" s="18" t="s">
        <v>76</v>
      </c>
      <c r="F231" s="11">
        <v>8</v>
      </c>
      <c r="G231" s="11" t="s">
        <v>30</v>
      </c>
      <c r="H231" s="11">
        <v>21.9</v>
      </c>
      <c r="I231" s="11">
        <v>10</v>
      </c>
      <c r="J231" s="19">
        <v>0.48472222222222222</v>
      </c>
      <c r="K231" s="13">
        <v>1.7</v>
      </c>
      <c r="L231" s="13">
        <v>22.2</v>
      </c>
      <c r="M231" s="11">
        <v>3</v>
      </c>
      <c r="N231" s="11">
        <v>3.5</v>
      </c>
      <c r="O231" s="11">
        <v>4.7</v>
      </c>
      <c r="P231" s="15">
        <f t="shared" si="6"/>
        <v>3.7333333333333329</v>
      </c>
      <c r="Q231" s="11" t="s">
        <v>30</v>
      </c>
      <c r="R231" t="s">
        <v>791</v>
      </c>
    </row>
    <row r="232" spans="1:18" x14ac:dyDescent="0.55000000000000004">
      <c r="A232">
        <v>2021</v>
      </c>
      <c r="B232" t="s">
        <v>914</v>
      </c>
      <c r="C232" s="12" t="s">
        <v>714</v>
      </c>
      <c r="D232" s="2">
        <v>44427</v>
      </c>
      <c r="E232" s="18" t="s">
        <v>76</v>
      </c>
      <c r="F232" s="11">
        <v>9</v>
      </c>
      <c r="G232" s="11" t="s">
        <v>30</v>
      </c>
      <c r="H232" s="11">
        <v>27.1</v>
      </c>
      <c r="I232" s="11">
        <v>10</v>
      </c>
      <c r="J232" s="19">
        <v>0.49513888888888885</v>
      </c>
      <c r="K232" s="13">
        <v>1.7</v>
      </c>
      <c r="L232" s="13">
        <v>22.2</v>
      </c>
      <c r="M232" s="11">
        <v>3</v>
      </c>
      <c r="N232" s="11">
        <v>3.5</v>
      </c>
      <c r="O232" s="11">
        <v>4.7</v>
      </c>
      <c r="P232" s="15">
        <f t="shared" si="6"/>
        <v>3.7333333333333329</v>
      </c>
      <c r="Q232" s="11" t="s">
        <v>30</v>
      </c>
      <c r="R232" t="s">
        <v>791</v>
      </c>
    </row>
    <row r="233" spans="1:18" x14ac:dyDescent="0.55000000000000004">
      <c r="A233">
        <v>2021</v>
      </c>
      <c r="B233" t="s">
        <v>914</v>
      </c>
      <c r="C233" s="12" t="s">
        <v>715</v>
      </c>
      <c r="D233" s="2">
        <v>44427</v>
      </c>
      <c r="E233" s="18" t="s">
        <v>76</v>
      </c>
      <c r="F233" s="11">
        <v>10</v>
      </c>
      <c r="G233" s="11" t="s">
        <v>30</v>
      </c>
      <c r="H233" s="11">
        <v>13.7</v>
      </c>
      <c r="I233" s="11">
        <v>10</v>
      </c>
      <c r="J233" s="19">
        <v>0.50486111111111109</v>
      </c>
      <c r="K233" s="13">
        <v>1.7</v>
      </c>
      <c r="L233" s="13">
        <v>22.2</v>
      </c>
      <c r="M233" s="11">
        <v>3</v>
      </c>
      <c r="N233" s="11">
        <v>3.5</v>
      </c>
      <c r="O233" s="11">
        <v>4.7</v>
      </c>
      <c r="P233" s="15">
        <f t="shared" si="6"/>
        <v>3.7333333333333329</v>
      </c>
      <c r="Q233" s="11" t="s">
        <v>30</v>
      </c>
      <c r="R233" t="s">
        <v>791</v>
      </c>
    </row>
    <row r="234" spans="1:18" x14ac:dyDescent="0.55000000000000004">
      <c r="A234">
        <v>2021</v>
      </c>
      <c r="B234" t="s">
        <v>914</v>
      </c>
      <c r="C234" s="12" t="s">
        <v>716</v>
      </c>
      <c r="D234" s="2">
        <v>44427</v>
      </c>
      <c r="E234" s="18" t="s">
        <v>76</v>
      </c>
      <c r="F234" s="11">
        <v>1</v>
      </c>
      <c r="G234" s="11" t="s">
        <v>30</v>
      </c>
      <c r="H234" s="11">
        <v>13.3</v>
      </c>
      <c r="I234" s="11">
        <v>10</v>
      </c>
      <c r="J234" s="19">
        <v>0.58750000000000002</v>
      </c>
      <c r="K234" s="13">
        <v>1.3</v>
      </c>
      <c r="L234" s="13">
        <v>22</v>
      </c>
      <c r="M234" s="11">
        <v>3.3</v>
      </c>
      <c r="N234" s="11">
        <v>3.3</v>
      </c>
      <c r="O234" s="11">
        <v>2.9</v>
      </c>
      <c r="P234" s="15">
        <f t="shared" si="6"/>
        <v>3.1666666666666665</v>
      </c>
      <c r="Q234" s="11" t="s">
        <v>30</v>
      </c>
    </row>
    <row r="235" spans="1:18" x14ac:dyDescent="0.55000000000000004">
      <c r="A235">
        <v>2021</v>
      </c>
      <c r="B235" t="s">
        <v>914</v>
      </c>
      <c r="C235" s="12" t="s">
        <v>717</v>
      </c>
      <c r="D235" s="2">
        <v>44427</v>
      </c>
      <c r="E235" s="18" t="s">
        <v>76</v>
      </c>
      <c r="F235" s="11">
        <v>2</v>
      </c>
      <c r="G235" s="11" t="s">
        <v>30</v>
      </c>
      <c r="H235" s="11">
        <v>15.9</v>
      </c>
      <c r="I235" s="11">
        <v>10</v>
      </c>
      <c r="J235" s="19">
        <v>0.59027777777777779</v>
      </c>
      <c r="K235" s="13">
        <v>1.3</v>
      </c>
      <c r="L235" s="13">
        <v>22</v>
      </c>
      <c r="M235" s="11">
        <v>3.3</v>
      </c>
      <c r="N235" s="11">
        <v>3.3</v>
      </c>
      <c r="O235" s="11">
        <v>2.9</v>
      </c>
      <c r="P235" s="15">
        <f t="shared" si="6"/>
        <v>3.1666666666666665</v>
      </c>
      <c r="Q235" s="11" t="s">
        <v>30</v>
      </c>
    </row>
    <row r="236" spans="1:18" x14ac:dyDescent="0.55000000000000004">
      <c r="A236">
        <v>2021</v>
      </c>
      <c r="B236" t="s">
        <v>914</v>
      </c>
      <c r="C236" s="12" t="s">
        <v>718</v>
      </c>
      <c r="D236" s="2">
        <v>44427</v>
      </c>
      <c r="E236" s="18" t="s">
        <v>76</v>
      </c>
      <c r="F236" s="11">
        <v>3</v>
      </c>
      <c r="G236" s="11" t="s">
        <v>30</v>
      </c>
      <c r="H236" s="11">
        <v>16.100000000000001</v>
      </c>
      <c r="I236" s="11">
        <v>10</v>
      </c>
      <c r="J236" s="19">
        <v>0.59513888888888888</v>
      </c>
      <c r="K236" s="13">
        <v>1.3</v>
      </c>
      <c r="L236" s="13">
        <v>22</v>
      </c>
      <c r="M236" s="11">
        <v>3.3</v>
      </c>
      <c r="N236" s="11">
        <v>3.3</v>
      </c>
      <c r="O236" s="11">
        <v>2.9</v>
      </c>
      <c r="P236" s="15">
        <f t="shared" si="6"/>
        <v>3.1666666666666665</v>
      </c>
      <c r="Q236" s="11" t="s">
        <v>30</v>
      </c>
    </row>
    <row r="237" spans="1:18" x14ac:dyDescent="0.55000000000000004">
      <c r="A237">
        <v>2021</v>
      </c>
      <c r="B237" t="s">
        <v>914</v>
      </c>
      <c r="C237" s="12" t="s">
        <v>719</v>
      </c>
      <c r="D237" s="2">
        <v>44427</v>
      </c>
      <c r="E237" s="18" t="s">
        <v>76</v>
      </c>
      <c r="F237" s="11">
        <v>4</v>
      </c>
      <c r="G237" s="11" t="s">
        <v>30</v>
      </c>
      <c r="H237" s="11">
        <v>14.4</v>
      </c>
      <c r="I237" s="11">
        <v>10</v>
      </c>
      <c r="J237" s="19">
        <v>0.59930555555555554</v>
      </c>
      <c r="K237" s="13">
        <v>1.3</v>
      </c>
      <c r="L237" s="13">
        <v>22</v>
      </c>
      <c r="M237" s="11">
        <v>3.3</v>
      </c>
      <c r="N237" s="11">
        <v>3.3</v>
      </c>
      <c r="O237" s="11">
        <v>2.9</v>
      </c>
      <c r="P237" s="15">
        <f t="shared" si="6"/>
        <v>3.1666666666666665</v>
      </c>
      <c r="Q237" s="11" t="s">
        <v>30</v>
      </c>
    </row>
    <row r="238" spans="1:18" x14ac:dyDescent="0.55000000000000004">
      <c r="A238">
        <v>2021</v>
      </c>
      <c r="B238" t="s">
        <v>914</v>
      </c>
      <c r="C238" s="12" t="s">
        <v>720</v>
      </c>
      <c r="D238" s="2">
        <v>44427</v>
      </c>
      <c r="E238" s="18" t="s">
        <v>76</v>
      </c>
      <c r="F238" s="11">
        <v>5</v>
      </c>
      <c r="G238" s="11" t="s">
        <v>30</v>
      </c>
      <c r="H238" s="11">
        <v>10</v>
      </c>
      <c r="I238" s="11">
        <v>10</v>
      </c>
      <c r="J238" s="19">
        <v>0.60416666666666663</v>
      </c>
      <c r="K238" s="13">
        <v>1.3</v>
      </c>
      <c r="L238" s="13">
        <v>22</v>
      </c>
      <c r="M238" s="11">
        <v>3.3</v>
      </c>
      <c r="N238" s="11">
        <v>3.3</v>
      </c>
      <c r="O238" s="11">
        <v>2.9</v>
      </c>
      <c r="P238" s="15">
        <f t="shared" si="6"/>
        <v>3.1666666666666665</v>
      </c>
      <c r="Q238" s="11" t="s">
        <v>30</v>
      </c>
    </row>
    <row r="239" spans="1:18" x14ac:dyDescent="0.55000000000000004">
      <c r="A239">
        <v>2021</v>
      </c>
      <c r="B239" t="s">
        <v>914</v>
      </c>
      <c r="C239" s="12" t="s">
        <v>721</v>
      </c>
      <c r="D239" s="2">
        <v>44427</v>
      </c>
      <c r="E239" s="18" t="s">
        <v>76</v>
      </c>
      <c r="F239" s="11" t="s">
        <v>782</v>
      </c>
      <c r="G239" s="11" t="s">
        <v>30</v>
      </c>
      <c r="H239" s="11" t="s">
        <v>30</v>
      </c>
      <c r="I239" s="11" t="s">
        <v>30</v>
      </c>
      <c r="J239" s="19">
        <v>0.43611111111111112</v>
      </c>
      <c r="K239" s="13">
        <v>1.1000000000000001</v>
      </c>
      <c r="L239" s="13">
        <v>22</v>
      </c>
      <c r="M239" s="11">
        <v>6.5</v>
      </c>
      <c r="N239" s="11">
        <v>5.9</v>
      </c>
      <c r="O239" s="11">
        <v>5.8</v>
      </c>
      <c r="P239" s="15">
        <f t="shared" si="6"/>
        <v>6.0666666666666664</v>
      </c>
      <c r="Q239" s="11" t="s">
        <v>30</v>
      </c>
      <c r="R239" t="s">
        <v>792</v>
      </c>
    </row>
    <row r="240" spans="1:18" x14ac:dyDescent="0.55000000000000004">
      <c r="A240">
        <v>2021</v>
      </c>
      <c r="B240" t="s">
        <v>914</v>
      </c>
      <c r="C240" s="12" t="s">
        <v>722</v>
      </c>
      <c r="D240" s="2">
        <v>44427</v>
      </c>
      <c r="E240" s="18" t="s">
        <v>76</v>
      </c>
      <c r="F240" s="11" t="s">
        <v>781</v>
      </c>
      <c r="G240" s="11" t="s">
        <v>30</v>
      </c>
      <c r="H240" s="11" t="s">
        <v>30</v>
      </c>
      <c r="I240" s="11" t="s">
        <v>30</v>
      </c>
      <c r="J240" s="19">
        <v>0.5625</v>
      </c>
      <c r="K240" s="13">
        <v>0.9</v>
      </c>
      <c r="L240" s="13">
        <v>22</v>
      </c>
      <c r="M240" s="11">
        <v>4.9000000000000004</v>
      </c>
      <c r="N240" s="11">
        <v>4.5999999999999996</v>
      </c>
      <c r="O240" s="11">
        <v>4.3</v>
      </c>
      <c r="P240" s="15">
        <f t="shared" si="6"/>
        <v>4.6000000000000005</v>
      </c>
      <c r="Q240" s="11" t="s">
        <v>30</v>
      </c>
    </row>
    <row r="241" spans="1:18" x14ac:dyDescent="0.55000000000000004">
      <c r="A241">
        <v>2021</v>
      </c>
      <c r="B241" t="s">
        <v>914</v>
      </c>
      <c r="C241" s="11">
        <v>127</v>
      </c>
      <c r="D241" s="2">
        <v>44446</v>
      </c>
      <c r="E241" s="18" t="s">
        <v>602</v>
      </c>
      <c r="F241" s="11" t="s">
        <v>781</v>
      </c>
      <c r="G241" s="11" t="s">
        <v>30</v>
      </c>
      <c r="H241" s="11" t="s">
        <v>30</v>
      </c>
      <c r="I241" s="11" t="s">
        <v>30</v>
      </c>
      <c r="J241" s="19">
        <v>0.56180555555555556</v>
      </c>
      <c r="K241" s="13">
        <v>1.2</v>
      </c>
      <c r="L241" s="11">
        <v>20.3</v>
      </c>
      <c r="M241" s="11">
        <v>5.3</v>
      </c>
      <c r="N241" s="11">
        <v>4.5</v>
      </c>
      <c r="O241" s="11">
        <v>4.8</v>
      </c>
      <c r="P241" s="15">
        <f t="shared" si="6"/>
        <v>4.8666666666666671</v>
      </c>
      <c r="Q241" s="11" t="s">
        <v>30</v>
      </c>
      <c r="R241" t="s">
        <v>793</v>
      </c>
    </row>
    <row r="242" spans="1:18" x14ac:dyDescent="0.55000000000000004">
      <c r="A242">
        <v>2021</v>
      </c>
      <c r="B242" t="s">
        <v>914</v>
      </c>
      <c r="C242" s="12" t="s">
        <v>723</v>
      </c>
      <c r="D242" s="2">
        <v>44446</v>
      </c>
      <c r="E242" s="18" t="s">
        <v>602</v>
      </c>
      <c r="F242" s="11">
        <v>11</v>
      </c>
      <c r="G242" s="11" t="s">
        <v>30</v>
      </c>
      <c r="H242" s="11">
        <v>29.8</v>
      </c>
      <c r="I242" s="11">
        <v>10</v>
      </c>
      <c r="J242" s="19">
        <v>0.41666666666666669</v>
      </c>
      <c r="K242" s="13">
        <v>2.1</v>
      </c>
      <c r="L242" s="11">
        <v>20.100000000000001</v>
      </c>
      <c r="M242" s="11">
        <v>2.5</v>
      </c>
      <c r="N242" s="11">
        <v>2.8</v>
      </c>
      <c r="O242" s="11">
        <v>2.6</v>
      </c>
      <c r="P242" s="15">
        <f t="shared" si="6"/>
        <v>2.6333333333333333</v>
      </c>
      <c r="Q242" s="11" t="s">
        <v>30</v>
      </c>
      <c r="R242" t="s">
        <v>794</v>
      </c>
    </row>
    <row r="243" spans="1:18" x14ac:dyDescent="0.55000000000000004">
      <c r="A243">
        <v>2021</v>
      </c>
      <c r="B243" t="s">
        <v>914</v>
      </c>
      <c r="C243" s="12" t="s">
        <v>724</v>
      </c>
      <c r="D243" s="2">
        <v>44446</v>
      </c>
      <c r="E243" s="18" t="s">
        <v>602</v>
      </c>
      <c r="F243" s="11">
        <v>12</v>
      </c>
      <c r="G243" s="11" t="s">
        <v>30</v>
      </c>
      <c r="H243" s="11">
        <v>34.6</v>
      </c>
      <c r="I243" s="11">
        <v>10</v>
      </c>
      <c r="J243" s="19">
        <v>0.4291666666666667</v>
      </c>
      <c r="K243" s="13">
        <v>2.1</v>
      </c>
      <c r="L243" s="11">
        <v>20.100000000000001</v>
      </c>
      <c r="M243" s="11">
        <v>2.5</v>
      </c>
      <c r="N243" s="11">
        <v>2.8</v>
      </c>
      <c r="O243" s="11">
        <v>2.6</v>
      </c>
      <c r="P243" s="15">
        <f t="shared" si="6"/>
        <v>2.6333333333333333</v>
      </c>
      <c r="Q243" s="11" t="s">
        <v>30</v>
      </c>
      <c r="R243" t="s">
        <v>794</v>
      </c>
    </row>
    <row r="244" spans="1:18" x14ac:dyDescent="0.55000000000000004">
      <c r="A244">
        <v>2021</v>
      </c>
      <c r="B244" t="s">
        <v>914</v>
      </c>
      <c r="C244" s="12" t="s">
        <v>725</v>
      </c>
      <c r="D244" s="2">
        <v>44446</v>
      </c>
      <c r="E244" s="18" t="s">
        <v>602</v>
      </c>
      <c r="F244" s="11">
        <v>5</v>
      </c>
      <c r="G244" s="11" t="s">
        <v>30</v>
      </c>
      <c r="H244" s="11">
        <v>11.9</v>
      </c>
      <c r="I244" s="11">
        <v>10</v>
      </c>
      <c r="J244" s="19">
        <v>0.51250000000000007</v>
      </c>
      <c r="K244" s="13">
        <v>2.5</v>
      </c>
      <c r="L244" s="11">
        <v>20.100000000000001</v>
      </c>
      <c r="M244" s="11">
        <v>1.7</v>
      </c>
      <c r="N244" s="11">
        <v>1.7</v>
      </c>
      <c r="O244" s="11">
        <v>1.4</v>
      </c>
      <c r="P244" s="15">
        <f t="shared" si="6"/>
        <v>1.5999999999999999</v>
      </c>
      <c r="Q244" s="11" t="s">
        <v>30</v>
      </c>
      <c r="R244" t="s">
        <v>795</v>
      </c>
    </row>
    <row r="245" spans="1:18" x14ac:dyDescent="0.55000000000000004">
      <c r="A245">
        <v>2021</v>
      </c>
      <c r="B245" t="s">
        <v>914</v>
      </c>
      <c r="C245" s="12" t="s">
        <v>726</v>
      </c>
      <c r="D245" s="2">
        <v>44446</v>
      </c>
      <c r="E245" s="18" t="s">
        <v>602</v>
      </c>
      <c r="F245" s="11">
        <v>4</v>
      </c>
      <c r="G245" s="11" t="s">
        <v>30</v>
      </c>
      <c r="H245" s="11">
        <v>14.3</v>
      </c>
      <c r="I245" s="11">
        <v>10</v>
      </c>
      <c r="J245" s="19">
        <v>0.51736111111111105</v>
      </c>
      <c r="K245" s="13">
        <v>2.5</v>
      </c>
      <c r="L245" s="11">
        <v>20.100000000000001</v>
      </c>
      <c r="M245" s="11">
        <v>1.7</v>
      </c>
      <c r="N245" s="11">
        <v>1.7</v>
      </c>
      <c r="O245" s="11">
        <v>1.4</v>
      </c>
      <c r="P245" s="15">
        <f t="shared" si="6"/>
        <v>1.5999999999999999</v>
      </c>
      <c r="Q245" s="11" t="s">
        <v>30</v>
      </c>
      <c r="R245" t="s">
        <v>795</v>
      </c>
    </row>
    <row r="246" spans="1:18" x14ac:dyDescent="0.55000000000000004">
      <c r="A246">
        <v>2021</v>
      </c>
      <c r="B246" t="s">
        <v>914</v>
      </c>
      <c r="C246" s="12" t="s">
        <v>727</v>
      </c>
      <c r="D246" s="2">
        <v>44446</v>
      </c>
      <c r="E246" s="18" t="s">
        <v>602</v>
      </c>
      <c r="F246" s="11">
        <v>3</v>
      </c>
      <c r="G246" s="11" t="s">
        <v>30</v>
      </c>
      <c r="H246" s="11">
        <v>16.399999999999999</v>
      </c>
      <c r="I246" s="11">
        <v>10</v>
      </c>
      <c r="J246" s="19">
        <v>0.52500000000000002</v>
      </c>
      <c r="K246" s="13">
        <v>2.5</v>
      </c>
      <c r="L246" s="11">
        <v>20.100000000000001</v>
      </c>
      <c r="M246" s="11">
        <v>1.7</v>
      </c>
      <c r="N246" s="11">
        <v>1.7</v>
      </c>
      <c r="O246" s="11">
        <v>1.4</v>
      </c>
      <c r="P246" s="15">
        <f t="shared" si="6"/>
        <v>1.5999999999999999</v>
      </c>
      <c r="Q246" s="11" t="s">
        <v>30</v>
      </c>
      <c r="R246" t="s">
        <v>795</v>
      </c>
    </row>
    <row r="247" spans="1:18" x14ac:dyDescent="0.55000000000000004">
      <c r="A247">
        <v>2021</v>
      </c>
      <c r="B247" t="s">
        <v>914</v>
      </c>
      <c r="C247" s="12" t="s">
        <v>728</v>
      </c>
      <c r="D247" s="2">
        <v>44446</v>
      </c>
      <c r="E247" s="18" t="s">
        <v>602</v>
      </c>
      <c r="F247" s="11">
        <v>2</v>
      </c>
      <c r="G247" s="11" t="s">
        <v>30</v>
      </c>
      <c r="H247" s="11">
        <v>16</v>
      </c>
      <c r="I247" s="11">
        <v>10</v>
      </c>
      <c r="J247" s="19">
        <v>0.53125</v>
      </c>
      <c r="K247" s="13">
        <v>2.5</v>
      </c>
      <c r="L247" s="11">
        <v>20.100000000000001</v>
      </c>
      <c r="M247" s="11">
        <v>1.7</v>
      </c>
      <c r="N247" s="11">
        <v>1.7</v>
      </c>
      <c r="O247" s="11">
        <v>1.4</v>
      </c>
      <c r="P247" s="15">
        <f t="shared" si="6"/>
        <v>1.5999999999999999</v>
      </c>
      <c r="Q247" s="11" t="s">
        <v>30</v>
      </c>
      <c r="R247" t="s">
        <v>795</v>
      </c>
    </row>
    <row r="248" spans="1:18" x14ac:dyDescent="0.55000000000000004">
      <c r="A248">
        <v>2021</v>
      </c>
      <c r="B248" t="s">
        <v>914</v>
      </c>
      <c r="C248" s="12" t="s">
        <v>729</v>
      </c>
      <c r="D248" s="2">
        <v>44446</v>
      </c>
      <c r="E248" s="18" t="s">
        <v>602</v>
      </c>
      <c r="F248" s="11">
        <v>1</v>
      </c>
      <c r="G248" s="11" t="s">
        <v>30</v>
      </c>
      <c r="H248" s="11">
        <v>11.9</v>
      </c>
      <c r="I248" s="11">
        <v>10</v>
      </c>
      <c r="J248" s="19">
        <v>0.54027777777777775</v>
      </c>
      <c r="K248" s="13">
        <v>2.5</v>
      </c>
      <c r="L248" s="11">
        <v>20.100000000000001</v>
      </c>
      <c r="M248" s="11">
        <v>1.7</v>
      </c>
      <c r="N248" s="11">
        <v>1.7</v>
      </c>
      <c r="O248" s="11">
        <v>1.4</v>
      </c>
      <c r="P248" s="15">
        <f t="shared" si="6"/>
        <v>1.5999999999999999</v>
      </c>
      <c r="Q248" s="11" t="s">
        <v>30</v>
      </c>
      <c r="R248" t="s">
        <v>795</v>
      </c>
    </row>
    <row r="249" spans="1:18" x14ac:dyDescent="0.55000000000000004">
      <c r="A249">
        <v>2021</v>
      </c>
      <c r="B249" t="s">
        <v>914</v>
      </c>
      <c r="C249" s="12" t="s">
        <v>730</v>
      </c>
      <c r="D249" s="2">
        <v>44468</v>
      </c>
      <c r="E249" s="18" t="s">
        <v>602</v>
      </c>
      <c r="F249" s="11">
        <v>11</v>
      </c>
      <c r="G249" s="11" t="s">
        <v>30</v>
      </c>
      <c r="H249" s="13">
        <v>30</v>
      </c>
      <c r="I249" s="11" t="s">
        <v>784</v>
      </c>
      <c r="J249" s="19">
        <v>0.38541666666666669</v>
      </c>
      <c r="K249" s="13">
        <v>3</v>
      </c>
      <c r="L249" s="11">
        <v>18.3</v>
      </c>
      <c r="M249" s="11">
        <v>2.4</v>
      </c>
      <c r="N249" s="11">
        <v>3.2</v>
      </c>
      <c r="O249" s="11">
        <v>2.2999999999999998</v>
      </c>
      <c r="P249" s="15">
        <f t="shared" si="6"/>
        <v>2.6333333333333333</v>
      </c>
      <c r="Q249" s="11" t="s">
        <v>30</v>
      </c>
      <c r="R249" t="s">
        <v>794</v>
      </c>
    </row>
    <row r="250" spans="1:18" x14ac:dyDescent="0.55000000000000004">
      <c r="A250">
        <v>2021</v>
      </c>
      <c r="B250" t="s">
        <v>914</v>
      </c>
      <c r="C250" s="12" t="s">
        <v>731</v>
      </c>
      <c r="D250" s="2">
        <v>44468</v>
      </c>
      <c r="E250" s="18" t="s">
        <v>602</v>
      </c>
      <c r="F250" s="11">
        <v>12</v>
      </c>
      <c r="G250" s="11" t="s">
        <v>30</v>
      </c>
      <c r="H250" s="13">
        <v>34</v>
      </c>
      <c r="I250" s="11" t="s">
        <v>784</v>
      </c>
      <c r="J250" s="19">
        <v>0.39513888888888887</v>
      </c>
      <c r="K250" s="13">
        <v>3</v>
      </c>
      <c r="L250" s="11">
        <v>18.3</v>
      </c>
      <c r="M250" s="11">
        <v>2.4</v>
      </c>
      <c r="N250" s="11">
        <v>3.2</v>
      </c>
      <c r="O250" s="11">
        <v>2.2999999999999998</v>
      </c>
      <c r="P250" s="15">
        <f t="shared" si="6"/>
        <v>2.6333333333333333</v>
      </c>
      <c r="Q250" s="11" t="s">
        <v>30</v>
      </c>
      <c r="R250" t="s">
        <v>794</v>
      </c>
    </row>
    <row r="251" spans="1:18" x14ac:dyDescent="0.55000000000000004">
      <c r="A251">
        <v>2021</v>
      </c>
      <c r="B251" t="s">
        <v>914</v>
      </c>
      <c r="C251" s="12" t="s">
        <v>732</v>
      </c>
      <c r="D251" s="2">
        <v>44468</v>
      </c>
      <c r="E251" s="18" t="s">
        <v>602</v>
      </c>
      <c r="F251" s="11">
        <v>13</v>
      </c>
      <c r="G251" s="11" t="s">
        <v>30</v>
      </c>
      <c r="H251" s="13">
        <v>15</v>
      </c>
      <c r="I251" s="11" t="s">
        <v>784</v>
      </c>
      <c r="J251" s="19">
        <v>0.40416666666666662</v>
      </c>
      <c r="K251" s="13">
        <v>3</v>
      </c>
      <c r="L251" s="11">
        <v>18.3</v>
      </c>
      <c r="M251" s="11">
        <v>2.4</v>
      </c>
      <c r="N251" s="11">
        <v>3.2</v>
      </c>
      <c r="O251" s="11">
        <v>2.2999999999999998</v>
      </c>
      <c r="P251" s="15">
        <f t="shared" si="6"/>
        <v>2.6333333333333333</v>
      </c>
      <c r="Q251" s="11" t="s">
        <v>30</v>
      </c>
      <c r="R251" t="s">
        <v>794</v>
      </c>
    </row>
    <row r="252" spans="1:18" x14ac:dyDescent="0.55000000000000004">
      <c r="A252">
        <v>2021</v>
      </c>
      <c r="B252" t="s">
        <v>914</v>
      </c>
      <c r="C252" s="12" t="s">
        <v>733</v>
      </c>
      <c r="D252" s="2">
        <v>44468</v>
      </c>
      <c r="E252" s="18" t="s">
        <v>602</v>
      </c>
      <c r="F252" s="11">
        <v>14</v>
      </c>
      <c r="G252" s="11" t="s">
        <v>30</v>
      </c>
      <c r="H252" s="13">
        <v>14.7</v>
      </c>
      <c r="I252" s="11" t="s">
        <v>784</v>
      </c>
      <c r="J252" s="19">
        <v>0.41180555555555554</v>
      </c>
      <c r="K252" s="13">
        <v>3</v>
      </c>
      <c r="L252" s="11">
        <v>18.3</v>
      </c>
      <c r="M252" s="11">
        <v>2.4</v>
      </c>
      <c r="N252" s="11">
        <v>3.2</v>
      </c>
      <c r="O252" s="11">
        <v>2.2999999999999998</v>
      </c>
      <c r="P252" s="15">
        <f t="shared" si="6"/>
        <v>2.6333333333333333</v>
      </c>
      <c r="Q252" s="11" t="s">
        <v>30</v>
      </c>
      <c r="R252" t="s">
        <v>794</v>
      </c>
    </row>
    <row r="253" spans="1:18" x14ac:dyDescent="0.55000000000000004">
      <c r="A253">
        <v>2021</v>
      </c>
      <c r="B253" t="s">
        <v>914</v>
      </c>
      <c r="C253" s="12" t="s">
        <v>734</v>
      </c>
      <c r="D253" s="2">
        <v>44468</v>
      </c>
      <c r="E253" s="18" t="s">
        <v>602</v>
      </c>
      <c r="F253" s="11">
        <v>15</v>
      </c>
      <c r="G253" s="11" t="s">
        <v>30</v>
      </c>
      <c r="H253" s="13">
        <v>14.4</v>
      </c>
      <c r="I253" s="11" t="s">
        <v>784</v>
      </c>
      <c r="J253" s="19">
        <v>0.42152777777777778</v>
      </c>
      <c r="K253" s="13">
        <v>3</v>
      </c>
      <c r="L253" s="11">
        <v>18.3</v>
      </c>
      <c r="M253" s="11">
        <v>2.4</v>
      </c>
      <c r="N253" s="11">
        <v>3.2</v>
      </c>
      <c r="O253" s="11">
        <v>2.2999999999999998</v>
      </c>
      <c r="P253" s="15">
        <f t="shared" si="6"/>
        <v>2.6333333333333333</v>
      </c>
      <c r="Q253" s="11" t="s">
        <v>30</v>
      </c>
      <c r="R253" t="s">
        <v>794</v>
      </c>
    </row>
    <row r="254" spans="1:18" x14ac:dyDescent="0.55000000000000004">
      <c r="A254">
        <v>2021</v>
      </c>
      <c r="B254" t="s">
        <v>914</v>
      </c>
      <c r="C254" s="12" t="s">
        <v>735</v>
      </c>
      <c r="D254" s="2">
        <v>44468</v>
      </c>
      <c r="E254" s="18" t="s">
        <v>602</v>
      </c>
      <c r="F254" s="11">
        <v>6</v>
      </c>
      <c r="G254" s="11" t="s">
        <v>30</v>
      </c>
      <c r="H254" s="13">
        <v>11.9</v>
      </c>
      <c r="I254" s="11">
        <v>10</v>
      </c>
      <c r="J254" s="19">
        <v>0.45902777777777781</v>
      </c>
      <c r="K254" s="13">
        <v>2.5</v>
      </c>
      <c r="L254" s="11">
        <v>18.100000000000001</v>
      </c>
      <c r="M254" s="13">
        <v>2.7</v>
      </c>
      <c r="N254" s="13">
        <v>3</v>
      </c>
      <c r="O254" s="13">
        <v>2.7</v>
      </c>
      <c r="P254" s="15">
        <f t="shared" si="6"/>
        <v>2.8000000000000003</v>
      </c>
      <c r="Q254" s="11" t="s">
        <v>30</v>
      </c>
    </row>
    <row r="255" spans="1:18" x14ac:dyDescent="0.55000000000000004">
      <c r="A255">
        <v>2021</v>
      </c>
      <c r="B255" t="s">
        <v>914</v>
      </c>
      <c r="C255" s="12" t="s">
        <v>736</v>
      </c>
      <c r="D255" s="2">
        <v>44468</v>
      </c>
      <c r="E255" s="18" t="s">
        <v>602</v>
      </c>
      <c r="F255" s="11">
        <v>7</v>
      </c>
      <c r="G255" s="11" t="s">
        <v>30</v>
      </c>
      <c r="H255" s="13">
        <v>16.899999999999999</v>
      </c>
      <c r="I255" s="11">
        <v>10</v>
      </c>
      <c r="J255" s="19">
        <v>0.46597222222222223</v>
      </c>
      <c r="K255" s="13">
        <v>2.5</v>
      </c>
      <c r="L255" s="11">
        <v>18.100000000000001</v>
      </c>
      <c r="M255" s="13">
        <v>2.7</v>
      </c>
      <c r="N255" s="13">
        <v>3</v>
      </c>
      <c r="O255" s="13">
        <v>2.7</v>
      </c>
      <c r="P255" s="15">
        <f t="shared" si="6"/>
        <v>2.8000000000000003</v>
      </c>
      <c r="Q255" s="11" t="s">
        <v>30</v>
      </c>
    </row>
    <row r="256" spans="1:18" x14ac:dyDescent="0.55000000000000004">
      <c r="A256">
        <v>2021</v>
      </c>
      <c r="B256" t="s">
        <v>914</v>
      </c>
      <c r="C256" s="12" t="s">
        <v>737</v>
      </c>
      <c r="D256" s="2">
        <v>44468</v>
      </c>
      <c r="E256" s="18" t="s">
        <v>602</v>
      </c>
      <c r="F256" s="11">
        <v>8</v>
      </c>
      <c r="G256" s="11" t="s">
        <v>30</v>
      </c>
      <c r="H256" s="13">
        <v>22</v>
      </c>
      <c r="I256" s="11">
        <v>10</v>
      </c>
      <c r="J256" s="19">
        <v>0.47361111111111115</v>
      </c>
      <c r="K256" s="13">
        <v>2.5</v>
      </c>
      <c r="L256" s="11">
        <v>18.100000000000001</v>
      </c>
      <c r="M256" s="13">
        <v>2.7</v>
      </c>
      <c r="N256" s="13">
        <v>3</v>
      </c>
      <c r="O256" s="13">
        <v>2.7</v>
      </c>
      <c r="P256" s="15">
        <f t="shared" si="6"/>
        <v>2.8000000000000003</v>
      </c>
      <c r="Q256" s="11" t="s">
        <v>30</v>
      </c>
    </row>
    <row r="257" spans="1:17" x14ac:dyDescent="0.55000000000000004">
      <c r="A257">
        <v>2021</v>
      </c>
      <c r="B257" t="s">
        <v>914</v>
      </c>
      <c r="C257" s="12" t="s">
        <v>738</v>
      </c>
      <c r="D257" s="2">
        <v>44468</v>
      </c>
      <c r="E257" s="18" t="s">
        <v>602</v>
      </c>
      <c r="F257" s="11">
        <v>9</v>
      </c>
      <c r="G257" s="11" t="s">
        <v>30</v>
      </c>
      <c r="H257" s="13">
        <v>27.4</v>
      </c>
      <c r="I257" s="11">
        <v>10</v>
      </c>
      <c r="J257" s="19">
        <v>0.47916666666666669</v>
      </c>
      <c r="K257" s="13">
        <v>2.5</v>
      </c>
      <c r="L257" s="11">
        <v>18.100000000000001</v>
      </c>
      <c r="M257" s="13">
        <v>2.7</v>
      </c>
      <c r="N257" s="13">
        <v>3</v>
      </c>
      <c r="O257" s="13">
        <v>2.7</v>
      </c>
      <c r="P257" s="15">
        <f t="shared" si="6"/>
        <v>2.8000000000000003</v>
      </c>
      <c r="Q257" s="11" t="s">
        <v>30</v>
      </c>
    </row>
    <row r="258" spans="1:17" x14ac:dyDescent="0.55000000000000004">
      <c r="A258">
        <v>2021</v>
      </c>
      <c r="B258" t="s">
        <v>914</v>
      </c>
      <c r="C258" s="12" t="s">
        <v>739</v>
      </c>
      <c r="D258" s="2">
        <v>44468</v>
      </c>
      <c r="E258" s="18" t="s">
        <v>602</v>
      </c>
      <c r="F258" s="11">
        <v>10</v>
      </c>
      <c r="G258" s="11" t="s">
        <v>30</v>
      </c>
      <c r="H258" s="13">
        <v>10.9</v>
      </c>
      <c r="I258" s="11">
        <v>10</v>
      </c>
      <c r="J258" s="19">
        <v>0.48541666666666666</v>
      </c>
      <c r="K258" s="13">
        <v>2.5</v>
      </c>
      <c r="L258" s="11">
        <v>18.100000000000001</v>
      </c>
      <c r="M258" s="13">
        <v>2.7</v>
      </c>
      <c r="N258" s="13">
        <v>3</v>
      </c>
      <c r="O258" s="13">
        <v>2.7</v>
      </c>
      <c r="P258" s="15">
        <f t="shared" si="6"/>
        <v>2.8000000000000003</v>
      </c>
      <c r="Q258" s="11" t="s">
        <v>30</v>
      </c>
    </row>
    <row r="259" spans="1:17" x14ac:dyDescent="0.55000000000000004">
      <c r="A259">
        <v>2021</v>
      </c>
      <c r="B259" t="s">
        <v>914</v>
      </c>
      <c r="C259" s="12" t="s">
        <v>740</v>
      </c>
      <c r="D259" s="2">
        <v>44468</v>
      </c>
      <c r="E259" s="18" t="s">
        <v>602</v>
      </c>
      <c r="F259" s="11">
        <v>1</v>
      </c>
      <c r="G259" s="11" t="s">
        <v>30</v>
      </c>
      <c r="H259" s="13">
        <v>12.4</v>
      </c>
      <c r="I259" s="11">
        <v>10</v>
      </c>
      <c r="J259" s="19">
        <v>0.57222222222222219</v>
      </c>
      <c r="K259" s="13">
        <v>3.8</v>
      </c>
      <c r="L259" s="11">
        <v>18.8</v>
      </c>
      <c r="M259" s="11">
        <v>1.5</v>
      </c>
      <c r="N259" s="11">
        <v>1.6</v>
      </c>
      <c r="O259" s="11">
        <v>1.5</v>
      </c>
      <c r="P259" s="15">
        <f t="shared" si="6"/>
        <v>1.5333333333333332</v>
      </c>
      <c r="Q259" s="11" t="s">
        <v>30</v>
      </c>
    </row>
    <row r="260" spans="1:17" x14ac:dyDescent="0.55000000000000004">
      <c r="A260">
        <v>2021</v>
      </c>
      <c r="B260" t="s">
        <v>914</v>
      </c>
      <c r="C260" s="12" t="s">
        <v>741</v>
      </c>
      <c r="D260" s="2">
        <v>44468</v>
      </c>
      <c r="E260" s="18" t="s">
        <v>602</v>
      </c>
      <c r="F260" s="11">
        <v>2</v>
      </c>
      <c r="G260" s="11" t="s">
        <v>30</v>
      </c>
      <c r="H260" s="13">
        <v>16</v>
      </c>
      <c r="I260" s="11">
        <v>10</v>
      </c>
      <c r="J260" s="19">
        <v>0.5805555555555556</v>
      </c>
      <c r="K260" s="13">
        <v>3.8</v>
      </c>
      <c r="L260" s="11">
        <v>18.8</v>
      </c>
      <c r="M260" s="11">
        <v>1.5</v>
      </c>
      <c r="N260" s="11">
        <v>1.6</v>
      </c>
      <c r="O260" s="11">
        <v>1.5</v>
      </c>
      <c r="P260" s="15">
        <f t="shared" si="6"/>
        <v>1.5333333333333332</v>
      </c>
      <c r="Q260" s="11" t="s">
        <v>30</v>
      </c>
    </row>
    <row r="261" spans="1:17" x14ac:dyDescent="0.55000000000000004">
      <c r="A261">
        <v>2021</v>
      </c>
      <c r="B261" t="s">
        <v>914</v>
      </c>
      <c r="C261" s="12" t="s">
        <v>742</v>
      </c>
      <c r="D261" s="2">
        <v>44468</v>
      </c>
      <c r="E261" s="18" t="s">
        <v>602</v>
      </c>
      <c r="F261" s="11">
        <v>3</v>
      </c>
      <c r="G261" s="11" t="s">
        <v>30</v>
      </c>
      <c r="H261" s="13">
        <v>16.3</v>
      </c>
      <c r="I261" s="11">
        <v>10</v>
      </c>
      <c r="J261" s="19">
        <v>0.58680555555555558</v>
      </c>
      <c r="K261" s="13">
        <v>3.8</v>
      </c>
      <c r="L261" s="11">
        <v>18.8</v>
      </c>
      <c r="M261" s="11">
        <v>1.5</v>
      </c>
      <c r="N261" s="11">
        <v>1.6</v>
      </c>
      <c r="O261" s="11">
        <v>1.5</v>
      </c>
      <c r="P261" s="15">
        <f t="shared" si="6"/>
        <v>1.5333333333333332</v>
      </c>
      <c r="Q261" s="11" t="s">
        <v>30</v>
      </c>
    </row>
    <row r="262" spans="1:17" x14ac:dyDescent="0.55000000000000004">
      <c r="A262">
        <v>2021</v>
      </c>
      <c r="B262" t="s">
        <v>914</v>
      </c>
      <c r="C262" s="12" t="s">
        <v>743</v>
      </c>
      <c r="D262" s="2">
        <v>44468</v>
      </c>
      <c r="E262" s="18" t="s">
        <v>602</v>
      </c>
      <c r="F262" s="11">
        <v>4</v>
      </c>
      <c r="G262" s="11" t="s">
        <v>30</v>
      </c>
      <c r="H262" s="13">
        <v>14.7</v>
      </c>
      <c r="I262" s="11">
        <v>10</v>
      </c>
      <c r="J262" s="19">
        <v>0.59166666666666667</v>
      </c>
      <c r="K262" s="13">
        <v>3.8</v>
      </c>
      <c r="L262" s="11">
        <v>18.8</v>
      </c>
      <c r="M262" s="11">
        <v>1.5</v>
      </c>
      <c r="N262" s="11">
        <v>1.6</v>
      </c>
      <c r="O262" s="11">
        <v>1.5</v>
      </c>
      <c r="P262" s="15">
        <f t="shared" si="6"/>
        <v>1.5333333333333332</v>
      </c>
      <c r="Q262" s="11" t="s">
        <v>30</v>
      </c>
    </row>
    <row r="263" spans="1:17" x14ac:dyDescent="0.55000000000000004">
      <c r="A263">
        <v>2021</v>
      </c>
      <c r="B263" t="s">
        <v>914</v>
      </c>
      <c r="C263" s="12" t="s">
        <v>744</v>
      </c>
      <c r="D263" s="2">
        <v>44468</v>
      </c>
      <c r="E263" s="18" t="s">
        <v>602</v>
      </c>
      <c r="F263" s="11">
        <v>5</v>
      </c>
      <c r="G263" s="11" t="s">
        <v>30</v>
      </c>
      <c r="H263" s="13">
        <v>12.6</v>
      </c>
      <c r="I263" s="11">
        <v>10</v>
      </c>
      <c r="J263" s="19">
        <v>0.59652777777777777</v>
      </c>
      <c r="K263" s="13">
        <v>3.8</v>
      </c>
      <c r="L263" s="11">
        <v>18.8</v>
      </c>
      <c r="M263" s="11">
        <v>1.5</v>
      </c>
      <c r="N263" s="11">
        <v>1.6</v>
      </c>
      <c r="O263" s="11">
        <v>1.5</v>
      </c>
      <c r="P263" s="15">
        <f t="shared" si="6"/>
        <v>1.5333333333333332</v>
      </c>
      <c r="Q263" s="11" t="s">
        <v>30</v>
      </c>
    </row>
    <row r="264" spans="1:17" x14ac:dyDescent="0.55000000000000004">
      <c r="A264">
        <v>2021</v>
      </c>
      <c r="B264" t="s">
        <v>914</v>
      </c>
      <c r="C264" s="12" t="s">
        <v>745</v>
      </c>
      <c r="D264" s="2">
        <v>44468</v>
      </c>
      <c r="E264" s="18" t="s">
        <v>602</v>
      </c>
      <c r="F264" s="11" t="s">
        <v>782</v>
      </c>
      <c r="G264" s="11" t="s">
        <v>30</v>
      </c>
      <c r="H264" s="11" t="s">
        <v>30</v>
      </c>
      <c r="I264" s="11" t="s">
        <v>30</v>
      </c>
      <c r="J264" s="19">
        <v>0.49236111111111108</v>
      </c>
      <c r="K264" s="13">
        <v>1.6</v>
      </c>
      <c r="L264" s="11">
        <v>18.100000000000001</v>
      </c>
      <c r="M264" s="11">
        <v>3.6</v>
      </c>
      <c r="N264" s="11">
        <v>4.5</v>
      </c>
      <c r="O264" s="11">
        <v>4.4000000000000004</v>
      </c>
      <c r="P264" s="15">
        <f t="shared" si="6"/>
        <v>4.166666666666667</v>
      </c>
      <c r="Q264" s="11" t="s">
        <v>30</v>
      </c>
    </row>
    <row r="265" spans="1:17" x14ac:dyDescent="0.55000000000000004">
      <c r="A265">
        <v>2021</v>
      </c>
      <c r="B265" t="s">
        <v>914</v>
      </c>
      <c r="C265" s="12" t="s">
        <v>746</v>
      </c>
      <c r="D265" s="2">
        <v>44468</v>
      </c>
      <c r="E265" s="18" t="s">
        <v>602</v>
      </c>
      <c r="F265" s="11" t="s">
        <v>781</v>
      </c>
      <c r="G265" s="11" t="s">
        <v>30</v>
      </c>
      <c r="H265" s="11" t="s">
        <v>30</v>
      </c>
      <c r="I265" s="11" t="s">
        <v>30</v>
      </c>
      <c r="J265" s="19">
        <v>0.55347222222222225</v>
      </c>
      <c r="K265" s="13">
        <v>1.9</v>
      </c>
      <c r="L265" s="11">
        <v>19.100000000000001</v>
      </c>
      <c r="M265" s="13">
        <v>2</v>
      </c>
      <c r="N265" s="11">
        <v>1.8</v>
      </c>
      <c r="O265" s="11">
        <v>1.9</v>
      </c>
      <c r="P265" s="15">
        <f t="shared" si="6"/>
        <v>1.8999999999999997</v>
      </c>
      <c r="Q265" s="11" t="s">
        <v>30</v>
      </c>
    </row>
    <row r="266" spans="1:17" x14ac:dyDescent="0.55000000000000004">
      <c r="A266">
        <v>2021</v>
      </c>
      <c r="B266" t="s">
        <v>914</v>
      </c>
      <c r="C266" s="12" t="s">
        <v>747</v>
      </c>
      <c r="D266" s="2">
        <v>44488</v>
      </c>
      <c r="E266" s="18" t="s">
        <v>77</v>
      </c>
      <c r="F266" s="11">
        <v>15</v>
      </c>
      <c r="G266" s="11" t="s">
        <v>30</v>
      </c>
      <c r="H266" s="11">
        <v>14.3</v>
      </c>
      <c r="I266" s="11">
        <v>10</v>
      </c>
      <c r="J266" s="19">
        <v>0.62777777777777777</v>
      </c>
      <c r="K266" s="13">
        <v>3</v>
      </c>
      <c r="L266" s="11">
        <v>15.8</v>
      </c>
      <c r="M266" s="11">
        <v>1.5</v>
      </c>
      <c r="N266" s="11">
        <v>1.5</v>
      </c>
      <c r="O266" s="11">
        <v>2.8</v>
      </c>
      <c r="P266" s="15">
        <f t="shared" si="6"/>
        <v>1.9333333333333333</v>
      </c>
      <c r="Q266" s="11" t="s">
        <v>30</v>
      </c>
    </row>
    <row r="267" spans="1:17" x14ac:dyDescent="0.55000000000000004">
      <c r="A267">
        <v>2021</v>
      </c>
      <c r="B267" t="s">
        <v>914</v>
      </c>
      <c r="C267" s="12" t="s">
        <v>748</v>
      </c>
      <c r="D267" s="2">
        <v>44488</v>
      </c>
      <c r="E267" s="18" t="s">
        <v>77</v>
      </c>
      <c r="F267" s="11">
        <v>14</v>
      </c>
      <c r="G267" s="11" t="s">
        <v>30</v>
      </c>
      <c r="H267" s="11">
        <v>14.8</v>
      </c>
      <c r="I267" s="11">
        <v>10</v>
      </c>
      <c r="J267" s="19">
        <v>0.6333333333333333</v>
      </c>
      <c r="K267" s="13">
        <v>3</v>
      </c>
      <c r="L267" s="11">
        <v>15.8</v>
      </c>
      <c r="M267" s="11">
        <v>1.5</v>
      </c>
      <c r="N267" s="11">
        <v>1.5</v>
      </c>
      <c r="O267" s="11">
        <v>2.8</v>
      </c>
      <c r="P267" s="15">
        <f t="shared" si="6"/>
        <v>1.9333333333333333</v>
      </c>
      <c r="Q267" s="11" t="s">
        <v>30</v>
      </c>
    </row>
    <row r="268" spans="1:17" x14ac:dyDescent="0.55000000000000004">
      <c r="A268">
        <v>2021</v>
      </c>
      <c r="B268" t="s">
        <v>914</v>
      </c>
      <c r="C268" s="12" t="s">
        <v>749</v>
      </c>
      <c r="D268" s="2">
        <v>44488</v>
      </c>
      <c r="E268" s="18" t="s">
        <v>77</v>
      </c>
      <c r="F268" s="11">
        <v>13</v>
      </c>
      <c r="G268" s="11" t="s">
        <v>30</v>
      </c>
      <c r="H268" s="11">
        <v>14.8</v>
      </c>
      <c r="I268" s="11">
        <v>10</v>
      </c>
      <c r="J268" s="19">
        <v>0.63750000000000007</v>
      </c>
      <c r="K268" s="13">
        <v>3</v>
      </c>
      <c r="L268" s="11">
        <v>15.8</v>
      </c>
      <c r="M268" s="11">
        <v>1.5</v>
      </c>
      <c r="N268" s="11">
        <v>1.5</v>
      </c>
      <c r="O268" s="11">
        <v>2.8</v>
      </c>
      <c r="P268" s="15">
        <f t="shared" si="6"/>
        <v>1.9333333333333333</v>
      </c>
      <c r="Q268" s="11" t="s">
        <v>30</v>
      </c>
    </row>
    <row r="269" spans="1:17" x14ac:dyDescent="0.55000000000000004">
      <c r="A269">
        <v>2021</v>
      </c>
      <c r="B269" t="s">
        <v>914</v>
      </c>
      <c r="C269" s="12" t="s">
        <v>750</v>
      </c>
      <c r="D269" s="2">
        <v>44488</v>
      </c>
      <c r="E269" s="18" t="s">
        <v>77</v>
      </c>
      <c r="F269" s="11">
        <v>12</v>
      </c>
      <c r="G269" s="11" t="s">
        <v>30</v>
      </c>
      <c r="H269" s="11">
        <v>34.5</v>
      </c>
      <c r="I269" s="11">
        <v>10</v>
      </c>
      <c r="J269" s="19">
        <v>0.64166666666666672</v>
      </c>
      <c r="K269" s="13">
        <v>3</v>
      </c>
      <c r="L269" s="11">
        <v>15.8</v>
      </c>
      <c r="M269" s="11">
        <v>1.5</v>
      </c>
      <c r="N269" s="11">
        <v>1.5</v>
      </c>
      <c r="O269" s="11">
        <v>2.8</v>
      </c>
      <c r="P269" s="15">
        <f t="shared" si="6"/>
        <v>1.9333333333333333</v>
      </c>
      <c r="Q269" s="11" t="s">
        <v>30</v>
      </c>
    </row>
    <row r="270" spans="1:17" x14ac:dyDescent="0.55000000000000004">
      <c r="A270">
        <v>2021</v>
      </c>
      <c r="B270" t="s">
        <v>914</v>
      </c>
      <c r="C270" s="12" t="s">
        <v>751</v>
      </c>
      <c r="D270" s="2">
        <v>44488</v>
      </c>
      <c r="E270" s="18" t="s">
        <v>77</v>
      </c>
      <c r="F270" s="11">
        <v>11</v>
      </c>
      <c r="G270" s="11" t="s">
        <v>30</v>
      </c>
      <c r="H270" s="11">
        <v>27.8</v>
      </c>
      <c r="I270" s="11">
        <v>10</v>
      </c>
      <c r="J270" s="19">
        <v>0.64652777777777781</v>
      </c>
      <c r="K270" s="13">
        <v>3</v>
      </c>
      <c r="L270" s="11">
        <v>15.8</v>
      </c>
      <c r="M270" s="11">
        <v>1.5</v>
      </c>
      <c r="N270" s="11">
        <v>1.5</v>
      </c>
      <c r="O270" s="11">
        <v>2.8</v>
      </c>
      <c r="P270" s="15">
        <f t="shared" si="6"/>
        <v>1.9333333333333333</v>
      </c>
      <c r="Q270" s="11" t="s">
        <v>30</v>
      </c>
    </row>
    <row r="271" spans="1:17" x14ac:dyDescent="0.55000000000000004">
      <c r="A271">
        <v>2021</v>
      </c>
      <c r="B271" t="s">
        <v>914</v>
      </c>
      <c r="C271" s="12" t="s">
        <v>752</v>
      </c>
      <c r="D271" s="2">
        <v>44490</v>
      </c>
      <c r="E271" s="18" t="s">
        <v>77</v>
      </c>
      <c r="F271" s="11">
        <v>6</v>
      </c>
      <c r="G271" s="11" t="s">
        <v>30</v>
      </c>
      <c r="H271" s="11">
        <v>11.7</v>
      </c>
      <c r="I271" s="11">
        <v>10</v>
      </c>
      <c r="J271" s="19">
        <v>0.64444444444444449</v>
      </c>
      <c r="K271" s="13">
        <v>1.6</v>
      </c>
      <c r="L271" s="11">
        <v>14.3</v>
      </c>
      <c r="M271" s="11">
        <v>2.6</v>
      </c>
      <c r="N271" s="11">
        <v>3.3</v>
      </c>
      <c r="O271" s="11">
        <v>2.4</v>
      </c>
      <c r="P271" s="15">
        <f t="shared" si="6"/>
        <v>2.7666666666666671</v>
      </c>
      <c r="Q271" s="11" t="s">
        <v>30</v>
      </c>
    </row>
    <row r="272" spans="1:17" x14ac:dyDescent="0.55000000000000004">
      <c r="A272">
        <v>2021</v>
      </c>
      <c r="B272" t="s">
        <v>914</v>
      </c>
      <c r="C272" s="12" t="s">
        <v>753</v>
      </c>
      <c r="D272" s="2">
        <v>44490</v>
      </c>
      <c r="E272" s="18" t="s">
        <v>77</v>
      </c>
      <c r="F272" s="11">
        <v>7</v>
      </c>
      <c r="G272" s="11" t="s">
        <v>30</v>
      </c>
      <c r="H272" s="11">
        <v>16.100000000000001</v>
      </c>
      <c r="I272" s="11">
        <v>10</v>
      </c>
      <c r="J272" s="19">
        <v>0.64930555555555558</v>
      </c>
      <c r="K272" s="13">
        <v>1.6</v>
      </c>
      <c r="L272" s="11">
        <v>14.3</v>
      </c>
      <c r="M272" s="11">
        <v>2.6</v>
      </c>
      <c r="N272" s="11">
        <v>3.3</v>
      </c>
      <c r="O272" s="11">
        <v>2.4</v>
      </c>
      <c r="P272" s="15">
        <f t="shared" si="6"/>
        <v>2.7666666666666671</v>
      </c>
      <c r="Q272" s="11" t="s">
        <v>30</v>
      </c>
    </row>
    <row r="273" spans="1:17" x14ac:dyDescent="0.55000000000000004">
      <c r="A273">
        <v>2021</v>
      </c>
      <c r="B273" t="s">
        <v>914</v>
      </c>
      <c r="C273" s="12" t="s">
        <v>754</v>
      </c>
      <c r="D273" s="2">
        <v>44490</v>
      </c>
      <c r="E273" s="18" t="s">
        <v>77</v>
      </c>
      <c r="F273" s="11">
        <v>8</v>
      </c>
      <c r="G273" s="11" t="s">
        <v>30</v>
      </c>
      <c r="H273" s="11">
        <v>22.1</v>
      </c>
      <c r="I273" s="11">
        <v>10</v>
      </c>
      <c r="J273" s="19">
        <v>0.65416666666666667</v>
      </c>
      <c r="K273" s="13">
        <v>1.6</v>
      </c>
      <c r="L273" s="11">
        <v>14.3</v>
      </c>
      <c r="M273" s="11">
        <v>2.6</v>
      </c>
      <c r="N273" s="11">
        <v>3.3</v>
      </c>
      <c r="O273" s="11">
        <v>2.4</v>
      </c>
      <c r="P273" s="15">
        <f t="shared" si="6"/>
        <v>2.7666666666666671</v>
      </c>
      <c r="Q273" s="11" t="s">
        <v>30</v>
      </c>
    </row>
    <row r="274" spans="1:17" x14ac:dyDescent="0.55000000000000004">
      <c r="A274">
        <v>2021</v>
      </c>
      <c r="B274" t="s">
        <v>914</v>
      </c>
      <c r="C274" s="12" t="s">
        <v>755</v>
      </c>
      <c r="D274" s="2">
        <v>44490</v>
      </c>
      <c r="E274" s="18" t="s">
        <v>77</v>
      </c>
      <c r="F274" s="11">
        <v>9</v>
      </c>
      <c r="G274" s="11" t="s">
        <v>30</v>
      </c>
      <c r="H274" s="11">
        <v>26.1</v>
      </c>
      <c r="I274" s="11">
        <v>10</v>
      </c>
      <c r="J274" s="19">
        <v>0.66111111111111109</v>
      </c>
      <c r="K274" s="13">
        <v>1.6</v>
      </c>
      <c r="L274" s="11">
        <v>14.3</v>
      </c>
      <c r="M274" s="11">
        <v>2.6</v>
      </c>
      <c r="N274" s="11">
        <v>3.3</v>
      </c>
      <c r="O274" s="11">
        <v>2.4</v>
      </c>
      <c r="P274" s="15">
        <f t="shared" si="6"/>
        <v>2.7666666666666671</v>
      </c>
      <c r="Q274" s="11" t="s">
        <v>30</v>
      </c>
    </row>
    <row r="275" spans="1:17" x14ac:dyDescent="0.55000000000000004">
      <c r="A275">
        <v>2021</v>
      </c>
      <c r="B275" t="s">
        <v>914</v>
      </c>
      <c r="C275" s="12" t="s">
        <v>756</v>
      </c>
      <c r="D275" s="2">
        <v>44490</v>
      </c>
      <c r="E275" s="18" t="s">
        <v>77</v>
      </c>
      <c r="F275" s="11">
        <v>10</v>
      </c>
      <c r="G275" s="11" t="s">
        <v>30</v>
      </c>
      <c r="H275" s="11">
        <v>11.9</v>
      </c>
      <c r="I275" s="11">
        <v>10</v>
      </c>
      <c r="J275" s="19">
        <v>0.66666666666666663</v>
      </c>
      <c r="K275" s="13">
        <v>1.6</v>
      </c>
      <c r="L275" s="11">
        <v>14.3</v>
      </c>
      <c r="M275" s="11">
        <v>2.6</v>
      </c>
      <c r="N275" s="11">
        <v>3.3</v>
      </c>
      <c r="O275" s="11">
        <v>2.4</v>
      </c>
      <c r="P275" s="15">
        <f t="shared" si="6"/>
        <v>2.7666666666666671</v>
      </c>
      <c r="Q275" s="11" t="s">
        <v>30</v>
      </c>
    </row>
    <row r="276" spans="1:17" x14ac:dyDescent="0.55000000000000004">
      <c r="A276">
        <v>2021</v>
      </c>
      <c r="B276" t="s">
        <v>914</v>
      </c>
      <c r="C276" s="12" t="s">
        <v>757</v>
      </c>
      <c r="D276" s="2">
        <v>44490</v>
      </c>
      <c r="E276" s="18" t="s">
        <v>77</v>
      </c>
      <c r="F276" s="11">
        <v>5</v>
      </c>
      <c r="G276" s="11" t="s">
        <v>30</v>
      </c>
      <c r="H276" s="11">
        <v>11.7</v>
      </c>
      <c r="I276" s="11">
        <v>10</v>
      </c>
      <c r="J276" s="19">
        <v>0.67222222222222217</v>
      </c>
      <c r="K276" s="13">
        <v>2.2000000000000002</v>
      </c>
      <c r="L276" s="11">
        <v>14.8</v>
      </c>
      <c r="M276" s="11">
        <v>3</v>
      </c>
      <c r="N276" s="11">
        <v>2.9</v>
      </c>
      <c r="O276" s="11">
        <v>3</v>
      </c>
      <c r="P276" s="15">
        <f t="shared" si="6"/>
        <v>2.9666666666666668</v>
      </c>
      <c r="Q276" s="11" t="s">
        <v>30</v>
      </c>
    </row>
    <row r="277" spans="1:17" x14ac:dyDescent="0.55000000000000004">
      <c r="A277">
        <v>2021</v>
      </c>
      <c r="B277" t="s">
        <v>914</v>
      </c>
      <c r="C277" s="12" t="s">
        <v>758</v>
      </c>
      <c r="D277" s="2">
        <v>44490</v>
      </c>
      <c r="E277" s="18" t="s">
        <v>77</v>
      </c>
      <c r="F277" s="11">
        <v>4</v>
      </c>
      <c r="G277" s="11" t="s">
        <v>30</v>
      </c>
      <c r="H277" s="11">
        <v>14.7</v>
      </c>
      <c r="I277" s="11">
        <v>10</v>
      </c>
      <c r="J277" s="19">
        <v>0.67569444444444438</v>
      </c>
      <c r="K277" s="13">
        <v>2.2000000000000002</v>
      </c>
      <c r="L277" s="11">
        <v>14.8</v>
      </c>
      <c r="M277" s="11">
        <v>3</v>
      </c>
      <c r="N277" s="11">
        <v>2.9</v>
      </c>
      <c r="O277" s="11">
        <v>3</v>
      </c>
      <c r="P277" s="15">
        <f t="shared" si="6"/>
        <v>2.9666666666666668</v>
      </c>
      <c r="Q277" s="11" t="s">
        <v>30</v>
      </c>
    </row>
    <row r="278" spans="1:17" x14ac:dyDescent="0.55000000000000004">
      <c r="A278">
        <v>2021</v>
      </c>
      <c r="B278" t="s">
        <v>914</v>
      </c>
      <c r="C278" s="12" t="s">
        <v>759</v>
      </c>
      <c r="D278" s="2">
        <v>44490</v>
      </c>
      <c r="E278" s="18" t="s">
        <v>77</v>
      </c>
      <c r="F278" s="11">
        <v>3</v>
      </c>
      <c r="G278" s="11" t="s">
        <v>30</v>
      </c>
      <c r="H278" s="11">
        <v>16.399999999999999</v>
      </c>
      <c r="I278" s="11">
        <v>10</v>
      </c>
      <c r="J278" s="19">
        <v>0.68194444444444446</v>
      </c>
      <c r="K278" s="13">
        <v>2.2000000000000002</v>
      </c>
      <c r="L278" s="11">
        <v>14.8</v>
      </c>
      <c r="M278" s="11">
        <v>3</v>
      </c>
      <c r="N278" s="11">
        <v>2.9</v>
      </c>
      <c r="O278" s="11">
        <v>3</v>
      </c>
      <c r="P278" s="15">
        <f t="shared" si="6"/>
        <v>2.9666666666666668</v>
      </c>
      <c r="Q278" s="11" t="s">
        <v>30</v>
      </c>
    </row>
    <row r="279" spans="1:17" x14ac:dyDescent="0.55000000000000004">
      <c r="A279">
        <v>2021</v>
      </c>
      <c r="B279" t="s">
        <v>914</v>
      </c>
      <c r="C279" s="12" t="s">
        <v>760</v>
      </c>
      <c r="D279" s="2">
        <v>44490</v>
      </c>
      <c r="E279" s="18" t="s">
        <v>77</v>
      </c>
      <c r="F279" s="11">
        <v>2</v>
      </c>
      <c r="G279" s="11" t="s">
        <v>30</v>
      </c>
      <c r="H279" s="11">
        <v>15.8</v>
      </c>
      <c r="I279" s="11">
        <v>10</v>
      </c>
      <c r="J279" s="19">
        <v>0.6875</v>
      </c>
      <c r="K279" s="13">
        <v>2.2000000000000002</v>
      </c>
      <c r="L279" s="11">
        <v>14.8</v>
      </c>
      <c r="M279" s="11">
        <v>3</v>
      </c>
      <c r="N279" s="11">
        <v>2.9</v>
      </c>
      <c r="O279" s="11">
        <v>3</v>
      </c>
      <c r="P279" s="15">
        <f t="shared" si="6"/>
        <v>2.9666666666666668</v>
      </c>
      <c r="Q279" s="11" t="s">
        <v>30</v>
      </c>
    </row>
    <row r="280" spans="1:17" x14ac:dyDescent="0.55000000000000004">
      <c r="A280">
        <v>2021</v>
      </c>
      <c r="B280" t="s">
        <v>914</v>
      </c>
      <c r="C280" s="12" t="s">
        <v>761</v>
      </c>
      <c r="D280" s="2">
        <v>44490</v>
      </c>
      <c r="E280" s="18" t="s">
        <v>77</v>
      </c>
      <c r="F280" s="11">
        <v>1</v>
      </c>
      <c r="G280" s="11" t="s">
        <v>30</v>
      </c>
      <c r="H280" s="11">
        <v>12</v>
      </c>
      <c r="I280" s="11">
        <v>10</v>
      </c>
      <c r="J280" s="19">
        <v>0.69374999999999998</v>
      </c>
      <c r="K280" s="13">
        <v>2.2000000000000002</v>
      </c>
      <c r="L280" s="11">
        <v>14.8</v>
      </c>
      <c r="M280" s="11">
        <v>3</v>
      </c>
      <c r="N280" s="11">
        <v>2.9</v>
      </c>
      <c r="O280" s="11">
        <v>3</v>
      </c>
      <c r="P280" s="15">
        <f t="shared" si="6"/>
        <v>2.9666666666666668</v>
      </c>
      <c r="Q280" s="11" t="s">
        <v>30</v>
      </c>
    </row>
    <row r="281" spans="1:17" x14ac:dyDescent="0.55000000000000004">
      <c r="A281">
        <v>2021</v>
      </c>
      <c r="B281" t="s">
        <v>914</v>
      </c>
      <c r="C281" s="12" t="s">
        <v>762</v>
      </c>
      <c r="D281" s="2">
        <v>44490</v>
      </c>
      <c r="E281" s="18" t="s">
        <v>77</v>
      </c>
      <c r="F281" s="11" t="s">
        <v>782</v>
      </c>
      <c r="G281" s="11" t="s">
        <v>30</v>
      </c>
      <c r="H281" s="11" t="s">
        <v>30</v>
      </c>
      <c r="I281" s="11" t="s">
        <v>30</v>
      </c>
      <c r="J281" s="19">
        <v>0.62986111111111109</v>
      </c>
      <c r="K281" s="13">
        <v>1.6</v>
      </c>
      <c r="L281" s="11">
        <v>13.7</v>
      </c>
      <c r="M281" s="11">
        <v>2.6</v>
      </c>
      <c r="N281" s="11">
        <v>3.3</v>
      </c>
      <c r="O281" s="11">
        <v>2.4</v>
      </c>
      <c r="P281" s="15">
        <f t="shared" si="6"/>
        <v>2.7666666666666671</v>
      </c>
      <c r="Q281" s="11" t="s">
        <v>30</v>
      </c>
    </row>
    <row r="282" spans="1:17" x14ac:dyDescent="0.55000000000000004">
      <c r="A282">
        <v>2021</v>
      </c>
      <c r="B282" t="s">
        <v>914</v>
      </c>
      <c r="C282" s="12" t="s">
        <v>763</v>
      </c>
      <c r="D282" s="2">
        <v>44490</v>
      </c>
      <c r="E282" s="18" t="s">
        <v>77</v>
      </c>
      <c r="F282" s="11" t="s">
        <v>781</v>
      </c>
      <c r="G282" s="11" t="s">
        <v>30</v>
      </c>
      <c r="H282" s="11" t="s">
        <v>30</v>
      </c>
      <c r="I282" s="11" t="s">
        <v>30</v>
      </c>
      <c r="J282" s="19">
        <v>0.70138888888888884</v>
      </c>
      <c r="K282" s="13">
        <v>2.2000000000000002</v>
      </c>
      <c r="L282" s="11">
        <v>14.2</v>
      </c>
      <c r="M282" s="11">
        <v>3</v>
      </c>
      <c r="N282" s="11">
        <v>2.9</v>
      </c>
      <c r="O282" s="11">
        <v>3</v>
      </c>
      <c r="P282" s="15">
        <f t="shared" si="6"/>
        <v>2.9666666666666668</v>
      </c>
      <c r="Q282" s="11" t="s">
        <v>30</v>
      </c>
    </row>
    <row r="283" spans="1:17" x14ac:dyDescent="0.55000000000000004">
      <c r="A283">
        <v>2021</v>
      </c>
      <c r="B283" t="s">
        <v>914</v>
      </c>
      <c r="C283" s="12" t="s">
        <v>764</v>
      </c>
      <c r="D283" s="2">
        <v>44509</v>
      </c>
      <c r="E283" s="18" t="s">
        <v>603</v>
      </c>
      <c r="F283" s="11">
        <v>15</v>
      </c>
      <c r="G283" s="11" t="s">
        <v>30</v>
      </c>
      <c r="H283" s="11">
        <v>15.2</v>
      </c>
      <c r="I283" s="11">
        <v>10</v>
      </c>
      <c r="J283" s="19">
        <v>0.40416666666666662</v>
      </c>
      <c r="K283" s="13">
        <v>2.1</v>
      </c>
      <c r="L283" s="11">
        <v>11.8</v>
      </c>
      <c r="M283" s="11">
        <v>2.2000000000000002</v>
      </c>
      <c r="N283" s="11">
        <v>2</v>
      </c>
      <c r="O283" s="11">
        <v>2.1</v>
      </c>
      <c r="P283" s="15">
        <f t="shared" si="6"/>
        <v>2.1</v>
      </c>
      <c r="Q283" s="11" t="s">
        <v>30</v>
      </c>
    </row>
    <row r="284" spans="1:17" x14ac:dyDescent="0.55000000000000004">
      <c r="A284">
        <v>2021</v>
      </c>
      <c r="B284" t="s">
        <v>914</v>
      </c>
      <c r="C284" s="12" t="s">
        <v>765</v>
      </c>
      <c r="D284" s="2">
        <v>44509</v>
      </c>
      <c r="E284" s="18" t="s">
        <v>603</v>
      </c>
      <c r="F284" s="11">
        <v>14</v>
      </c>
      <c r="G284" s="11" t="s">
        <v>30</v>
      </c>
      <c r="H284" s="11">
        <v>14.9</v>
      </c>
      <c r="I284" s="11">
        <v>10</v>
      </c>
      <c r="J284" s="19">
        <v>0.41041666666666665</v>
      </c>
      <c r="K284" s="13">
        <v>2.1</v>
      </c>
      <c r="L284" s="11">
        <v>11.8</v>
      </c>
      <c r="M284" s="11">
        <v>2.2000000000000002</v>
      </c>
      <c r="N284" s="11">
        <v>2</v>
      </c>
      <c r="O284" s="11">
        <v>2.1</v>
      </c>
      <c r="P284" s="15">
        <f t="shared" si="6"/>
        <v>2.1</v>
      </c>
      <c r="Q284" s="11" t="s">
        <v>30</v>
      </c>
    </row>
    <row r="285" spans="1:17" x14ac:dyDescent="0.55000000000000004">
      <c r="A285">
        <v>2021</v>
      </c>
      <c r="B285" t="s">
        <v>914</v>
      </c>
      <c r="C285" s="12" t="s">
        <v>766</v>
      </c>
      <c r="D285" s="2">
        <v>44509</v>
      </c>
      <c r="E285" s="18" t="s">
        <v>603</v>
      </c>
      <c r="F285" s="11">
        <v>13</v>
      </c>
      <c r="G285" s="11" t="s">
        <v>30</v>
      </c>
      <c r="H285" s="11">
        <v>16</v>
      </c>
      <c r="I285" s="11">
        <v>10</v>
      </c>
      <c r="J285" s="19">
        <v>0.41597222222222219</v>
      </c>
      <c r="K285" s="13">
        <v>2.1</v>
      </c>
      <c r="L285" s="11">
        <v>11.8</v>
      </c>
      <c r="M285" s="11">
        <v>2.2000000000000002</v>
      </c>
      <c r="N285" s="11">
        <v>2</v>
      </c>
      <c r="O285" s="11">
        <v>2.1</v>
      </c>
      <c r="P285" s="15">
        <f t="shared" si="6"/>
        <v>2.1</v>
      </c>
      <c r="Q285" s="11" t="s">
        <v>30</v>
      </c>
    </row>
    <row r="286" spans="1:17" x14ac:dyDescent="0.55000000000000004">
      <c r="A286">
        <v>2021</v>
      </c>
      <c r="B286" t="s">
        <v>914</v>
      </c>
      <c r="C286" s="12" t="s">
        <v>767</v>
      </c>
      <c r="D286" s="2">
        <v>44509</v>
      </c>
      <c r="E286" s="18" t="s">
        <v>603</v>
      </c>
      <c r="F286" s="11">
        <v>12</v>
      </c>
      <c r="G286" s="11" t="s">
        <v>30</v>
      </c>
      <c r="H286" s="11">
        <v>35.1</v>
      </c>
      <c r="I286" s="11">
        <v>10</v>
      </c>
      <c r="J286" s="19">
        <v>0.42152777777777778</v>
      </c>
      <c r="K286" s="13">
        <v>2.1</v>
      </c>
      <c r="L286" s="11">
        <v>11.8</v>
      </c>
      <c r="M286" s="11">
        <v>2.2000000000000002</v>
      </c>
      <c r="N286" s="11">
        <v>2</v>
      </c>
      <c r="O286" s="11">
        <v>2.1</v>
      </c>
      <c r="P286" s="15">
        <f t="shared" si="6"/>
        <v>2.1</v>
      </c>
      <c r="Q286" s="11" t="s">
        <v>30</v>
      </c>
    </row>
    <row r="287" spans="1:17" x14ac:dyDescent="0.55000000000000004">
      <c r="A287">
        <v>2021</v>
      </c>
      <c r="B287" t="s">
        <v>914</v>
      </c>
      <c r="C287" s="12" t="s">
        <v>768</v>
      </c>
      <c r="D287" s="2">
        <v>44509</v>
      </c>
      <c r="E287" s="18" t="s">
        <v>603</v>
      </c>
      <c r="F287" s="11">
        <v>11</v>
      </c>
      <c r="G287" s="11" t="s">
        <v>30</v>
      </c>
      <c r="H287" s="11">
        <v>24.2</v>
      </c>
      <c r="I287" s="11">
        <v>10</v>
      </c>
      <c r="J287" s="19">
        <v>0.43124999999999997</v>
      </c>
      <c r="K287" s="13">
        <v>2.1</v>
      </c>
      <c r="L287" s="11">
        <v>11.8</v>
      </c>
      <c r="M287" s="11">
        <v>2.2000000000000002</v>
      </c>
      <c r="N287" s="11">
        <v>2</v>
      </c>
      <c r="O287" s="11">
        <v>2.1</v>
      </c>
      <c r="P287" s="15">
        <f t="shared" si="6"/>
        <v>2.1</v>
      </c>
      <c r="Q287" s="11" t="s">
        <v>30</v>
      </c>
    </row>
    <row r="288" spans="1:17" x14ac:dyDescent="0.55000000000000004">
      <c r="A288">
        <v>2021</v>
      </c>
      <c r="B288" t="s">
        <v>914</v>
      </c>
      <c r="C288" s="12" t="s">
        <v>769</v>
      </c>
      <c r="D288" s="2">
        <v>44509</v>
      </c>
      <c r="E288" s="18" t="s">
        <v>603</v>
      </c>
      <c r="F288" s="11">
        <v>6</v>
      </c>
      <c r="G288" s="11" t="s">
        <v>30</v>
      </c>
      <c r="H288" s="11">
        <v>11.8</v>
      </c>
      <c r="I288" s="11">
        <v>10</v>
      </c>
      <c r="J288" s="19">
        <v>0.47430555555555554</v>
      </c>
      <c r="K288" s="13">
        <v>1.7</v>
      </c>
      <c r="L288" s="11">
        <v>11.7</v>
      </c>
      <c r="M288" s="11">
        <v>3.2</v>
      </c>
      <c r="N288" s="11">
        <v>3.1</v>
      </c>
      <c r="O288" s="11">
        <v>2.9</v>
      </c>
      <c r="P288" s="15">
        <f t="shared" si="6"/>
        <v>3.0666666666666669</v>
      </c>
      <c r="Q288" s="11" t="s">
        <v>30</v>
      </c>
    </row>
    <row r="289" spans="1:18" x14ac:dyDescent="0.55000000000000004">
      <c r="A289">
        <v>2021</v>
      </c>
      <c r="B289" t="s">
        <v>914</v>
      </c>
      <c r="C289" s="12" t="s">
        <v>770</v>
      </c>
      <c r="D289" s="2">
        <v>44509</v>
      </c>
      <c r="E289" s="18" t="s">
        <v>603</v>
      </c>
      <c r="F289" s="11">
        <v>7</v>
      </c>
      <c r="G289" s="11" t="s">
        <v>30</v>
      </c>
      <c r="H289" s="11">
        <v>14.9</v>
      </c>
      <c r="I289" s="11">
        <v>10</v>
      </c>
      <c r="J289" s="19">
        <v>0.48194444444444445</v>
      </c>
      <c r="K289" s="13">
        <v>1.7</v>
      </c>
      <c r="L289" s="11">
        <v>11.7</v>
      </c>
      <c r="M289" s="11">
        <v>3.2</v>
      </c>
      <c r="N289" s="11">
        <v>3.1</v>
      </c>
      <c r="O289" s="11">
        <v>2.9</v>
      </c>
      <c r="P289" s="15">
        <f t="shared" si="6"/>
        <v>3.0666666666666669</v>
      </c>
      <c r="Q289" s="11" t="s">
        <v>30</v>
      </c>
    </row>
    <row r="290" spans="1:18" x14ac:dyDescent="0.55000000000000004">
      <c r="A290">
        <v>2021</v>
      </c>
      <c r="B290" t="s">
        <v>914</v>
      </c>
      <c r="C290" s="12" t="s">
        <v>771</v>
      </c>
      <c r="D290" s="2">
        <v>44509</v>
      </c>
      <c r="E290" s="18" t="s">
        <v>603</v>
      </c>
      <c r="F290" s="11">
        <v>8</v>
      </c>
      <c r="G290" s="11" t="s">
        <v>30</v>
      </c>
      <c r="H290" s="11">
        <v>22.4</v>
      </c>
      <c r="I290" s="11">
        <v>10</v>
      </c>
      <c r="J290" s="19">
        <v>0.48749999999999999</v>
      </c>
      <c r="K290" s="13">
        <v>1.7</v>
      </c>
      <c r="L290" s="11">
        <v>11.7</v>
      </c>
      <c r="M290" s="11">
        <v>3.2</v>
      </c>
      <c r="N290" s="11">
        <v>3.1</v>
      </c>
      <c r="O290" s="11">
        <v>2.9</v>
      </c>
      <c r="P290" s="15">
        <f t="shared" si="6"/>
        <v>3.0666666666666669</v>
      </c>
      <c r="Q290" s="11" t="s">
        <v>30</v>
      </c>
    </row>
    <row r="291" spans="1:18" x14ac:dyDescent="0.55000000000000004">
      <c r="A291">
        <v>2021</v>
      </c>
      <c r="B291" t="s">
        <v>914</v>
      </c>
      <c r="C291" s="12" t="s">
        <v>772</v>
      </c>
      <c r="D291" s="2">
        <v>44509</v>
      </c>
      <c r="E291" s="18" t="s">
        <v>603</v>
      </c>
      <c r="F291" s="11">
        <v>9</v>
      </c>
      <c r="G291" s="11" t="s">
        <v>30</v>
      </c>
      <c r="H291" s="11">
        <v>27.1</v>
      </c>
      <c r="I291" s="11">
        <v>10</v>
      </c>
      <c r="J291" s="19">
        <v>0.49583333333333335</v>
      </c>
      <c r="K291" s="13">
        <v>1.7</v>
      </c>
      <c r="L291" s="11">
        <v>11.7</v>
      </c>
      <c r="M291" s="11">
        <v>3.2</v>
      </c>
      <c r="N291" s="11">
        <v>3.1</v>
      </c>
      <c r="O291" s="11">
        <v>2.9</v>
      </c>
      <c r="P291" s="15">
        <f t="shared" si="6"/>
        <v>3.0666666666666669</v>
      </c>
      <c r="Q291" s="11" t="s">
        <v>30</v>
      </c>
    </row>
    <row r="292" spans="1:18" x14ac:dyDescent="0.55000000000000004">
      <c r="A292">
        <v>2021</v>
      </c>
      <c r="B292" t="s">
        <v>914</v>
      </c>
      <c r="C292" s="12" t="s">
        <v>773</v>
      </c>
      <c r="D292" s="2">
        <v>44509</v>
      </c>
      <c r="E292" s="18" t="s">
        <v>603</v>
      </c>
      <c r="F292" s="11">
        <v>10</v>
      </c>
      <c r="G292" s="11" t="s">
        <v>30</v>
      </c>
      <c r="H292" s="11">
        <v>13.6</v>
      </c>
      <c r="I292" s="11">
        <v>10</v>
      </c>
      <c r="J292" s="19">
        <v>0.50138888888888888</v>
      </c>
      <c r="K292" s="13">
        <v>1.7</v>
      </c>
      <c r="L292" s="11">
        <v>11.7</v>
      </c>
      <c r="M292" s="11">
        <v>3.2</v>
      </c>
      <c r="N292" s="11">
        <v>3.1</v>
      </c>
      <c r="O292" s="11">
        <v>2.9</v>
      </c>
      <c r="P292" s="15">
        <f t="shared" si="6"/>
        <v>3.0666666666666669</v>
      </c>
      <c r="Q292" s="11" t="s">
        <v>30</v>
      </c>
    </row>
    <row r="293" spans="1:18" x14ac:dyDescent="0.55000000000000004">
      <c r="A293">
        <v>2021</v>
      </c>
      <c r="B293" t="s">
        <v>914</v>
      </c>
      <c r="C293" s="12" t="s">
        <v>774</v>
      </c>
      <c r="D293" s="2">
        <v>44509</v>
      </c>
      <c r="E293" s="18" t="s">
        <v>603</v>
      </c>
      <c r="F293" s="11">
        <v>5</v>
      </c>
      <c r="G293" s="11" t="s">
        <v>30</v>
      </c>
      <c r="H293" s="11">
        <v>9.4</v>
      </c>
      <c r="I293" s="11">
        <v>10</v>
      </c>
      <c r="J293" s="19">
        <v>0.55763888888888891</v>
      </c>
      <c r="K293" s="13">
        <v>1.8</v>
      </c>
      <c r="L293" s="11">
        <v>11</v>
      </c>
      <c r="M293" s="11">
        <v>3.5</v>
      </c>
      <c r="N293" s="11">
        <v>3.4</v>
      </c>
      <c r="O293" s="11">
        <v>3.2</v>
      </c>
      <c r="P293" s="15">
        <f t="shared" ref="P293:P299" si="7">AVERAGE(M293:O293)</f>
        <v>3.3666666666666671</v>
      </c>
      <c r="Q293" s="11" t="s">
        <v>30</v>
      </c>
    </row>
    <row r="294" spans="1:18" x14ac:dyDescent="0.55000000000000004">
      <c r="A294">
        <v>2021</v>
      </c>
      <c r="B294" t="s">
        <v>914</v>
      </c>
      <c r="C294" s="12" t="s">
        <v>775</v>
      </c>
      <c r="D294" s="2">
        <v>44509</v>
      </c>
      <c r="E294" s="18" t="s">
        <v>603</v>
      </c>
      <c r="F294" s="11">
        <v>4</v>
      </c>
      <c r="G294" s="11" t="s">
        <v>30</v>
      </c>
      <c r="H294" s="11">
        <v>13.9</v>
      </c>
      <c r="I294" s="11">
        <v>10</v>
      </c>
      <c r="J294" s="19">
        <v>0.5625</v>
      </c>
      <c r="K294" s="13">
        <v>1.8</v>
      </c>
      <c r="L294" s="11">
        <v>11</v>
      </c>
      <c r="M294" s="11">
        <v>3.5</v>
      </c>
      <c r="N294" s="11">
        <v>3.4</v>
      </c>
      <c r="O294" s="11">
        <v>3.2</v>
      </c>
      <c r="P294" s="15">
        <f t="shared" si="7"/>
        <v>3.3666666666666671</v>
      </c>
      <c r="Q294" s="11" t="s">
        <v>30</v>
      </c>
    </row>
    <row r="295" spans="1:18" x14ac:dyDescent="0.55000000000000004">
      <c r="A295">
        <v>2021</v>
      </c>
      <c r="B295" t="s">
        <v>914</v>
      </c>
      <c r="C295" s="12" t="s">
        <v>776</v>
      </c>
      <c r="D295" s="2">
        <v>44509</v>
      </c>
      <c r="E295" s="18" t="s">
        <v>603</v>
      </c>
      <c r="F295" s="11">
        <v>3</v>
      </c>
      <c r="G295" s="11" t="s">
        <v>30</v>
      </c>
      <c r="H295" s="11">
        <v>16.600000000000001</v>
      </c>
      <c r="I295" s="11">
        <v>10</v>
      </c>
      <c r="J295" s="19">
        <v>0.56736111111111109</v>
      </c>
      <c r="K295" s="13">
        <v>1.8</v>
      </c>
      <c r="L295" s="11">
        <v>11</v>
      </c>
      <c r="M295" s="11">
        <v>3.5</v>
      </c>
      <c r="N295" s="11">
        <v>3.4</v>
      </c>
      <c r="O295" s="11">
        <v>3.2</v>
      </c>
      <c r="P295" s="15">
        <f t="shared" si="7"/>
        <v>3.3666666666666671</v>
      </c>
      <c r="Q295" s="11" t="s">
        <v>30</v>
      </c>
    </row>
    <row r="296" spans="1:18" x14ac:dyDescent="0.55000000000000004">
      <c r="A296">
        <v>2021</v>
      </c>
      <c r="B296" t="s">
        <v>914</v>
      </c>
      <c r="C296" s="12" t="s">
        <v>777</v>
      </c>
      <c r="D296" s="2">
        <v>44509</v>
      </c>
      <c r="E296" s="18" t="s">
        <v>603</v>
      </c>
      <c r="F296" s="11">
        <v>2</v>
      </c>
      <c r="G296" s="11" t="s">
        <v>30</v>
      </c>
      <c r="H296" s="11">
        <v>15.4</v>
      </c>
      <c r="I296" s="11">
        <v>10</v>
      </c>
      <c r="J296" s="19">
        <v>0.5756944444444444</v>
      </c>
      <c r="K296" s="13">
        <v>1.8</v>
      </c>
      <c r="L296" s="11">
        <v>11</v>
      </c>
      <c r="M296" s="11">
        <v>3.5</v>
      </c>
      <c r="N296" s="11">
        <v>3.4</v>
      </c>
      <c r="O296" s="11">
        <v>3.2</v>
      </c>
      <c r="P296" s="15">
        <f t="shared" si="7"/>
        <v>3.3666666666666671</v>
      </c>
      <c r="Q296" s="11" t="s">
        <v>30</v>
      </c>
    </row>
    <row r="297" spans="1:18" x14ac:dyDescent="0.55000000000000004">
      <c r="A297">
        <v>2021</v>
      </c>
      <c r="B297" t="s">
        <v>914</v>
      </c>
      <c r="C297" s="12" t="s">
        <v>778</v>
      </c>
      <c r="D297" s="2">
        <v>44509</v>
      </c>
      <c r="E297" s="18" t="s">
        <v>603</v>
      </c>
      <c r="F297" s="11">
        <v>1</v>
      </c>
      <c r="G297" s="11" t="s">
        <v>30</v>
      </c>
      <c r="H297" s="11">
        <v>12.8</v>
      </c>
      <c r="I297" s="11">
        <v>10</v>
      </c>
      <c r="J297" s="19">
        <v>0.58124999999999993</v>
      </c>
      <c r="K297" s="13">
        <v>1.8</v>
      </c>
      <c r="L297" s="11">
        <v>11</v>
      </c>
      <c r="M297" s="11">
        <v>3.5</v>
      </c>
      <c r="N297" s="11">
        <v>3.4</v>
      </c>
      <c r="O297" s="11">
        <v>3.2</v>
      </c>
      <c r="P297" s="15">
        <f t="shared" si="7"/>
        <v>3.3666666666666671</v>
      </c>
      <c r="Q297" s="11" t="s">
        <v>30</v>
      </c>
    </row>
    <row r="298" spans="1:18" x14ac:dyDescent="0.55000000000000004">
      <c r="A298">
        <v>2021</v>
      </c>
      <c r="B298" t="s">
        <v>914</v>
      </c>
      <c r="C298" s="12" t="s">
        <v>779</v>
      </c>
      <c r="D298" s="2">
        <v>44509</v>
      </c>
      <c r="E298" s="18" t="s">
        <v>603</v>
      </c>
      <c r="F298" s="11" t="s">
        <v>782</v>
      </c>
      <c r="G298" s="11" t="s">
        <v>30</v>
      </c>
      <c r="H298" s="11" t="s">
        <v>30</v>
      </c>
      <c r="I298" s="11" t="s">
        <v>30</v>
      </c>
      <c r="J298" s="19">
        <v>0.46597222222222223</v>
      </c>
      <c r="K298" s="13">
        <v>1.7</v>
      </c>
      <c r="L298" s="11">
        <v>11.7</v>
      </c>
      <c r="M298" s="11">
        <v>3.2</v>
      </c>
      <c r="N298" s="11">
        <v>3.1</v>
      </c>
      <c r="O298" s="11">
        <v>2.9</v>
      </c>
      <c r="P298" s="15">
        <f t="shared" si="7"/>
        <v>3.0666666666666669</v>
      </c>
      <c r="Q298" s="11" t="s">
        <v>30</v>
      </c>
    </row>
    <row r="299" spans="1:18" x14ac:dyDescent="0.55000000000000004">
      <c r="A299">
        <v>2021</v>
      </c>
      <c r="B299" t="s">
        <v>914</v>
      </c>
      <c r="C299" s="12" t="s">
        <v>780</v>
      </c>
      <c r="D299" s="2">
        <v>44509</v>
      </c>
      <c r="E299" s="18" t="s">
        <v>603</v>
      </c>
      <c r="F299" s="11" t="s">
        <v>781</v>
      </c>
      <c r="G299" s="11" t="s">
        <v>30</v>
      </c>
      <c r="H299" s="11" t="s">
        <v>30</v>
      </c>
      <c r="I299" s="11" t="s">
        <v>30</v>
      </c>
      <c r="J299" s="19">
        <v>0.54097222222222219</v>
      </c>
      <c r="K299" s="13">
        <v>1.8</v>
      </c>
      <c r="L299" s="11">
        <v>11</v>
      </c>
      <c r="M299" s="11">
        <v>3.5</v>
      </c>
      <c r="N299" s="11">
        <v>3.4</v>
      </c>
      <c r="O299" s="11">
        <v>3.2</v>
      </c>
      <c r="P299" s="15">
        <f t="shared" si="7"/>
        <v>3.3666666666666671</v>
      </c>
      <c r="Q299" s="11" t="s">
        <v>30</v>
      </c>
    </row>
    <row r="300" spans="1:18" x14ac:dyDescent="0.55000000000000004">
      <c r="A300" s="78">
        <v>2022</v>
      </c>
      <c r="B300" s="20" t="s">
        <v>890</v>
      </c>
      <c r="C300" s="11">
        <v>33</v>
      </c>
      <c r="D300" s="79">
        <v>44782</v>
      </c>
      <c r="E300" s="11" t="s">
        <v>76</v>
      </c>
      <c r="F300" s="11">
        <v>1</v>
      </c>
      <c r="G300" s="11" t="s">
        <v>33</v>
      </c>
      <c r="H300" s="11">
        <v>21.9</v>
      </c>
      <c r="I300" s="11">
        <v>10</v>
      </c>
      <c r="J300" s="24">
        <v>0.37013888888888885</v>
      </c>
      <c r="K300" s="11">
        <v>2.4</v>
      </c>
      <c r="L300" s="11">
        <v>22.7</v>
      </c>
      <c r="Q300" s="15">
        <v>706.85799999999995</v>
      </c>
      <c r="R300" s="20"/>
    </row>
    <row r="301" spans="1:18" x14ac:dyDescent="0.55000000000000004">
      <c r="A301" s="78">
        <v>2022</v>
      </c>
      <c r="B301" s="20" t="s">
        <v>890</v>
      </c>
      <c r="C301" s="11">
        <v>34</v>
      </c>
      <c r="D301" s="79">
        <v>44782</v>
      </c>
      <c r="E301" s="11" t="s">
        <v>76</v>
      </c>
      <c r="F301" s="11">
        <v>1</v>
      </c>
      <c r="G301" s="11" t="s">
        <v>33</v>
      </c>
      <c r="H301" s="11">
        <v>21</v>
      </c>
      <c r="I301" s="11">
        <v>19</v>
      </c>
      <c r="J301" s="24">
        <v>0.38055555555555554</v>
      </c>
      <c r="K301" s="11">
        <v>2.4</v>
      </c>
      <c r="L301" s="11">
        <v>22.7</v>
      </c>
      <c r="Q301" s="15">
        <v>1343.0301999999999</v>
      </c>
      <c r="R301" s="20"/>
    </row>
    <row r="302" spans="1:18" x14ac:dyDescent="0.55000000000000004">
      <c r="A302" s="78">
        <v>2022</v>
      </c>
      <c r="B302" s="20" t="s">
        <v>890</v>
      </c>
      <c r="C302" s="11">
        <v>35</v>
      </c>
      <c r="D302" s="79">
        <v>44782</v>
      </c>
      <c r="E302" s="11" t="s">
        <v>76</v>
      </c>
      <c r="F302" s="11">
        <v>2</v>
      </c>
      <c r="G302" s="11" t="s">
        <v>33</v>
      </c>
      <c r="H302" s="11">
        <v>26.4</v>
      </c>
      <c r="I302" s="11">
        <v>10</v>
      </c>
      <c r="J302" s="24">
        <v>0.38958333333333334</v>
      </c>
      <c r="K302" s="11">
        <v>2.4</v>
      </c>
      <c r="L302" s="11">
        <v>22.7</v>
      </c>
      <c r="Q302" s="15">
        <v>706.85799999999995</v>
      </c>
      <c r="R302" s="20"/>
    </row>
    <row r="303" spans="1:18" x14ac:dyDescent="0.55000000000000004">
      <c r="A303" s="78">
        <v>2022</v>
      </c>
      <c r="B303" s="20" t="s">
        <v>890</v>
      </c>
      <c r="C303" s="11">
        <v>36</v>
      </c>
      <c r="D303" s="79">
        <v>44782</v>
      </c>
      <c r="E303" s="11" t="s">
        <v>76</v>
      </c>
      <c r="F303" s="11">
        <v>2</v>
      </c>
      <c r="G303" s="11" t="s">
        <v>33</v>
      </c>
      <c r="H303" s="11">
        <v>27</v>
      </c>
      <c r="I303" s="11">
        <v>25</v>
      </c>
      <c r="J303" s="24">
        <v>0.39930555555555558</v>
      </c>
      <c r="K303" s="11">
        <v>2.4</v>
      </c>
      <c r="L303" s="11">
        <v>22.7</v>
      </c>
      <c r="Q303" s="15">
        <v>1767.1449999999998</v>
      </c>
      <c r="R303" s="20"/>
    </row>
    <row r="304" spans="1:18" x14ac:dyDescent="0.55000000000000004">
      <c r="A304" s="78">
        <v>2022</v>
      </c>
      <c r="B304" s="20" t="s">
        <v>890</v>
      </c>
      <c r="C304" s="11">
        <v>37</v>
      </c>
      <c r="D304" s="79">
        <v>44782</v>
      </c>
      <c r="E304" s="11" t="s">
        <v>76</v>
      </c>
      <c r="F304" s="11">
        <v>3</v>
      </c>
      <c r="G304" s="11" t="s">
        <v>33</v>
      </c>
      <c r="H304" s="11">
        <v>27.1</v>
      </c>
      <c r="I304" s="11">
        <v>25</v>
      </c>
      <c r="J304" s="24">
        <v>0.41111111111111115</v>
      </c>
      <c r="K304" s="11">
        <v>2.4</v>
      </c>
      <c r="L304" s="11">
        <v>22.7</v>
      </c>
      <c r="Q304" s="15">
        <v>1767.1449999999998</v>
      </c>
      <c r="R304" s="20"/>
    </row>
    <row r="305" spans="1:18" x14ac:dyDescent="0.55000000000000004">
      <c r="A305" s="78">
        <v>2022</v>
      </c>
      <c r="B305" s="20" t="s">
        <v>890</v>
      </c>
      <c r="C305" s="11">
        <v>38</v>
      </c>
      <c r="D305" s="79">
        <v>44782</v>
      </c>
      <c r="E305" s="11" t="s">
        <v>76</v>
      </c>
      <c r="F305" s="11">
        <v>4</v>
      </c>
      <c r="G305" s="11" t="s">
        <v>33</v>
      </c>
      <c r="H305" s="11">
        <v>16.3</v>
      </c>
      <c r="I305" s="11">
        <v>10</v>
      </c>
      <c r="J305" s="24">
        <v>0.42083333333333334</v>
      </c>
      <c r="K305" s="11">
        <v>2.4</v>
      </c>
      <c r="L305" s="11">
        <v>22.7</v>
      </c>
      <c r="Q305" s="15">
        <v>706.85799999999995</v>
      </c>
      <c r="R305" s="20"/>
    </row>
    <row r="306" spans="1:18" x14ac:dyDescent="0.55000000000000004">
      <c r="A306" s="78">
        <v>2022</v>
      </c>
      <c r="B306" s="20" t="s">
        <v>890</v>
      </c>
      <c r="C306" s="11">
        <v>39</v>
      </c>
      <c r="D306" s="79">
        <v>44782</v>
      </c>
      <c r="E306" s="11" t="s">
        <v>76</v>
      </c>
      <c r="F306" s="11">
        <v>3</v>
      </c>
      <c r="G306" s="11" t="s">
        <v>33</v>
      </c>
      <c r="H306" s="11">
        <v>27.2</v>
      </c>
      <c r="I306" s="11">
        <v>10</v>
      </c>
      <c r="J306" s="24">
        <v>0.43124999999999997</v>
      </c>
      <c r="K306" s="11">
        <v>2.4</v>
      </c>
      <c r="L306" s="11">
        <v>22.7</v>
      </c>
      <c r="Q306" s="15">
        <v>706.85799999999995</v>
      </c>
      <c r="R306" s="20"/>
    </row>
    <row r="307" spans="1:18" x14ac:dyDescent="0.55000000000000004">
      <c r="A307" s="78">
        <v>2022</v>
      </c>
      <c r="B307" s="20" t="s">
        <v>890</v>
      </c>
      <c r="C307" s="11">
        <v>40</v>
      </c>
      <c r="D307" s="79">
        <v>44782</v>
      </c>
      <c r="E307" s="11" t="s">
        <v>76</v>
      </c>
      <c r="F307" s="11">
        <v>5</v>
      </c>
      <c r="G307" s="11" t="s">
        <v>33</v>
      </c>
      <c r="H307" s="11">
        <v>10.8</v>
      </c>
      <c r="I307" s="11">
        <v>9</v>
      </c>
      <c r="J307" s="24">
        <v>0.44097222222222227</v>
      </c>
      <c r="K307" s="11">
        <v>2.4</v>
      </c>
      <c r="L307" s="11">
        <v>22.7</v>
      </c>
      <c r="Q307" s="15">
        <v>636.17219999999998</v>
      </c>
      <c r="R307" s="20"/>
    </row>
    <row r="308" spans="1:18" x14ac:dyDescent="0.55000000000000004">
      <c r="A308" s="78">
        <v>2022</v>
      </c>
      <c r="B308" s="20" t="s">
        <v>890</v>
      </c>
      <c r="C308" s="11">
        <v>41</v>
      </c>
      <c r="D308" s="79">
        <v>44782</v>
      </c>
      <c r="E308" s="11" t="s">
        <v>76</v>
      </c>
      <c r="F308" s="11">
        <v>6</v>
      </c>
      <c r="G308" s="11" t="s">
        <v>38</v>
      </c>
      <c r="H308" s="11">
        <v>32</v>
      </c>
      <c r="I308" s="11">
        <v>10</v>
      </c>
      <c r="J308" s="24">
        <v>0.46527777777777773</v>
      </c>
      <c r="K308" s="11">
        <v>3.7</v>
      </c>
      <c r="L308" s="11">
        <v>24.1</v>
      </c>
      <c r="Q308" s="15">
        <v>706.85799999999995</v>
      </c>
      <c r="R308" s="20"/>
    </row>
    <row r="309" spans="1:18" x14ac:dyDescent="0.55000000000000004">
      <c r="A309" s="78">
        <v>2022</v>
      </c>
      <c r="B309" s="20" t="s">
        <v>890</v>
      </c>
      <c r="C309" s="11">
        <v>42</v>
      </c>
      <c r="D309" s="79">
        <v>44782</v>
      </c>
      <c r="E309" s="11" t="s">
        <v>76</v>
      </c>
      <c r="F309" s="11">
        <v>6</v>
      </c>
      <c r="G309" s="11" t="s">
        <v>38</v>
      </c>
      <c r="H309" s="11">
        <v>32</v>
      </c>
      <c r="I309" s="11">
        <v>30</v>
      </c>
      <c r="J309" s="24">
        <v>0.4770833333333333</v>
      </c>
      <c r="K309" s="11">
        <v>3.7</v>
      </c>
      <c r="L309" s="11">
        <v>24.1</v>
      </c>
      <c r="Q309" s="15">
        <v>2120.5740000000001</v>
      </c>
      <c r="R309" s="20"/>
    </row>
    <row r="310" spans="1:18" x14ac:dyDescent="0.55000000000000004">
      <c r="A310" s="78">
        <v>2022</v>
      </c>
      <c r="B310" s="20" t="s">
        <v>890</v>
      </c>
      <c r="C310" s="11">
        <v>43</v>
      </c>
      <c r="D310" s="79">
        <v>44782</v>
      </c>
      <c r="E310" s="11" t="s">
        <v>76</v>
      </c>
      <c r="F310" s="11">
        <v>7</v>
      </c>
      <c r="G310" s="11" t="s">
        <v>38</v>
      </c>
      <c r="H310" s="11">
        <v>30.5</v>
      </c>
      <c r="I310" s="11">
        <v>10</v>
      </c>
      <c r="J310" s="24">
        <v>0.4861111111111111</v>
      </c>
      <c r="K310" s="11">
        <v>3.7</v>
      </c>
      <c r="L310" s="11">
        <v>24.1</v>
      </c>
      <c r="Q310" s="15">
        <v>706.85799999999995</v>
      </c>
      <c r="R310" s="20"/>
    </row>
    <row r="311" spans="1:18" x14ac:dyDescent="0.55000000000000004">
      <c r="A311" s="78">
        <v>2022</v>
      </c>
      <c r="B311" s="20" t="s">
        <v>890</v>
      </c>
      <c r="C311" s="11">
        <v>44</v>
      </c>
      <c r="D311" s="79">
        <v>44782</v>
      </c>
      <c r="E311" s="11" t="s">
        <v>76</v>
      </c>
      <c r="F311" s="11">
        <v>8</v>
      </c>
      <c r="G311" s="11" t="s">
        <v>38</v>
      </c>
      <c r="H311" s="11">
        <v>33.799999999999997</v>
      </c>
      <c r="I311" s="11">
        <v>10</v>
      </c>
      <c r="J311" s="24">
        <v>0.49444444444444446</v>
      </c>
      <c r="K311" s="11">
        <v>3.7</v>
      </c>
      <c r="L311" s="11">
        <v>24.1</v>
      </c>
      <c r="Q311" s="15">
        <v>706.85799999999995</v>
      </c>
      <c r="R311" s="20"/>
    </row>
    <row r="312" spans="1:18" x14ac:dyDescent="0.55000000000000004">
      <c r="A312" s="78">
        <v>2022</v>
      </c>
      <c r="B312" s="20" t="s">
        <v>890</v>
      </c>
      <c r="C312" s="11">
        <v>45</v>
      </c>
      <c r="D312" s="79">
        <v>44782</v>
      </c>
      <c r="E312" s="11" t="s">
        <v>76</v>
      </c>
      <c r="F312" s="11">
        <v>8</v>
      </c>
      <c r="G312" s="11" t="s">
        <v>38</v>
      </c>
      <c r="H312" s="11">
        <v>33.6</v>
      </c>
      <c r="I312" s="11">
        <v>32</v>
      </c>
      <c r="J312" s="24">
        <v>0.50347222222222221</v>
      </c>
      <c r="K312" s="11">
        <v>3.7</v>
      </c>
      <c r="L312" s="11">
        <v>24.1</v>
      </c>
      <c r="Q312" s="15">
        <v>2261.9455999999996</v>
      </c>
      <c r="R312" s="20"/>
    </row>
    <row r="313" spans="1:18" x14ac:dyDescent="0.55000000000000004">
      <c r="A313" s="78">
        <v>2022</v>
      </c>
      <c r="B313" s="20" t="s">
        <v>890</v>
      </c>
      <c r="C313" s="11">
        <v>46</v>
      </c>
      <c r="D313" s="79">
        <v>44782</v>
      </c>
      <c r="E313" s="11" t="s">
        <v>76</v>
      </c>
      <c r="F313" s="11">
        <v>9</v>
      </c>
      <c r="G313" s="11" t="s">
        <v>38</v>
      </c>
      <c r="H313" s="11">
        <v>34.5</v>
      </c>
      <c r="I313" s="11">
        <v>10</v>
      </c>
      <c r="J313" s="24">
        <v>0.51180555555555551</v>
      </c>
      <c r="K313" s="11">
        <v>3.7</v>
      </c>
      <c r="L313" s="11">
        <v>24.1</v>
      </c>
      <c r="Q313" s="15">
        <v>706.85799999999995</v>
      </c>
      <c r="R313" s="20"/>
    </row>
    <row r="314" spans="1:18" x14ac:dyDescent="0.55000000000000004">
      <c r="A314" s="78">
        <v>2022</v>
      </c>
      <c r="B314" s="20" t="s">
        <v>890</v>
      </c>
      <c r="C314" s="11">
        <v>47</v>
      </c>
      <c r="D314" s="79">
        <v>44782</v>
      </c>
      <c r="E314" s="11" t="s">
        <v>76</v>
      </c>
      <c r="F314" s="11">
        <v>10</v>
      </c>
      <c r="G314" s="11" t="s">
        <v>38</v>
      </c>
      <c r="H314" s="11">
        <v>30</v>
      </c>
      <c r="I314" s="11">
        <v>10</v>
      </c>
      <c r="J314" s="24">
        <v>0.51874999999999993</v>
      </c>
      <c r="K314" s="11">
        <v>3.7</v>
      </c>
      <c r="L314" s="11">
        <v>24.1</v>
      </c>
      <c r="Q314" s="15">
        <v>706.85799999999995</v>
      </c>
      <c r="R314" s="20"/>
    </row>
    <row r="315" spans="1:18" x14ac:dyDescent="0.55000000000000004">
      <c r="A315" s="78">
        <v>2022</v>
      </c>
      <c r="B315" s="20" t="s">
        <v>890</v>
      </c>
      <c r="C315" s="11">
        <v>48</v>
      </c>
      <c r="D315" s="79">
        <v>44782</v>
      </c>
      <c r="E315" s="11" t="s">
        <v>76</v>
      </c>
      <c r="F315" s="11">
        <v>10</v>
      </c>
      <c r="G315" s="11" t="s">
        <v>38</v>
      </c>
      <c r="H315" s="11">
        <v>32.9</v>
      </c>
      <c r="I315" s="11">
        <v>31</v>
      </c>
      <c r="J315" s="24">
        <v>0.52777777777777779</v>
      </c>
      <c r="K315" s="11">
        <v>3.7</v>
      </c>
      <c r="L315" s="11">
        <v>24.1</v>
      </c>
      <c r="Q315" s="15">
        <v>2191.2597999999998</v>
      </c>
      <c r="R315" s="20"/>
    </row>
    <row r="316" spans="1:18" x14ac:dyDescent="0.55000000000000004">
      <c r="A316" s="78">
        <v>2022</v>
      </c>
      <c r="B316" s="20" t="s">
        <v>890</v>
      </c>
      <c r="C316" s="11">
        <v>17</v>
      </c>
      <c r="D316" s="79">
        <v>44768</v>
      </c>
      <c r="E316" s="11" t="s">
        <v>75</v>
      </c>
      <c r="F316" s="11">
        <v>1</v>
      </c>
      <c r="G316" s="11" t="s">
        <v>33</v>
      </c>
      <c r="H316" s="11">
        <v>21.1</v>
      </c>
      <c r="I316" s="11">
        <v>10</v>
      </c>
      <c r="J316" s="24">
        <v>0.41319444444444442</v>
      </c>
      <c r="K316" s="11">
        <v>2</v>
      </c>
      <c r="L316" s="11">
        <v>24.5</v>
      </c>
      <c r="Q316" s="15">
        <v>706.85799999999995</v>
      </c>
      <c r="R316" s="20"/>
    </row>
    <row r="317" spans="1:18" x14ac:dyDescent="0.55000000000000004">
      <c r="A317" s="78">
        <v>2022</v>
      </c>
      <c r="B317" s="20" t="s">
        <v>890</v>
      </c>
      <c r="C317" s="11">
        <v>18</v>
      </c>
      <c r="D317" s="79">
        <v>44768</v>
      </c>
      <c r="E317" s="11" t="s">
        <v>75</v>
      </c>
      <c r="F317" s="11">
        <v>1</v>
      </c>
      <c r="G317" s="11" t="s">
        <v>33</v>
      </c>
      <c r="H317" s="11">
        <v>21.9</v>
      </c>
      <c r="I317" s="11">
        <v>19</v>
      </c>
      <c r="J317" s="24">
        <v>0.4201388888888889</v>
      </c>
      <c r="K317" s="11">
        <v>2</v>
      </c>
      <c r="L317" s="11">
        <v>24.5</v>
      </c>
      <c r="Q317" s="15">
        <v>1343.0301999999999</v>
      </c>
      <c r="R317" s="20"/>
    </row>
    <row r="318" spans="1:18" x14ac:dyDescent="0.55000000000000004">
      <c r="A318" s="78">
        <v>2022</v>
      </c>
      <c r="B318" s="20" t="s">
        <v>890</v>
      </c>
      <c r="C318" s="11">
        <v>19</v>
      </c>
      <c r="D318" s="79">
        <v>44768</v>
      </c>
      <c r="E318" s="11" t="s">
        <v>75</v>
      </c>
      <c r="F318" s="11">
        <v>2</v>
      </c>
      <c r="G318" s="11" t="s">
        <v>33</v>
      </c>
      <c r="H318" s="11">
        <v>26.9</v>
      </c>
      <c r="I318" s="11">
        <v>10</v>
      </c>
      <c r="J318" s="24">
        <v>0.42708333333333331</v>
      </c>
      <c r="K318" s="11">
        <v>2</v>
      </c>
      <c r="L318" s="11">
        <v>24.5</v>
      </c>
      <c r="Q318" s="15">
        <v>706.85799999999995</v>
      </c>
      <c r="R318" s="20"/>
    </row>
    <row r="319" spans="1:18" x14ac:dyDescent="0.55000000000000004">
      <c r="A319" s="78">
        <v>2022</v>
      </c>
      <c r="B319" s="20" t="s">
        <v>890</v>
      </c>
      <c r="C319" s="11">
        <v>20</v>
      </c>
      <c r="D319" s="79">
        <v>44768</v>
      </c>
      <c r="E319" s="11" t="s">
        <v>75</v>
      </c>
      <c r="F319" s="11">
        <v>2</v>
      </c>
      <c r="G319" s="11" t="s">
        <v>33</v>
      </c>
      <c r="H319" s="11">
        <v>26.9</v>
      </c>
      <c r="I319" s="11">
        <v>25</v>
      </c>
      <c r="J319" s="24">
        <v>0.43263888888888885</v>
      </c>
      <c r="K319" s="11">
        <v>2</v>
      </c>
      <c r="L319" s="11">
        <v>24.5</v>
      </c>
      <c r="Q319" s="15">
        <v>1767.1449999999998</v>
      </c>
      <c r="R319" s="20"/>
    </row>
    <row r="320" spans="1:18" x14ac:dyDescent="0.55000000000000004">
      <c r="A320" s="78">
        <v>2022</v>
      </c>
      <c r="B320" s="20" t="s">
        <v>890</v>
      </c>
      <c r="C320" s="11">
        <v>21</v>
      </c>
      <c r="D320" s="79">
        <v>44768</v>
      </c>
      <c r="E320" s="11" t="s">
        <v>75</v>
      </c>
      <c r="F320" s="11">
        <v>3</v>
      </c>
      <c r="G320" s="11" t="s">
        <v>33</v>
      </c>
      <c r="H320" s="11">
        <v>27.3</v>
      </c>
      <c r="I320" s="11">
        <v>10</v>
      </c>
      <c r="J320" s="24">
        <v>0.43888888888888888</v>
      </c>
      <c r="K320" s="11">
        <v>2</v>
      </c>
      <c r="L320" s="11">
        <v>24.5</v>
      </c>
      <c r="Q320" s="15">
        <v>706.85799999999995</v>
      </c>
      <c r="R320" s="20"/>
    </row>
    <row r="321" spans="1:18" x14ac:dyDescent="0.55000000000000004">
      <c r="A321" s="78">
        <v>2022</v>
      </c>
      <c r="B321" s="20" t="s">
        <v>890</v>
      </c>
      <c r="C321" s="11">
        <v>22</v>
      </c>
      <c r="D321" s="79">
        <v>44768</v>
      </c>
      <c r="E321" s="11" t="s">
        <v>75</v>
      </c>
      <c r="F321" s="11">
        <v>3</v>
      </c>
      <c r="G321" s="11" t="s">
        <v>33</v>
      </c>
      <c r="H321" s="11">
        <v>27.3</v>
      </c>
      <c r="I321" s="11">
        <v>25</v>
      </c>
      <c r="J321" s="24">
        <v>0.44513888888888892</v>
      </c>
      <c r="K321" s="11">
        <v>2</v>
      </c>
      <c r="L321" s="11">
        <v>24.5</v>
      </c>
      <c r="Q321" s="15">
        <v>1767.1449999999998</v>
      </c>
      <c r="R321" s="20"/>
    </row>
    <row r="322" spans="1:18" x14ac:dyDescent="0.55000000000000004">
      <c r="A322" s="78">
        <v>2022</v>
      </c>
      <c r="B322" s="20" t="s">
        <v>890</v>
      </c>
      <c r="C322" s="11">
        <v>23</v>
      </c>
      <c r="D322" s="79">
        <v>44768</v>
      </c>
      <c r="E322" s="11" t="s">
        <v>75</v>
      </c>
      <c r="F322" s="11">
        <v>4</v>
      </c>
      <c r="G322" s="11" t="s">
        <v>33</v>
      </c>
      <c r="H322" s="11">
        <v>15.7</v>
      </c>
      <c r="I322" s="11">
        <v>10</v>
      </c>
      <c r="J322" s="24">
        <v>0.45069444444444445</v>
      </c>
      <c r="K322" s="11">
        <v>2</v>
      </c>
      <c r="L322" s="11">
        <v>24.5</v>
      </c>
      <c r="Q322" s="15">
        <v>706.85799999999995</v>
      </c>
      <c r="R322" s="20"/>
    </row>
    <row r="323" spans="1:18" x14ac:dyDescent="0.55000000000000004">
      <c r="A323" s="78">
        <v>2022</v>
      </c>
      <c r="B323" s="20" t="s">
        <v>890</v>
      </c>
      <c r="C323" s="11">
        <v>24</v>
      </c>
      <c r="D323" s="79">
        <v>44768</v>
      </c>
      <c r="E323" s="11" t="s">
        <v>75</v>
      </c>
      <c r="F323" s="11">
        <v>5</v>
      </c>
      <c r="G323" s="11" t="s">
        <v>33</v>
      </c>
      <c r="H323" s="11">
        <v>10.3</v>
      </c>
      <c r="I323" s="11">
        <v>10</v>
      </c>
      <c r="J323" s="24">
        <v>0.45624999999999999</v>
      </c>
      <c r="K323" s="11">
        <v>2</v>
      </c>
      <c r="L323" s="11">
        <v>24.5</v>
      </c>
      <c r="Q323" s="15">
        <v>706.85799999999995</v>
      </c>
      <c r="R323" s="20"/>
    </row>
    <row r="324" spans="1:18" x14ac:dyDescent="0.55000000000000004">
      <c r="A324" s="78">
        <v>2022</v>
      </c>
      <c r="B324" s="20" t="s">
        <v>890</v>
      </c>
      <c r="C324" s="11">
        <v>25</v>
      </c>
      <c r="D324" s="79">
        <v>44768</v>
      </c>
      <c r="E324" s="11" t="s">
        <v>75</v>
      </c>
      <c r="F324" s="11">
        <v>6</v>
      </c>
      <c r="G324" s="11" t="s">
        <v>38</v>
      </c>
      <c r="H324" s="11">
        <v>31.9</v>
      </c>
      <c r="I324" s="11">
        <v>10</v>
      </c>
      <c r="J324" s="24">
        <v>0.47986111111111113</v>
      </c>
      <c r="K324" s="11">
        <v>1.9</v>
      </c>
      <c r="L324" s="11">
        <v>24.5</v>
      </c>
      <c r="Q324" s="15">
        <v>706.85799999999995</v>
      </c>
      <c r="R324" s="20"/>
    </row>
    <row r="325" spans="1:18" x14ac:dyDescent="0.55000000000000004">
      <c r="A325" s="78">
        <v>2022</v>
      </c>
      <c r="B325" s="20" t="s">
        <v>890</v>
      </c>
      <c r="C325" s="11">
        <v>26</v>
      </c>
      <c r="D325" s="79">
        <v>44768</v>
      </c>
      <c r="E325" s="11" t="s">
        <v>75</v>
      </c>
      <c r="F325" s="11">
        <v>6</v>
      </c>
      <c r="G325" s="11" t="s">
        <v>38</v>
      </c>
      <c r="H325" s="11">
        <v>31.7</v>
      </c>
      <c r="I325" s="11">
        <v>30</v>
      </c>
      <c r="J325" s="24">
        <v>0.4861111111111111</v>
      </c>
      <c r="K325" s="11">
        <v>1.9</v>
      </c>
      <c r="L325" s="11">
        <v>24.5</v>
      </c>
      <c r="Q325" s="15">
        <v>2120.5740000000001</v>
      </c>
      <c r="R325" s="20"/>
    </row>
    <row r="326" spans="1:18" x14ac:dyDescent="0.55000000000000004">
      <c r="A326" s="78">
        <v>2022</v>
      </c>
      <c r="B326" s="20" t="s">
        <v>890</v>
      </c>
      <c r="C326" s="11">
        <v>27</v>
      </c>
      <c r="D326" s="79">
        <v>44768</v>
      </c>
      <c r="E326" s="11" t="s">
        <v>75</v>
      </c>
      <c r="F326" s="11">
        <v>7</v>
      </c>
      <c r="G326" s="11" t="s">
        <v>38</v>
      </c>
      <c r="H326" s="11">
        <v>29.6</v>
      </c>
      <c r="I326" s="11">
        <v>10</v>
      </c>
      <c r="J326" s="24">
        <v>0.49374999999999997</v>
      </c>
      <c r="K326" s="11">
        <v>1.9</v>
      </c>
      <c r="L326" s="11">
        <v>24.5</v>
      </c>
      <c r="Q326" s="15">
        <v>706.85799999999995</v>
      </c>
      <c r="R326" s="20"/>
    </row>
    <row r="327" spans="1:18" x14ac:dyDescent="0.55000000000000004">
      <c r="A327" s="78">
        <v>2022</v>
      </c>
      <c r="B327" s="20" t="s">
        <v>890</v>
      </c>
      <c r="C327" s="11">
        <v>28</v>
      </c>
      <c r="D327" s="79">
        <v>44768</v>
      </c>
      <c r="E327" s="11" t="s">
        <v>75</v>
      </c>
      <c r="F327" s="11">
        <v>8</v>
      </c>
      <c r="G327" s="11" t="s">
        <v>38</v>
      </c>
      <c r="H327" s="11">
        <v>34.200000000000003</v>
      </c>
      <c r="I327" s="11">
        <v>10</v>
      </c>
      <c r="J327" s="24">
        <v>0.5</v>
      </c>
      <c r="K327" s="11">
        <v>1.9</v>
      </c>
      <c r="L327" s="11">
        <v>24.5</v>
      </c>
      <c r="Q327" s="15">
        <v>706.85799999999995</v>
      </c>
      <c r="R327" s="20"/>
    </row>
    <row r="328" spans="1:18" x14ac:dyDescent="0.55000000000000004">
      <c r="A328" s="78">
        <v>2022</v>
      </c>
      <c r="B328" s="20" t="s">
        <v>890</v>
      </c>
      <c r="C328" s="11">
        <v>29</v>
      </c>
      <c r="D328" s="79">
        <v>44768</v>
      </c>
      <c r="E328" s="11" t="s">
        <v>75</v>
      </c>
      <c r="F328" s="11">
        <v>8</v>
      </c>
      <c r="G328" s="11" t="s">
        <v>38</v>
      </c>
      <c r="H328" s="11">
        <v>33.700000000000003</v>
      </c>
      <c r="I328" s="11">
        <v>31</v>
      </c>
      <c r="J328" s="24">
        <v>0.50902777777777775</v>
      </c>
      <c r="K328" s="11">
        <v>1.9</v>
      </c>
      <c r="L328" s="11">
        <v>24.5</v>
      </c>
      <c r="Q328" s="15">
        <v>2191.2597999999998</v>
      </c>
      <c r="R328" s="20"/>
    </row>
    <row r="329" spans="1:18" x14ac:dyDescent="0.55000000000000004">
      <c r="A329" s="78">
        <v>2022</v>
      </c>
      <c r="B329" s="20" t="s">
        <v>890</v>
      </c>
      <c r="C329" s="11">
        <v>30</v>
      </c>
      <c r="D329" s="79">
        <v>44768</v>
      </c>
      <c r="E329" s="11" t="s">
        <v>75</v>
      </c>
      <c r="F329" s="11">
        <v>9</v>
      </c>
      <c r="G329" s="11" t="s">
        <v>38</v>
      </c>
      <c r="H329" s="11">
        <v>34.9</v>
      </c>
      <c r="I329" s="11">
        <v>10</v>
      </c>
      <c r="J329" s="24">
        <v>0.51458333333333328</v>
      </c>
      <c r="K329" s="11">
        <v>1.9</v>
      </c>
      <c r="L329" s="11">
        <v>24.5</v>
      </c>
      <c r="Q329" s="15">
        <v>706.85799999999995</v>
      </c>
      <c r="R329" s="20"/>
    </row>
    <row r="330" spans="1:18" x14ac:dyDescent="0.55000000000000004">
      <c r="A330" s="78">
        <v>2022</v>
      </c>
      <c r="B330" s="20" t="s">
        <v>890</v>
      </c>
      <c r="C330" s="11">
        <v>31</v>
      </c>
      <c r="D330" s="79">
        <v>44768</v>
      </c>
      <c r="E330" s="11" t="s">
        <v>75</v>
      </c>
      <c r="F330" s="11">
        <v>10</v>
      </c>
      <c r="G330" s="11" t="s">
        <v>38</v>
      </c>
      <c r="H330" s="11">
        <v>32.6</v>
      </c>
      <c r="I330" s="11">
        <v>10</v>
      </c>
      <c r="J330" s="24">
        <v>0.52013888888888882</v>
      </c>
      <c r="K330" s="11">
        <v>1.9</v>
      </c>
      <c r="L330" s="11">
        <v>24.5</v>
      </c>
      <c r="Q330" s="15">
        <v>706.85799999999995</v>
      </c>
      <c r="R330" s="20"/>
    </row>
    <row r="331" spans="1:18" x14ac:dyDescent="0.55000000000000004">
      <c r="A331" s="78">
        <v>2022</v>
      </c>
      <c r="B331" s="20" t="s">
        <v>890</v>
      </c>
      <c r="C331" s="11">
        <v>32</v>
      </c>
      <c r="D331" s="79">
        <v>44768</v>
      </c>
      <c r="E331" s="11" t="s">
        <v>75</v>
      </c>
      <c r="F331" s="11">
        <v>10</v>
      </c>
      <c r="G331" s="11" t="s">
        <v>38</v>
      </c>
      <c r="H331" s="11">
        <v>32.4</v>
      </c>
      <c r="I331" s="11">
        <v>30</v>
      </c>
      <c r="J331" s="24">
        <v>0.52638888888888891</v>
      </c>
      <c r="K331" s="11">
        <v>1.9</v>
      </c>
      <c r="L331" s="11">
        <v>24.5</v>
      </c>
      <c r="Q331" s="15">
        <v>2120.5740000000001</v>
      </c>
      <c r="R331" s="20"/>
    </row>
    <row r="332" spans="1:18" x14ac:dyDescent="0.55000000000000004">
      <c r="A332" s="78">
        <v>2022</v>
      </c>
      <c r="B332" s="20" t="s">
        <v>914</v>
      </c>
      <c r="C332" s="11">
        <v>1</v>
      </c>
      <c r="D332" s="79">
        <v>44753</v>
      </c>
      <c r="E332" s="11" t="s">
        <v>75</v>
      </c>
      <c r="F332" s="11">
        <v>11</v>
      </c>
      <c r="G332" s="11" t="s">
        <v>38</v>
      </c>
      <c r="H332" s="11">
        <v>26.4</v>
      </c>
      <c r="I332" s="11">
        <v>10</v>
      </c>
      <c r="J332" s="24">
        <v>0.3576388888888889</v>
      </c>
      <c r="K332" s="11">
        <v>2</v>
      </c>
      <c r="L332" s="11">
        <v>20.8</v>
      </c>
      <c r="Q332" s="15">
        <v>706.85799999999995</v>
      </c>
      <c r="R332" s="20"/>
    </row>
    <row r="333" spans="1:18" x14ac:dyDescent="0.55000000000000004">
      <c r="A333" s="78">
        <v>2022</v>
      </c>
      <c r="B333" s="20" t="s">
        <v>914</v>
      </c>
      <c r="C333" s="11">
        <v>2</v>
      </c>
      <c r="D333" s="79">
        <v>44753</v>
      </c>
      <c r="E333" s="11" t="s">
        <v>75</v>
      </c>
      <c r="F333" s="11">
        <v>12</v>
      </c>
      <c r="G333" s="11" t="s">
        <v>38</v>
      </c>
      <c r="H333" s="11">
        <v>33.799999999999997</v>
      </c>
      <c r="I333" s="11">
        <v>10</v>
      </c>
      <c r="J333" s="24">
        <v>0.36736111111111108</v>
      </c>
      <c r="K333" s="11">
        <v>2</v>
      </c>
      <c r="L333" s="11">
        <v>20.8</v>
      </c>
      <c r="Q333" s="15">
        <v>706.85799999999995</v>
      </c>
      <c r="R333" s="20"/>
    </row>
    <row r="334" spans="1:18" x14ac:dyDescent="0.55000000000000004">
      <c r="A334" s="78">
        <v>2022</v>
      </c>
      <c r="B334" s="20" t="s">
        <v>914</v>
      </c>
      <c r="C334" s="11">
        <v>3</v>
      </c>
      <c r="D334" s="79">
        <v>44753</v>
      </c>
      <c r="E334" s="11" t="s">
        <v>75</v>
      </c>
      <c r="F334" s="11">
        <v>13</v>
      </c>
      <c r="G334" s="11" t="s">
        <v>38</v>
      </c>
      <c r="H334" s="11">
        <v>14.7</v>
      </c>
      <c r="I334" s="11">
        <v>10</v>
      </c>
      <c r="J334" s="24">
        <v>0.3743055555555555</v>
      </c>
      <c r="K334" s="11">
        <v>2</v>
      </c>
      <c r="L334" s="11">
        <v>20.8</v>
      </c>
      <c r="Q334" s="15">
        <v>706.85799999999995</v>
      </c>
      <c r="R334" s="20"/>
    </row>
    <row r="335" spans="1:18" x14ac:dyDescent="0.55000000000000004">
      <c r="A335" s="78">
        <v>2022</v>
      </c>
      <c r="B335" s="20" t="s">
        <v>914</v>
      </c>
      <c r="C335" s="11">
        <v>4</v>
      </c>
      <c r="D335" s="79">
        <v>44753</v>
      </c>
      <c r="E335" s="11" t="s">
        <v>75</v>
      </c>
      <c r="F335" s="11">
        <v>14</v>
      </c>
      <c r="G335" s="11" t="s">
        <v>38</v>
      </c>
      <c r="H335" s="11">
        <v>14.8</v>
      </c>
      <c r="I335" s="11">
        <v>10</v>
      </c>
      <c r="J335" s="24">
        <v>0.38125000000000003</v>
      </c>
      <c r="K335" s="11">
        <v>2</v>
      </c>
      <c r="L335" s="11">
        <v>20.8</v>
      </c>
      <c r="Q335" s="15">
        <v>706.85799999999995</v>
      </c>
      <c r="R335" s="20"/>
    </row>
    <row r="336" spans="1:18" x14ac:dyDescent="0.55000000000000004">
      <c r="A336" s="78">
        <v>2022</v>
      </c>
      <c r="B336" s="20" t="s">
        <v>914</v>
      </c>
      <c r="C336" s="11">
        <v>5</v>
      </c>
      <c r="D336" s="79">
        <v>44753</v>
      </c>
      <c r="E336" s="11" t="s">
        <v>75</v>
      </c>
      <c r="F336" s="11">
        <v>15</v>
      </c>
      <c r="G336" s="11" t="s">
        <v>38</v>
      </c>
      <c r="H336" s="11">
        <v>14.5</v>
      </c>
      <c r="I336" s="11">
        <v>10</v>
      </c>
      <c r="J336" s="24">
        <v>0.38680555555555557</v>
      </c>
      <c r="K336" s="11">
        <v>2</v>
      </c>
      <c r="L336" s="11">
        <v>20.8</v>
      </c>
      <c r="Q336" s="15">
        <v>706.85799999999995</v>
      </c>
      <c r="R336" s="20"/>
    </row>
    <row r="337" spans="1:18" x14ac:dyDescent="0.55000000000000004">
      <c r="A337" s="78">
        <v>2022</v>
      </c>
      <c r="B337" s="20" t="s">
        <v>914</v>
      </c>
      <c r="C337" s="11">
        <v>6</v>
      </c>
      <c r="D337" s="79">
        <v>44753</v>
      </c>
      <c r="E337" s="11" t="s">
        <v>75</v>
      </c>
      <c r="F337" s="11">
        <v>12</v>
      </c>
      <c r="G337" s="11" t="s">
        <v>38</v>
      </c>
      <c r="H337" s="11">
        <v>34.299999999999997</v>
      </c>
      <c r="I337" s="11">
        <v>30</v>
      </c>
      <c r="J337" s="24">
        <v>0.39930555555555558</v>
      </c>
      <c r="K337" s="11">
        <v>2</v>
      </c>
      <c r="L337" s="11">
        <v>20.8</v>
      </c>
      <c r="Q337" s="15">
        <v>2120.5740000000001</v>
      </c>
      <c r="R337" s="20"/>
    </row>
    <row r="338" spans="1:18" x14ac:dyDescent="0.55000000000000004">
      <c r="A338" s="78">
        <v>2022</v>
      </c>
      <c r="B338" s="20" t="s">
        <v>914</v>
      </c>
      <c r="C338" s="11">
        <v>7</v>
      </c>
      <c r="D338" s="79">
        <v>44753</v>
      </c>
      <c r="E338" s="11" t="s">
        <v>75</v>
      </c>
      <c r="F338" s="11">
        <v>11</v>
      </c>
      <c r="G338" s="11" t="s">
        <v>38</v>
      </c>
      <c r="H338" s="11">
        <v>26.7</v>
      </c>
      <c r="I338" s="11">
        <v>24</v>
      </c>
      <c r="J338" s="24">
        <v>0.40902777777777777</v>
      </c>
      <c r="K338" s="11">
        <v>2</v>
      </c>
      <c r="L338" s="11">
        <v>20.8</v>
      </c>
      <c r="Q338" s="15">
        <v>1696.4591999999998</v>
      </c>
      <c r="R338" s="20"/>
    </row>
    <row r="339" spans="1:18" x14ac:dyDescent="0.55000000000000004">
      <c r="A339" s="78">
        <v>2022</v>
      </c>
      <c r="B339" s="20" t="s">
        <v>914</v>
      </c>
      <c r="C339" s="11">
        <v>8</v>
      </c>
      <c r="D339" s="79">
        <v>44753</v>
      </c>
      <c r="E339" s="11" t="s">
        <v>75</v>
      </c>
      <c r="F339" s="11">
        <v>6</v>
      </c>
      <c r="G339" s="11" t="s">
        <v>33</v>
      </c>
      <c r="H339" s="11">
        <v>11.6</v>
      </c>
      <c r="I339" s="11">
        <v>10</v>
      </c>
      <c r="J339" s="24">
        <v>0.44722222222222219</v>
      </c>
      <c r="K339" s="11">
        <v>2</v>
      </c>
      <c r="L339" s="11">
        <v>20</v>
      </c>
      <c r="Q339" s="15">
        <v>706.85799999999995</v>
      </c>
      <c r="R339" s="20"/>
    </row>
    <row r="340" spans="1:18" x14ac:dyDescent="0.55000000000000004">
      <c r="A340" s="78">
        <v>2022</v>
      </c>
      <c r="B340" s="20" t="s">
        <v>914</v>
      </c>
      <c r="C340" s="11">
        <v>9</v>
      </c>
      <c r="D340" s="79">
        <v>44753</v>
      </c>
      <c r="E340" s="11" t="s">
        <v>75</v>
      </c>
      <c r="F340" s="11">
        <v>7</v>
      </c>
      <c r="G340" s="11" t="s">
        <v>33</v>
      </c>
      <c r="H340" s="11">
        <v>16.7</v>
      </c>
      <c r="I340" s="11">
        <v>10</v>
      </c>
      <c r="J340" s="24">
        <v>0.45347222222222222</v>
      </c>
      <c r="K340" s="11">
        <v>2</v>
      </c>
      <c r="L340" s="11">
        <v>20</v>
      </c>
      <c r="Q340" s="15">
        <v>706.85799999999995</v>
      </c>
      <c r="R340" s="20"/>
    </row>
    <row r="341" spans="1:18" x14ac:dyDescent="0.55000000000000004">
      <c r="A341" s="78">
        <v>2022</v>
      </c>
      <c r="B341" s="20" t="s">
        <v>914</v>
      </c>
      <c r="C341" s="11">
        <v>10</v>
      </c>
      <c r="D341" s="79">
        <v>44753</v>
      </c>
      <c r="E341" s="11" t="s">
        <v>75</v>
      </c>
      <c r="F341" s="11">
        <v>8</v>
      </c>
      <c r="G341" s="11" t="s">
        <v>33</v>
      </c>
      <c r="H341" s="11">
        <v>22.2</v>
      </c>
      <c r="I341" s="11">
        <v>10</v>
      </c>
      <c r="J341" s="24">
        <v>0.4604166666666667</v>
      </c>
      <c r="K341" s="11">
        <v>2</v>
      </c>
      <c r="L341" s="11">
        <v>20</v>
      </c>
      <c r="Q341" s="15">
        <v>706.85799999999995</v>
      </c>
      <c r="R341" s="20"/>
    </row>
    <row r="342" spans="1:18" x14ac:dyDescent="0.55000000000000004">
      <c r="A342" s="78">
        <v>2022</v>
      </c>
      <c r="B342" s="20" t="s">
        <v>914</v>
      </c>
      <c r="C342" s="11">
        <v>11</v>
      </c>
      <c r="D342" s="79">
        <v>44753</v>
      </c>
      <c r="E342" s="11" t="s">
        <v>75</v>
      </c>
      <c r="F342" s="11">
        <v>8</v>
      </c>
      <c r="G342" s="11" t="s">
        <v>33</v>
      </c>
      <c r="H342" s="11">
        <v>21.8</v>
      </c>
      <c r="I342" s="11">
        <v>20</v>
      </c>
      <c r="J342" s="24">
        <v>0.46597222222222223</v>
      </c>
      <c r="K342" s="11">
        <v>2</v>
      </c>
      <c r="L342" s="11">
        <v>20</v>
      </c>
      <c r="Q342" s="15">
        <v>1413.7159999999999</v>
      </c>
      <c r="R342" s="20"/>
    </row>
    <row r="343" spans="1:18" x14ac:dyDescent="0.55000000000000004">
      <c r="A343" s="78">
        <v>2022</v>
      </c>
      <c r="B343" s="20" t="s">
        <v>914</v>
      </c>
      <c r="C343" s="11">
        <v>12</v>
      </c>
      <c r="D343" s="79">
        <v>44753</v>
      </c>
      <c r="E343" s="11" t="s">
        <v>75</v>
      </c>
      <c r="F343" s="11">
        <v>9</v>
      </c>
      <c r="G343" s="11" t="s">
        <v>33</v>
      </c>
      <c r="H343" s="11">
        <v>26.5</v>
      </c>
      <c r="I343" s="11">
        <v>10</v>
      </c>
      <c r="J343" s="24">
        <v>0.47152777777777777</v>
      </c>
      <c r="K343" s="11">
        <v>2</v>
      </c>
      <c r="L343" s="11">
        <v>20</v>
      </c>
      <c r="Q343" s="15">
        <v>706.85799999999995</v>
      </c>
      <c r="R343" s="20"/>
    </row>
    <row r="344" spans="1:18" x14ac:dyDescent="0.55000000000000004">
      <c r="A344" s="78">
        <v>2022</v>
      </c>
      <c r="B344" s="20" t="s">
        <v>914</v>
      </c>
      <c r="C344" s="11">
        <v>13</v>
      </c>
      <c r="D344" s="79">
        <v>44753</v>
      </c>
      <c r="E344" s="11" t="s">
        <v>75</v>
      </c>
      <c r="F344" s="11">
        <v>9</v>
      </c>
      <c r="G344" s="11" t="s">
        <v>33</v>
      </c>
      <c r="H344" s="11">
        <v>26.8</v>
      </c>
      <c r="I344" s="11">
        <v>25</v>
      </c>
      <c r="J344" s="24">
        <v>0.47569444444444442</v>
      </c>
      <c r="K344" s="11">
        <v>2</v>
      </c>
      <c r="L344" s="11">
        <v>20</v>
      </c>
      <c r="Q344" s="15">
        <v>1767.1449999999998</v>
      </c>
      <c r="R344" s="20"/>
    </row>
    <row r="345" spans="1:18" x14ac:dyDescent="0.55000000000000004">
      <c r="A345" s="78">
        <v>2022</v>
      </c>
      <c r="B345" s="20" t="s">
        <v>914</v>
      </c>
      <c r="C345" s="11">
        <v>14</v>
      </c>
      <c r="D345" s="79">
        <v>44753</v>
      </c>
      <c r="E345" s="11" t="s">
        <v>75</v>
      </c>
      <c r="F345" s="11">
        <v>10</v>
      </c>
      <c r="G345" s="11" t="s">
        <v>33</v>
      </c>
      <c r="H345" s="11">
        <v>11.7</v>
      </c>
      <c r="I345" s="11">
        <v>10</v>
      </c>
      <c r="J345" s="24">
        <v>0.48194444444444445</v>
      </c>
      <c r="K345" s="11">
        <v>2</v>
      </c>
      <c r="L345" s="11">
        <v>20</v>
      </c>
      <c r="Q345" s="15">
        <v>706.85799999999995</v>
      </c>
      <c r="R345" s="20"/>
    </row>
    <row r="346" spans="1:18" x14ac:dyDescent="0.55000000000000004">
      <c r="A346" s="78">
        <v>2022</v>
      </c>
      <c r="B346" s="20" t="s">
        <v>914</v>
      </c>
      <c r="C346" s="11">
        <v>15</v>
      </c>
      <c r="D346" s="79">
        <v>44766</v>
      </c>
      <c r="E346" s="11" t="s">
        <v>75</v>
      </c>
      <c r="F346" s="11">
        <v>11</v>
      </c>
      <c r="G346" s="11" t="s">
        <v>38</v>
      </c>
      <c r="H346" s="11">
        <v>28.5</v>
      </c>
      <c r="I346" s="11">
        <v>10</v>
      </c>
      <c r="J346" s="24">
        <v>0.41041666666666665</v>
      </c>
      <c r="K346" s="11">
        <v>2.2999999999999998</v>
      </c>
      <c r="L346" s="11">
        <v>22.2</v>
      </c>
      <c r="Q346" s="15">
        <v>706.85799999999995</v>
      </c>
      <c r="R346" s="20"/>
    </row>
    <row r="347" spans="1:18" x14ac:dyDescent="0.55000000000000004">
      <c r="A347" s="78">
        <v>2022</v>
      </c>
      <c r="B347" s="20" t="s">
        <v>914</v>
      </c>
      <c r="C347" s="11">
        <v>16</v>
      </c>
      <c r="D347" s="79">
        <v>44766</v>
      </c>
      <c r="E347" s="11" t="s">
        <v>75</v>
      </c>
      <c r="F347" s="11">
        <v>11</v>
      </c>
      <c r="G347" s="11" t="s">
        <v>38</v>
      </c>
      <c r="H347" s="11">
        <v>28.6</v>
      </c>
      <c r="I347" s="11">
        <v>26</v>
      </c>
      <c r="J347" s="24">
        <v>0.41875000000000001</v>
      </c>
      <c r="K347" s="11">
        <v>2.2999999999999998</v>
      </c>
      <c r="L347" s="11">
        <v>22.2</v>
      </c>
      <c r="Q347" s="15">
        <v>1837.8308</v>
      </c>
      <c r="R347" s="20"/>
    </row>
    <row r="348" spans="1:18" x14ac:dyDescent="0.55000000000000004">
      <c r="A348" s="78">
        <v>2022</v>
      </c>
      <c r="B348" s="20" t="s">
        <v>914</v>
      </c>
      <c r="C348" s="11">
        <v>17</v>
      </c>
      <c r="D348" s="79">
        <v>44766</v>
      </c>
      <c r="E348" s="11" t="s">
        <v>75</v>
      </c>
      <c r="F348" s="11">
        <v>12</v>
      </c>
      <c r="G348" s="11" t="s">
        <v>38</v>
      </c>
      <c r="H348" s="11">
        <v>33.6</v>
      </c>
      <c r="I348" s="11">
        <v>10</v>
      </c>
      <c r="J348" s="24">
        <v>0.42569444444444443</v>
      </c>
      <c r="K348" s="11">
        <v>2.2999999999999998</v>
      </c>
      <c r="L348" s="11">
        <v>22.2</v>
      </c>
      <c r="Q348" s="15">
        <v>706.85799999999995</v>
      </c>
      <c r="R348" s="20"/>
    </row>
    <row r="349" spans="1:18" x14ac:dyDescent="0.55000000000000004">
      <c r="A349" s="78">
        <v>2022</v>
      </c>
      <c r="B349" s="20" t="s">
        <v>914</v>
      </c>
      <c r="C349" s="11">
        <v>18</v>
      </c>
      <c r="D349" s="79">
        <v>44766</v>
      </c>
      <c r="E349" s="11" t="s">
        <v>75</v>
      </c>
      <c r="F349" s="11">
        <v>12</v>
      </c>
      <c r="G349" s="11" t="s">
        <v>38</v>
      </c>
      <c r="H349" s="11">
        <v>33.9</v>
      </c>
      <c r="I349" s="11">
        <v>31</v>
      </c>
      <c r="J349" s="24">
        <v>0.43055555555555558</v>
      </c>
      <c r="K349" s="11">
        <v>2.2999999999999998</v>
      </c>
      <c r="L349" s="11">
        <v>22.2</v>
      </c>
      <c r="Q349" s="15">
        <v>2191.2597999999998</v>
      </c>
      <c r="R349" s="20"/>
    </row>
    <row r="350" spans="1:18" x14ac:dyDescent="0.55000000000000004">
      <c r="A350" s="78">
        <v>2022</v>
      </c>
      <c r="B350" s="20" t="s">
        <v>914</v>
      </c>
      <c r="C350" s="11">
        <v>19</v>
      </c>
      <c r="D350" s="79">
        <v>44766</v>
      </c>
      <c r="E350" s="11" t="s">
        <v>75</v>
      </c>
      <c r="F350" s="11">
        <v>13</v>
      </c>
      <c r="G350" s="11" t="s">
        <v>38</v>
      </c>
      <c r="H350" s="11">
        <v>14.9</v>
      </c>
      <c r="I350" s="11">
        <v>10</v>
      </c>
      <c r="J350" s="24">
        <v>0.43888888888888888</v>
      </c>
      <c r="K350" s="11">
        <v>2.2999999999999998</v>
      </c>
      <c r="L350" s="11">
        <v>22.2</v>
      </c>
      <c r="Q350" s="15">
        <v>706.85799999999995</v>
      </c>
      <c r="R350" s="20"/>
    </row>
    <row r="351" spans="1:18" x14ac:dyDescent="0.55000000000000004">
      <c r="A351" s="78">
        <v>2022</v>
      </c>
      <c r="B351" s="20" t="s">
        <v>914</v>
      </c>
      <c r="C351" s="11">
        <v>20</v>
      </c>
      <c r="D351" s="79">
        <v>44766</v>
      </c>
      <c r="E351" s="11" t="s">
        <v>75</v>
      </c>
      <c r="F351" s="11">
        <v>14</v>
      </c>
      <c r="G351" s="11" t="s">
        <v>38</v>
      </c>
      <c r="H351" s="11">
        <v>14.7</v>
      </c>
      <c r="I351" s="11">
        <v>10</v>
      </c>
      <c r="J351" s="24">
        <v>0.44513888888888892</v>
      </c>
      <c r="K351" s="11">
        <v>2.2999999999999998</v>
      </c>
      <c r="L351" s="11">
        <v>22.2</v>
      </c>
      <c r="Q351" s="15">
        <v>706.85799999999995</v>
      </c>
      <c r="R351" s="20"/>
    </row>
    <row r="352" spans="1:18" x14ac:dyDescent="0.55000000000000004">
      <c r="A352" s="78">
        <v>2022</v>
      </c>
      <c r="B352" s="20" t="s">
        <v>914</v>
      </c>
      <c r="C352" s="11">
        <v>21</v>
      </c>
      <c r="D352" s="79">
        <v>44766</v>
      </c>
      <c r="E352" s="11" t="s">
        <v>75</v>
      </c>
      <c r="F352" s="11">
        <v>14</v>
      </c>
      <c r="G352" s="11" t="s">
        <v>38</v>
      </c>
      <c r="H352" s="11">
        <v>14.3</v>
      </c>
      <c r="I352" s="11">
        <v>10</v>
      </c>
      <c r="J352" s="24">
        <v>0.45</v>
      </c>
      <c r="K352" s="11">
        <v>2.2999999999999998</v>
      </c>
      <c r="L352" s="11">
        <v>22.2</v>
      </c>
      <c r="Q352" s="15">
        <v>706.85799999999995</v>
      </c>
      <c r="R352" s="20"/>
    </row>
    <row r="353" spans="1:18" x14ac:dyDescent="0.55000000000000004">
      <c r="A353" s="78">
        <v>2022</v>
      </c>
      <c r="B353" s="20" t="s">
        <v>914</v>
      </c>
      <c r="C353" s="11">
        <v>22</v>
      </c>
      <c r="D353" s="79">
        <v>44766</v>
      </c>
      <c r="E353" s="11" t="s">
        <v>75</v>
      </c>
      <c r="F353" s="11">
        <v>6</v>
      </c>
      <c r="G353" s="11" t="s">
        <v>33</v>
      </c>
      <c r="H353" s="11">
        <v>11.6</v>
      </c>
      <c r="I353" s="11">
        <v>10</v>
      </c>
      <c r="J353" s="24">
        <v>0.48749999999999999</v>
      </c>
      <c r="K353" s="11">
        <v>2.2999999999999998</v>
      </c>
      <c r="L353" s="11">
        <v>23</v>
      </c>
      <c r="Q353" s="15">
        <v>706.85799999999995</v>
      </c>
      <c r="R353" s="20"/>
    </row>
    <row r="354" spans="1:18" x14ac:dyDescent="0.55000000000000004">
      <c r="A354" s="78">
        <v>2022</v>
      </c>
      <c r="B354" s="20" t="s">
        <v>914</v>
      </c>
      <c r="C354" s="11">
        <v>23</v>
      </c>
      <c r="D354" s="79">
        <v>44766</v>
      </c>
      <c r="E354" s="11" t="s">
        <v>75</v>
      </c>
      <c r="F354" s="11">
        <v>7</v>
      </c>
      <c r="G354" s="11" t="s">
        <v>33</v>
      </c>
      <c r="H354" s="11">
        <v>16.899999999999999</v>
      </c>
      <c r="I354" s="11">
        <v>10</v>
      </c>
      <c r="J354" s="24">
        <v>0.49305555555555558</v>
      </c>
      <c r="K354" s="11">
        <v>2.2999999999999998</v>
      </c>
      <c r="L354" s="11">
        <v>23</v>
      </c>
      <c r="Q354" s="15">
        <v>706.85799999999995</v>
      </c>
      <c r="R354" s="20"/>
    </row>
    <row r="355" spans="1:18" x14ac:dyDescent="0.55000000000000004">
      <c r="A355" s="78">
        <v>2022</v>
      </c>
      <c r="B355" s="20" t="s">
        <v>914</v>
      </c>
      <c r="C355" s="11">
        <v>24</v>
      </c>
      <c r="D355" s="79">
        <v>44766</v>
      </c>
      <c r="E355" s="11" t="s">
        <v>75</v>
      </c>
      <c r="F355" s="11">
        <v>8</v>
      </c>
      <c r="G355" s="11" t="s">
        <v>33</v>
      </c>
      <c r="H355" s="11">
        <v>22</v>
      </c>
      <c r="I355" s="11">
        <v>10</v>
      </c>
      <c r="J355" s="24">
        <v>0.4993055555555555</v>
      </c>
      <c r="K355" s="11">
        <v>2.2999999999999998</v>
      </c>
      <c r="L355" s="11">
        <v>23</v>
      </c>
      <c r="Q355" s="15">
        <v>706.85799999999995</v>
      </c>
      <c r="R355" s="20"/>
    </row>
    <row r="356" spans="1:18" x14ac:dyDescent="0.55000000000000004">
      <c r="A356" s="78">
        <v>2022</v>
      </c>
      <c r="B356" s="20" t="s">
        <v>914</v>
      </c>
      <c r="C356" s="11">
        <v>25</v>
      </c>
      <c r="D356" s="79">
        <v>44766</v>
      </c>
      <c r="E356" s="11" t="s">
        <v>75</v>
      </c>
      <c r="F356" s="11">
        <v>8</v>
      </c>
      <c r="G356" s="11" t="s">
        <v>33</v>
      </c>
      <c r="H356" s="11">
        <v>22</v>
      </c>
      <c r="I356" s="11">
        <v>20</v>
      </c>
      <c r="J356" s="24">
        <v>0.50763888888888886</v>
      </c>
      <c r="K356" s="11">
        <v>2.2999999999999998</v>
      </c>
      <c r="L356" s="11">
        <v>23</v>
      </c>
      <c r="Q356" s="15">
        <v>1413.7159999999999</v>
      </c>
      <c r="R356" s="20"/>
    </row>
    <row r="357" spans="1:18" x14ac:dyDescent="0.55000000000000004">
      <c r="A357" s="78">
        <v>2022</v>
      </c>
      <c r="B357" s="20" t="s">
        <v>914</v>
      </c>
      <c r="C357" s="11">
        <v>26</v>
      </c>
      <c r="D357" s="79">
        <v>44766</v>
      </c>
      <c r="E357" s="11" t="s">
        <v>75</v>
      </c>
      <c r="F357" s="11">
        <v>9</v>
      </c>
      <c r="G357" s="11" t="s">
        <v>33</v>
      </c>
      <c r="H357" s="11">
        <v>26.5</v>
      </c>
      <c r="I357" s="11">
        <v>10</v>
      </c>
      <c r="J357" s="24">
        <v>0.5131944444444444</v>
      </c>
      <c r="K357" s="11">
        <v>2.2999999999999998</v>
      </c>
      <c r="L357" s="11">
        <v>23</v>
      </c>
      <c r="Q357" s="15">
        <v>706.85799999999995</v>
      </c>
      <c r="R357" s="20"/>
    </row>
    <row r="358" spans="1:18" x14ac:dyDescent="0.55000000000000004">
      <c r="A358" s="78">
        <v>2022</v>
      </c>
      <c r="B358" s="20" t="s">
        <v>914</v>
      </c>
      <c r="C358" s="11">
        <v>27</v>
      </c>
      <c r="D358" s="79">
        <v>44766</v>
      </c>
      <c r="E358" s="11" t="s">
        <v>75</v>
      </c>
      <c r="F358" s="11">
        <v>9</v>
      </c>
      <c r="G358" s="11" t="s">
        <v>33</v>
      </c>
      <c r="H358" s="11">
        <v>26.6</v>
      </c>
      <c r="I358" s="11">
        <v>24</v>
      </c>
      <c r="J358" s="24">
        <v>0.52013888888888882</v>
      </c>
      <c r="K358" s="11">
        <v>2.2999999999999998</v>
      </c>
      <c r="L358" s="11">
        <v>23</v>
      </c>
      <c r="Q358" s="15">
        <v>1696.4591999999998</v>
      </c>
      <c r="R358" s="20"/>
    </row>
    <row r="359" spans="1:18" x14ac:dyDescent="0.55000000000000004">
      <c r="A359" s="78">
        <v>2022</v>
      </c>
      <c r="B359" s="20" t="s">
        <v>914</v>
      </c>
      <c r="C359" s="11">
        <v>28</v>
      </c>
      <c r="D359" s="79">
        <v>44766</v>
      </c>
      <c r="E359" s="11" t="s">
        <v>75</v>
      </c>
      <c r="F359" s="11">
        <v>10</v>
      </c>
      <c r="G359" s="11" t="s">
        <v>33</v>
      </c>
      <c r="H359" s="11">
        <v>11.5</v>
      </c>
      <c r="I359" s="11">
        <v>10</v>
      </c>
      <c r="J359" s="24">
        <v>0.52638888888888891</v>
      </c>
      <c r="K359" s="11">
        <v>2.2999999999999998</v>
      </c>
      <c r="L359" s="11">
        <v>23</v>
      </c>
      <c r="Q359" s="15">
        <v>706.85799999999995</v>
      </c>
      <c r="R359" s="20"/>
    </row>
    <row r="360" spans="1:18" x14ac:dyDescent="0.55000000000000004">
      <c r="A360" s="78">
        <v>2022</v>
      </c>
      <c r="B360" s="20" t="s">
        <v>914</v>
      </c>
      <c r="C360" s="11">
        <v>29</v>
      </c>
      <c r="D360" s="79">
        <v>44781</v>
      </c>
      <c r="E360" s="11" t="s">
        <v>76</v>
      </c>
      <c r="F360" s="11">
        <v>11</v>
      </c>
      <c r="G360" s="11" t="s">
        <v>38</v>
      </c>
      <c r="H360" s="11">
        <v>25.7</v>
      </c>
      <c r="I360" s="11">
        <v>10</v>
      </c>
      <c r="J360" s="24">
        <v>0.36388888888888887</v>
      </c>
      <c r="K360" s="11">
        <v>2.8</v>
      </c>
      <c r="L360" s="11">
        <v>22</v>
      </c>
      <c r="Q360" s="15">
        <v>706.85799999999995</v>
      </c>
      <c r="R360" s="20"/>
    </row>
    <row r="361" spans="1:18" x14ac:dyDescent="0.55000000000000004">
      <c r="A361" s="78">
        <v>2022</v>
      </c>
      <c r="B361" s="20" t="s">
        <v>914</v>
      </c>
      <c r="C361" s="11">
        <v>30</v>
      </c>
      <c r="D361" s="79">
        <v>44781</v>
      </c>
      <c r="E361" s="11" t="s">
        <v>76</v>
      </c>
      <c r="F361" s="11">
        <v>11</v>
      </c>
      <c r="G361" s="11" t="s">
        <v>38</v>
      </c>
      <c r="H361" s="11">
        <v>26</v>
      </c>
      <c r="I361" s="11">
        <v>24</v>
      </c>
      <c r="J361" s="24">
        <v>0.3743055555555555</v>
      </c>
      <c r="K361" s="11">
        <v>2.8</v>
      </c>
      <c r="L361" s="11">
        <v>22</v>
      </c>
      <c r="Q361" s="15">
        <v>1696.4591999999998</v>
      </c>
      <c r="R361" s="20"/>
    </row>
    <row r="362" spans="1:18" x14ac:dyDescent="0.55000000000000004">
      <c r="A362" s="78">
        <v>2022</v>
      </c>
      <c r="B362" s="20" t="s">
        <v>914</v>
      </c>
      <c r="C362" s="11">
        <v>31</v>
      </c>
      <c r="D362" s="79">
        <v>44781</v>
      </c>
      <c r="E362" s="11" t="s">
        <v>76</v>
      </c>
      <c r="F362" s="11">
        <v>12</v>
      </c>
      <c r="G362" s="11" t="s">
        <v>38</v>
      </c>
      <c r="H362" s="11">
        <v>33.700000000000003</v>
      </c>
      <c r="I362" s="11">
        <v>10</v>
      </c>
      <c r="J362" s="24">
        <v>0.38263888888888892</v>
      </c>
      <c r="K362" s="11">
        <v>2.8</v>
      </c>
      <c r="L362" s="11">
        <v>22</v>
      </c>
      <c r="Q362" s="15">
        <v>706.85799999999995</v>
      </c>
      <c r="R362" s="20"/>
    </row>
    <row r="363" spans="1:18" x14ac:dyDescent="0.55000000000000004">
      <c r="A363" s="78">
        <v>2022</v>
      </c>
      <c r="B363" s="20" t="s">
        <v>914</v>
      </c>
      <c r="C363" s="11">
        <v>32</v>
      </c>
      <c r="D363" s="79">
        <v>44781</v>
      </c>
      <c r="E363" s="11" t="s">
        <v>76</v>
      </c>
      <c r="F363" s="11">
        <v>12</v>
      </c>
      <c r="G363" s="11" t="s">
        <v>38</v>
      </c>
      <c r="H363" s="11">
        <v>34.200000000000003</v>
      </c>
      <c r="I363" s="11">
        <v>32</v>
      </c>
      <c r="J363" s="24">
        <v>0.39652777777777781</v>
      </c>
      <c r="K363" s="11">
        <v>2.8</v>
      </c>
      <c r="L363" s="11">
        <v>22</v>
      </c>
      <c r="Q363" s="15">
        <v>2261.9455999999996</v>
      </c>
      <c r="R363" s="20"/>
    </row>
    <row r="364" spans="1:18" x14ac:dyDescent="0.55000000000000004">
      <c r="A364" s="78">
        <v>2022</v>
      </c>
      <c r="B364" s="20" t="s">
        <v>914</v>
      </c>
      <c r="C364" s="11">
        <v>33</v>
      </c>
      <c r="D364" s="79">
        <v>44781</v>
      </c>
      <c r="E364" s="11" t="s">
        <v>76</v>
      </c>
      <c r="F364" s="11">
        <v>13</v>
      </c>
      <c r="G364" s="11" t="s">
        <v>38</v>
      </c>
      <c r="H364" s="11">
        <v>14.5</v>
      </c>
      <c r="I364" s="11">
        <v>10</v>
      </c>
      <c r="J364" s="24">
        <v>0.40972222222222227</v>
      </c>
      <c r="K364" s="11">
        <v>2.8</v>
      </c>
      <c r="L364" s="11">
        <v>22</v>
      </c>
      <c r="Q364" s="15">
        <v>706.85799999999995</v>
      </c>
      <c r="R364" s="20"/>
    </row>
    <row r="365" spans="1:18" x14ac:dyDescent="0.55000000000000004">
      <c r="A365" s="78">
        <v>2022</v>
      </c>
      <c r="B365" s="20" t="s">
        <v>914</v>
      </c>
      <c r="C365" s="11">
        <v>34</v>
      </c>
      <c r="D365" s="79">
        <v>44781</v>
      </c>
      <c r="E365" s="11" t="s">
        <v>76</v>
      </c>
      <c r="F365" s="11">
        <v>14</v>
      </c>
      <c r="G365" s="11" t="s">
        <v>38</v>
      </c>
      <c r="H365" s="11">
        <v>14.7</v>
      </c>
      <c r="I365" s="11">
        <v>10</v>
      </c>
      <c r="J365" s="24">
        <v>0.4201388888888889</v>
      </c>
      <c r="K365" s="11">
        <v>2.8</v>
      </c>
      <c r="L365" s="11">
        <v>22</v>
      </c>
      <c r="Q365" s="15">
        <v>706.85799999999995</v>
      </c>
      <c r="R365" s="20" t="s">
        <v>915</v>
      </c>
    </row>
    <row r="366" spans="1:18" x14ac:dyDescent="0.55000000000000004">
      <c r="A366" s="78">
        <v>2022</v>
      </c>
      <c r="B366" s="20" t="s">
        <v>914</v>
      </c>
      <c r="C366" s="11">
        <v>35</v>
      </c>
      <c r="D366" s="79">
        <v>44781</v>
      </c>
      <c r="E366" s="11" t="s">
        <v>76</v>
      </c>
      <c r="F366" s="11">
        <v>15</v>
      </c>
      <c r="G366" s="11" t="s">
        <v>38</v>
      </c>
      <c r="H366" s="11">
        <v>14.5</v>
      </c>
      <c r="I366" s="11">
        <v>10</v>
      </c>
      <c r="J366" s="24">
        <v>0.4465277777777778</v>
      </c>
      <c r="K366" s="11">
        <v>2.8</v>
      </c>
      <c r="L366" s="11">
        <v>22</v>
      </c>
      <c r="Q366" s="15">
        <v>706.85799999999995</v>
      </c>
      <c r="R366" s="20"/>
    </row>
    <row r="367" spans="1:18" x14ac:dyDescent="0.55000000000000004">
      <c r="A367" s="78">
        <v>2022</v>
      </c>
      <c r="B367" s="20" t="s">
        <v>914</v>
      </c>
      <c r="C367" s="11">
        <v>36</v>
      </c>
      <c r="D367" s="79">
        <v>44781</v>
      </c>
      <c r="E367" s="11" t="s">
        <v>76</v>
      </c>
      <c r="F367" s="11">
        <v>6</v>
      </c>
      <c r="G367" s="11" t="s">
        <v>33</v>
      </c>
      <c r="H367" s="11">
        <v>11.5</v>
      </c>
      <c r="I367" s="11">
        <v>10</v>
      </c>
      <c r="J367" s="24">
        <v>0.47222222222222227</v>
      </c>
      <c r="K367" s="11">
        <v>2.6</v>
      </c>
      <c r="L367" s="11">
        <v>21.7</v>
      </c>
      <c r="Q367" s="15">
        <v>706.85799999999995</v>
      </c>
      <c r="R367" s="20"/>
    </row>
    <row r="368" spans="1:18" x14ac:dyDescent="0.55000000000000004">
      <c r="A368" s="78">
        <v>2022</v>
      </c>
      <c r="B368" s="20" t="s">
        <v>914</v>
      </c>
      <c r="C368" s="11">
        <v>37</v>
      </c>
      <c r="D368" s="79">
        <v>44781</v>
      </c>
      <c r="E368" s="11" t="s">
        <v>76</v>
      </c>
      <c r="F368" s="11">
        <v>7</v>
      </c>
      <c r="G368" s="11" t="s">
        <v>33</v>
      </c>
      <c r="H368" s="11">
        <v>15.9</v>
      </c>
      <c r="I368" s="11">
        <v>10</v>
      </c>
      <c r="J368" s="24">
        <v>0.48125000000000001</v>
      </c>
      <c r="K368" s="11">
        <v>2.6</v>
      </c>
      <c r="L368" s="11">
        <v>21.7</v>
      </c>
      <c r="Q368" s="15">
        <v>706.85799999999995</v>
      </c>
      <c r="R368" s="20"/>
    </row>
    <row r="369" spans="1:18" x14ac:dyDescent="0.55000000000000004">
      <c r="A369" s="78">
        <v>2022</v>
      </c>
      <c r="B369" s="20" t="s">
        <v>914</v>
      </c>
      <c r="C369" s="11">
        <v>38</v>
      </c>
      <c r="D369" s="79">
        <v>44781</v>
      </c>
      <c r="E369" s="11" t="s">
        <v>76</v>
      </c>
      <c r="F369" s="11">
        <v>8</v>
      </c>
      <c r="G369" s="11" t="s">
        <v>33</v>
      </c>
      <c r="H369" s="11">
        <v>22</v>
      </c>
      <c r="I369" s="11">
        <v>10</v>
      </c>
      <c r="J369" s="24">
        <v>0.49027777777777781</v>
      </c>
      <c r="K369" s="11">
        <v>2.6</v>
      </c>
      <c r="L369" s="11">
        <v>21.7</v>
      </c>
      <c r="Q369" s="15">
        <v>706.85799999999995</v>
      </c>
      <c r="R369" s="20"/>
    </row>
    <row r="370" spans="1:18" x14ac:dyDescent="0.55000000000000004">
      <c r="A370" s="78">
        <v>2022</v>
      </c>
      <c r="B370" s="20" t="s">
        <v>914</v>
      </c>
      <c r="C370" s="11">
        <v>39</v>
      </c>
      <c r="D370" s="79">
        <v>44781</v>
      </c>
      <c r="E370" s="11" t="s">
        <v>76</v>
      </c>
      <c r="F370" s="11">
        <v>8</v>
      </c>
      <c r="G370" s="11" t="s">
        <v>33</v>
      </c>
      <c r="H370" s="11">
        <v>22</v>
      </c>
      <c r="I370" s="11">
        <v>20</v>
      </c>
      <c r="J370" s="24">
        <v>0.49791666666666662</v>
      </c>
      <c r="K370" s="11">
        <v>2.6</v>
      </c>
      <c r="L370" s="11">
        <v>21.7</v>
      </c>
      <c r="Q370" s="15">
        <v>1413.7159999999999</v>
      </c>
      <c r="R370" s="20"/>
    </row>
    <row r="371" spans="1:18" x14ac:dyDescent="0.55000000000000004">
      <c r="A371" s="78">
        <v>2022</v>
      </c>
      <c r="B371" s="20" t="s">
        <v>914</v>
      </c>
      <c r="C371" s="11">
        <v>40</v>
      </c>
      <c r="D371" s="79">
        <v>44781</v>
      </c>
      <c r="E371" s="11" t="s">
        <v>76</v>
      </c>
      <c r="F371" s="11">
        <v>9</v>
      </c>
      <c r="G371" s="11" t="s">
        <v>33</v>
      </c>
      <c r="H371" s="11">
        <v>26.6</v>
      </c>
      <c r="I371" s="11">
        <v>10</v>
      </c>
      <c r="J371" s="24">
        <v>0.50624999999999998</v>
      </c>
      <c r="K371" s="11">
        <v>2.6</v>
      </c>
      <c r="L371" s="11">
        <v>21.7</v>
      </c>
      <c r="Q371" s="15">
        <v>706.85799999999995</v>
      </c>
      <c r="R371" s="20"/>
    </row>
    <row r="372" spans="1:18" x14ac:dyDescent="0.55000000000000004">
      <c r="A372" s="78">
        <v>2022</v>
      </c>
      <c r="B372" s="20" t="s">
        <v>914</v>
      </c>
      <c r="C372" s="11">
        <v>41</v>
      </c>
      <c r="D372" s="79">
        <v>44781</v>
      </c>
      <c r="E372" s="11" t="s">
        <v>76</v>
      </c>
      <c r="F372" s="11">
        <v>9</v>
      </c>
      <c r="G372" s="11" t="s">
        <v>33</v>
      </c>
      <c r="H372" s="11">
        <v>26.8</v>
      </c>
      <c r="I372" s="11">
        <v>25</v>
      </c>
      <c r="J372" s="24">
        <v>0.51458333333333328</v>
      </c>
      <c r="K372" s="11">
        <v>2.6</v>
      </c>
      <c r="L372" s="11">
        <v>21.7</v>
      </c>
      <c r="Q372" s="15">
        <v>1767.1449999999998</v>
      </c>
      <c r="R372" s="20"/>
    </row>
    <row r="373" spans="1:18" x14ac:dyDescent="0.55000000000000004">
      <c r="A373" s="78">
        <v>2022</v>
      </c>
      <c r="B373" s="20" t="s">
        <v>914</v>
      </c>
      <c r="C373" s="11">
        <v>42</v>
      </c>
      <c r="D373" s="79">
        <v>44781</v>
      </c>
      <c r="E373" s="11" t="s">
        <v>76</v>
      </c>
      <c r="F373" s="11">
        <v>10</v>
      </c>
      <c r="G373" s="11" t="s">
        <v>33</v>
      </c>
      <c r="H373" s="11">
        <v>12</v>
      </c>
      <c r="I373" s="11">
        <v>10</v>
      </c>
      <c r="J373" s="24">
        <v>0.52083333333333337</v>
      </c>
      <c r="K373" s="11">
        <v>2.6</v>
      </c>
      <c r="L373" s="11">
        <v>21.7</v>
      </c>
      <c r="Q373" s="15">
        <v>706.85799999999995</v>
      </c>
      <c r="R373" s="20"/>
    </row>
    <row r="374" spans="1:18" x14ac:dyDescent="0.55000000000000004">
      <c r="A374" s="78">
        <v>2022</v>
      </c>
      <c r="B374" s="20" t="s">
        <v>890</v>
      </c>
      <c r="C374" s="11">
        <v>1</v>
      </c>
      <c r="D374" s="79">
        <v>44754</v>
      </c>
      <c r="E374" s="11" t="s">
        <v>75</v>
      </c>
      <c r="F374" s="11">
        <v>1</v>
      </c>
      <c r="G374" s="11" t="s">
        <v>33</v>
      </c>
      <c r="H374" s="11">
        <v>20</v>
      </c>
      <c r="I374" s="11">
        <v>10</v>
      </c>
      <c r="J374" s="24">
        <v>0.41111111111111115</v>
      </c>
      <c r="K374" s="11">
        <v>2</v>
      </c>
      <c r="L374" s="11">
        <v>20.8</v>
      </c>
      <c r="Q374" s="15">
        <v>706.85799999999995</v>
      </c>
      <c r="R374" s="20"/>
    </row>
    <row r="375" spans="1:18" x14ac:dyDescent="0.55000000000000004">
      <c r="A375" s="78">
        <v>2022</v>
      </c>
      <c r="B375" s="20" t="s">
        <v>890</v>
      </c>
      <c r="C375" s="11">
        <v>2</v>
      </c>
      <c r="D375" s="79">
        <v>44754</v>
      </c>
      <c r="E375" s="11" t="s">
        <v>75</v>
      </c>
      <c r="F375" s="11">
        <v>1</v>
      </c>
      <c r="G375" s="11" t="s">
        <v>33</v>
      </c>
      <c r="H375" s="11">
        <v>21.5</v>
      </c>
      <c r="I375" s="11">
        <v>19</v>
      </c>
      <c r="J375" s="24">
        <v>0.41736111111111113</v>
      </c>
      <c r="K375" s="11">
        <v>2</v>
      </c>
      <c r="L375" s="11">
        <v>20.8</v>
      </c>
      <c r="Q375" s="15">
        <v>1343.0301999999999</v>
      </c>
      <c r="R375" s="20"/>
    </row>
    <row r="376" spans="1:18" x14ac:dyDescent="0.55000000000000004">
      <c r="A376" s="78">
        <v>2022</v>
      </c>
      <c r="B376" s="20" t="s">
        <v>890</v>
      </c>
      <c r="C376" s="11">
        <v>3</v>
      </c>
      <c r="D376" s="79">
        <v>44754</v>
      </c>
      <c r="E376" s="11" t="s">
        <v>75</v>
      </c>
      <c r="F376" s="11">
        <v>2</v>
      </c>
      <c r="G376" s="11" t="s">
        <v>33</v>
      </c>
      <c r="H376" s="11">
        <v>27</v>
      </c>
      <c r="I376" s="11">
        <v>10</v>
      </c>
      <c r="J376" s="24">
        <v>0.4236111111111111</v>
      </c>
      <c r="K376" s="11">
        <v>2</v>
      </c>
      <c r="L376" s="11">
        <v>20.8</v>
      </c>
      <c r="Q376" s="15">
        <v>706.85799999999995</v>
      </c>
      <c r="R376" s="20"/>
    </row>
    <row r="377" spans="1:18" x14ac:dyDescent="0.55000000000000004">
      <c r="A377" s="78">
        <v>2022</v>
      </c>
      <c r="B377" s="20" t="s">
        <v>890</v>
      </c>
      <c r="C377" s="11">
        <v>4</v>
      </c>
      <c r="D377" s="79">
        <v>44754</v>
      </c>
      <c r="E377" s="11" t="s">
        <v>75</v>
      </c>
      <c r="F377" s="11">
        <v>2</v>
      </c>
      <c r="G377" s="11" t="s">
        <v>33</v>
      </c>
      <c r="H377" s="11">
        <v>27.1</v>
      </c>
      <c r="I377" s="11">
        <v>25</v>
      </c>
      <c r="J377" s="24">
        <v>0.4284722222222222</v>
      </c>
      <c r="K377" s="11">
        <v>2</v>
      </c>
      <c r="L377" s="11">
        <v>20.8</v>
      </c>
      <c r="Q377" s="15">
        <v>1767.1449999999998</v>
      </c>
      <c r="R377" s="20"/>
    </row>
    <row r="378" spans="1:18" x14ac:dyDescent="0.55000000000000004">
      <c r="A378" s="78">
        <v>2022</v>
      </c>
      <c r="B378" s="20" t="s">
        <v>890</v>
      </c>
      <c r="C378" s="11">
        <v>5</v>
      </c>
      <c r="D378" s="79">
        <v>44754</v>
      </c>
      <c r="E378" s="11" t="s">
        <v>75</v>
      </c>
      <c r="F378" s="11">
        <v>3</v>
      </c>
      <c r="G378" s="11" t="s">
        <v>33</v>
      </c>
      <c r="H378" s="11">
        <v>27.4</v>
      </c>
      <c r="I378" s="11">
        <v>25</v>
      </c>
      <c r="J378" s="24">
        <v>0.43402777777777773</v>
      </c>
      <c r="K378" s="11">
        <v>2</v>
      </c>
      <c r="L378" s="11">
        <v>20.8</v>
      </c>
      <c r="Q378" s="15">
        <v>1767.1449999999998</v>
      </c>
      <c r="R378" s="20"/>
    </row>
    <row r="379" spans="1:18" x14ac:dyDescent="0.55000000000000004">
      <c r="A379" s="78">
        <v>2022</v>
      </c>
      <c r="B379" s="20" t="s">
        <v>890</v>
      </c>
      <c r="C379" s="11">
        <v>6</v>
      </c>
      <c r="D379" s="79">
        <v>44754</v>
      </c>
      <c r="E379" s="11" t="s">
        <v>75</v>
      </c>
      <c r="F379" s="11">
        <v>3</v>
      </c>
      <c r="G379" s="11" t="s">
        <v>33</v>
      </c>
      <c r="H379" s="11">
        <v>27.5</v>
      </c>
      <c r="I379" s="11">
        <v>10</v>
      </c>
      <c r="J379" s="24">
        <v>0.4375</v>
      </c>
      <c r="K379" s="11">
        <v>2</v>
      </c>
      <c r="L379" s="11">
        <v>20.8</v>
      </c>
      <c r="Q379" s="15">
        <v>706.85799999999995</v>
      </c>
      <c r="R379" s="20"/>
    </row>
    <row r="380" spans="1:18" x14ac:dyDescent="0.55000000000000004">
      <c r="A380" s="78">
        <v>2022</v>
      </c>
      <c r="B380" s="20" t="s">
        <v>890</v>
      </c>
      <c r="C380" s="11">
        <v>7</v>
      </c>
      <c r="D380" s="79">
        <v>44754</v>
      </c>
      <c r="E380" s="11" t="s">
        <v>75</v>
      </c>
      <c r="F380" s="11">
        <v>4</v>
      </c>
      <c r="G380" s="11" t="s">
        <v>33</v>
      </c>
      <c r="H380" s="11">
        <v>16.899999999999999</v>
      </c>
      <c r="I380" s="11">
        <v>10</v>
      </c>
      <c r="J380" s="24">
        <v>0.44166666666666665</v>
      </c>
      <c r="K380" s="11">
        <v>2</v>
      </c>
      <c r="L380" s="11">
        <v>20.8</v>
      </c>
      <c r="Q380" s="15">
        <v>706.85799999999995</v>
      </c>
      <c r="R380" s="20"/>
    </row>
    <row r="381" spans="1:18" x14ac:dyDescent="0.55000000000000004">
      <c r="A381" s="78">
        <v>2022</v>
      </c>
      <c r="B381" s="20" t="s">
        <v>890</v>
      </c>
      <c r="C381" s="11">
        <v>8</v>
      </c>
      <c r="D381" s="79">
        <v>44754</v>
      </c>
      <c r="E381" s="11" t="s">
        <v>75</v>
      </c>
      <c r="F381" s="11">
        <v>5</v>
      </c>
      <c r="G381" s="11" t="s">
        <v>33</v>
      </c>
      <c r="H381" s="11">
        <v>10.6</v>
      </c>
      <c r="I381" s="11">
        <v>10</v>
      </c>
      <c r="J381" s="24">
        <v>0.4458333333333333</v>
      </c>
      <c r="K381" s="11">
        <v>2</v>
      </c>
      <c r="L381" s="11">
        <v>20.8</v>
      </c>
      <c r="Q381" s="15">
        <v>706.85799999999995</v>
      </c>
      <c r="R381" s="20"/>
    </row>
    <row r="382" spans="1:18" x14ac:dyDescent="0.55000000000000004">
      <c r="A382" s="78">
        <v>2022</v>
      </c>
      <c r="B382" s="20" t="s">
        <v>890</v>
      </c>
      <c r="C382" s="11">
        <v>9</v>
      </c>
      <c r="D382" s="79">
        <v>44754</v>
      </c>
      <c r="E382" s="11" t="s">
        <v>75</v>
      </c>
      <c r="F382" s="11">
        <v>10</v>
      </c>
      <c r="G382" s="11" t="s">
        <v>38</v>
      </c>
      <c r="H382" s="11">
        <v>32.5</v>
      </c>
      <c r="I382" s="11">
        <v>10</v>
      </c>
      <c r="J382" s="24">
        <v>0.48125000000000001</v>
      </c>
      <c r="K382" s="11">
        <v>2.2000000000000002</v>
      </c>
      <c r="L382" s="11">
        <v>21.7</v>
      </c>
      <c r="Q382" s="15">
        <v>706.85799999999995</v>
      </c>
      <c r="R382" s="20"/>
    </row>
    <row r="383" spans="1:18" x14ac:dyDescent="0.55000000000000004">
      <c r="A383" s="78">
        <v>2022</v>
      </c>
      <c r="B383" s="20" t="s">
        <v>890</v>
      </c>
      <c r="C383" s="11">
        <v>10</v>
      </c>
      <c r="D383" s="79">
        <v>44754</v>
      </c>
      <c r="E383" s="11" t="s">
        <v>75</v>
      </c>
      <c r="F383" s="11">
        <v>10</v>
      </c>
      <c r="G383" s="11" t="s">
        <v>38</v>
      </c>
      <c r="H383" s="11">
        <v>31.6</v>
      </c>
      <c r="I383" s="11">
        <v>30.5</v>
      </c>
      <c r="J383" s="24">
        <v>0.48819444444444443</v>
      </c>
      <c r="K383" s="11">
        <v>2.2000000000000002</v>
      </c>
      <c r="L383" s="11">
        <v>21.7</v>
      </c>
      <c r="Q383" s="15">
        <v>2155.9168999999997</v>
      </c>
      <c r="R383" s="20"/>
    </row>
    <row r="384" spans="1:18" x14ac:dyDescent="0.55000000000000004">
      <c r="A384" s="78">
        <v>2022</v>
      </c>
      <c r="B384" s="20" t="s">
        <v>890</v>
      </c>
      <c r="C384" s="11">
        <v>11</v>
      </c>
      <c r="D384" s="79">
        <v>44754</v>
      </c>
      <c r="E384" s="11" t="s">
        <v>75</v>
      </c>
      <c r="F384" s="11">
        <v>9</v>
      </c>
      <c r="G384" s="11" t="s">
        <v>38</v>
      </c>
      <c r="H384" s="11">
        <v>34.799999999999997</v>
      </c>
      <c r="I384" s="11">
        <v>10</v>
      </c>
      <c r="J384" s="24">
        <v>0.49374999999999997</v>
      </c>
      <c r="K384" s="11">
        <v>2.2000000000000002</v>
      </c>
      <c r="L384" s="11">
        <v>21.7</v>
      </c>
      <c r="Q384" s="15">
        <v>706.85799999999995</v>
      </c>
      <c r="R384" s="20"/>
    </row>
    <row r="385" spans="1:18" x14ac:dyDescent="0.55000000000000004">
      <c r="A385" s="78">
        <v>2022</v>
      </c>
      <c r="B385" s="20" t="s">
        <v>890</v>
      </c>
      <c r="C385" s="11">
        <v>12</v>
      </c>
      <c r="D385" s="79">
        <v>44754</v>
      </c>
      <c r="E385" s="11" t="s">
        <v>75</v>
      </c>
      <c r="F385" s="11">
        <v>8</v>
      </c>
      <c r="G385" s="11" t="s">
        <v>38</v>
      </c>
      <c r="H385" s="11">
        <v>33.5</v>
      </c>
      <c r="I385" s="11">
        <v>10</v>
      </c>
      <c r="J385" s="24">
        <v>0.49861111111111112</v>
      </c>
      <c r="K385" s="11">
        <v>2.2000000000000002</v>
      </c>
      <c r="L385" s="11">
        <v>21.7</v>
      </c>
      <c r="Q385" s="15">
        <v>706.85799999999995</v>
      </c>
      <c r="R385" s="20" t="s">
        <v>916</v>
      </c>
    </row>
    <row r="386" spans="1:18" x14ac:dyDescent="0.55000000000000004">
      <c r="A386" s="78">
        <v>2022</v>
      </c>
      <c r="B386" s="20" t="s">
        <v>890</v>
      </c>
      <c r="C386" s="11">
        <v>13</v>
      </c>
      <c r="D386" s="79">
        <v>44754</v>
      </c>
      <c r="E386" s="11" t="s">
        <v>75</v>
      </c>
      <c r="F386" s="11">
        <v>8</v>
      </c>
      <c r="G386" s="11" t="s">
        <v>38</v>
      </c>
      <c r="H386" s="11">
        <v>33.700000000000003</v>
      </c>
      <c r="I386" s="11">
        <v>31.7</v>
      </c>
      <c r="J386" s="24">
        <v>0.50416666666666665</v>
      </c>
      <c r="K386" s="11">
        <v>2.2000000000000002</v>
      </c>
      <c r="L386" s="11">
        <v>21.7</v>
      </c>
      <c r="Q386" s="15">
        <v>2240.7398599999997</v>
      </c>
      <c r="R386" s="20"/>
    </row>
    <row r="387" spans="1:18" x14ac:dyDescent="0.55000000000000004">
      <c r="A387" s="78">
        <v>2022</v>
      </c>
      <c r="B387" s="20" t="s">
        <v>890</v>
      </c>
      <c r="C387" s="11">
        <v>14</v>
      </c>
      <c r="D387" s="79">
        <v>44754</v>
      </c>
      <c r="E387" s="11" t="s">
        <v>75</v>
      </c>
      <c r="F387" s="11">
        <v>7</v>
      </c>
      <c r="G387" s="11" t="s">
        <v>38</v>
      </c>
      <c r="H387" s="11">
        <v>30.8</v>
      </c>
      <c r="I387" s="11">
        <v>10</v>
      </c>
      <c r="J387" s="24">
        <v>0.5083333333333333</v>
      </c>
      <c r="K387" s="11">
        <v>2.2000000000000002</v>
      </c>
      <c r="L387" s="11">
        <v>21.7</v>
      </c>
      <c r="Q387" s="15">
        <v>706.85799999999995</v>
      </c>
      <c r="R387" s="20"/>
    </row>
    <row r="388" spans="1:18" x14ac:dyDescent="0.55000000000000004">
      <c r="A388" s="78">
        <v>2022</v>
      </c>
      <c r="B388" s="20" t="s">
        <v>890</v>
      </c>
      <c r="C388" s="11">
        <v>15</v>
      </c>
      <c r="D388" s="79">
        <v>44754</v>
      </c>
      <c r="E388" s="11" t="s">
        <v>75</v>
      </c>
      <c r="F388" s="11">
        <v>6</v>
      </c>
      <c r="G388" s="11" t="s">
        <v>38</v>
      </c>
      <c r="H388" s="11">
        <v>31.8</v>
      </c>
      <c r="I388" s="11">
        <v>10</v>
      </c>
      <c r="J388" s="24">
        <v>0.5131944444444444</v>
      </c>
      <c r="K388" s="11">
        <v>2.2000000000000002</v>
      </c>
      <c r="L388" s="11">
        <v>21.7</v>
      </c>
      <c r="Q388" s="15">
        <v>706.85799999999995</v>
      </c>
      <c r="R388" s="20"/>
    </row>
    <row r="389" spans="1:18" x14ac:dyDescent="0.55000000000000004">
      <c r="A389" s="78">
        <v>2022</v>
      </c>
      <c r="B389" s="20" t="s">
        <v>890</v>
      </c>
      <c r="C389" s="11">
        <v>16</v>
      </c>
      <c r="D389" s="79">
        <v>44754</v>
      </c>
      <c r="E389" s="11" t="s">
        <v>75</v>
      </c>
      <c r="F389" s="11">
        <v>6</v>
      </c>
      <c r="G389" s="11" t="s">
        <v>38</v>
      </c>
      <c r="H389" s="11">
        <v>32.1</v>
      </c>
      <c r="I389" s="11">
        <v>30</v>
      </c>
      <c r="J389" s="24">
        <v>0.5180555555555556</v>
      </c>
      <c r="K389" s="11">
        <v>2.2000000000000002</v>
      </c>
      <c r="L389" s="11">
        <v>21.7</v>
      </c>
      <c r="Q389" s="15">
        <v>2120.5740000000001</v>
      </c>
      <c r="R389" s="20"/>
    </row>
    <row r="390" spans="1:18" x14ac:dyDescent="0.55000000000000004">
      <c r="A390" s="78">
        <v>2022</v>
      </c>
      <c r="B390" s="20" t="s">
        <v>914</v>
      </c>
      <c r="C390" s="11">
        <v>43</v>
      </c>
      <c r="D390" s="79">
        <v>44795</v>
      </c>
      <c r="E390" s="11" t="s">
        <v>76</v>
      </c>
      <c r="F390" s="11">
        <v>15</v>
      </c>
      <c r="G390" s="11" t="s">
        <v>38</v>
      </c>
      <c r="H390" s="11">
        <v>14.4</v>
      </c>
      <c r="I390" s="11">
        <v>10</v>
      </c>
      <c r="J390" s="24">
        <v>0.43263888888888885</v>
      </c>
      <c r="K390" s="11">
        <v>1.9</v>
      </c>
      <c r="L390" s="11">
        <v>24.3</v>
      </c>
      <c r="Q390" s="15">
        <v>706.85799999999995</v>
      </c>
      <c r="R390" s="20"/>
    </row>
    <row r="391" spans="1:18" x14ac:dyDescent="0.55000000000000004">
      <c r="A391" s="78">
        <v>2022</v>
      </c>
      <c r="B391" s="20" t="s">
        <v>914</v>
      </c>
      <c r="C391" s="11">
        <v>44</v>
      </c>
      <c r="D391" s="79">
        <v>44795</v>
      </c>
      <c r="E391" s="11" t="s">
        <v>76</v>
      </c>
      <c r="F391" s="11">
        <v>14</v>
      </c>
      <c r="G391" s="11" t="s">
        <v>38</v>
      </c>
      <c r="H391" s="11">
        <v>14.4</v>
      </c>
      <c r="I391" s="11">
        <v>10</v>
      </c>
      <c r="J391" s="24">
        <v>0.44166666666666665</v>
      </c>
      <c r="K391" s="11">
        <v>1.9</v>
      </c>
      <c r="L391" s="11">
        <v>24.3</v>
      </c>
      <c r="Q391" s="15">
        <v>706.85799999999995</v>
      </c>
      <c r="R391" s="20"/>
    </row>
    <row r="392" spans="1:18" x14ac:dyDescent="0.55000000000000004">
      <c r="A392" s="78">
        <v>2022</v>
      </c>
      <c r="B392" s="20" t="s">
        <v>914</v>
      </c>
      <c r="C392" s="11">
        <v>45</v>
      </c>
      <c r="D392" s="79">
        <v>44795</v>
      </c>
      <c r="E392" s="11" t="s">
        <v>76</v>
      </c>
      <c r="F392" s="11">
        <v>13</v>
      </c>
      <c r="G392" s="11" t="s">
        <v>38</v>
      </c>
      <c r="H392" s="11">
        <v>15</v>
      </c>
      <c r="I392" s="11">
        <v>10</v>
      </c>
      <c r="J392" s="24">
        <v>0.45</v>
      </c>
      <c r="K392" s="11">
        <v>1.9</v>
      </c>
      <c r="L392" s="11">
        <v>24.3</v>
      </c>
      <c r="Q392" s="15">
        <v>706.85799999999995</v>
      </c>
      <c r="R392" s="20" t="s">
        <v>917</v>
      </c>
    </row>
    <row r="393" spans="1:18" x14ac:dyDescent="0.55000000000000004">
      <c r="A393" s="78">
        <v>2022</v>
      </c>
      <c r="B393" s="20" t="s">
        <v>914</v>
      </c>
      <c r="C393" s="11">
        <v>46</v>
      </c>
      <c r="D393" s="79">
        <v>44795</v>
      </c>
      <c r="E393" s="11" t="s">
        <v>76</v>
      </c>
      <c r="F393" s="11">
        <v>12</v>
      </c>
      <c r="G393" s="11" t="s">
        <v>38</v>
      </c>
      <c r="H393" s="11">
        <v>34.4</v>
      </c>
      <c r="I393" s="11">
        <v>10</v>
      </c>
      <c r="J393" s="24">
        <v>0.46180555555555558</v>
      </c>
      <c r="K393" s="11">
        <v>1.9</v>
      </c>
      <c r="L393" s="11">
        <v>24.3</v>
      </c>
      <c r="Q393" s="15">
        <v>706.85799999999995</v>
      </c>
      <c r="R393" s="20"/>
    </row>
    <row r="394" spans="1:18" x14ac:dyDescent="0.55000000000000004">
      <c r="A394" s="78">
        <v>2022</v>
      </c>
      <c r="B394" s="20" t="s">
        <v>914</v>
      </c>
      <c r="C394" s="11">
        <v>47</v>
      </c>
      <c r="D394" s="79">
        <v>44795</v>
      </c>
      <c r="E394" s="11" t="s">
        <v>76</v>
      </c>
      <c r="F394" s="11">
        <v>12</v>
      </c>
      <c r="G394" s="11" t="s">
        <v>38</v>
      </c>
      <c r="H394" s="11">
        <v>34.200000000000003</v>
      </c>
      <c r="I394" s="11">
        <v>32</v>
      </c>
      <c r="J394" s="24">
        <v>0.46875</v>
      </c>
      <c r="K394" s="11">
        <v>1.9</v>
      </c>
      <c r="L394" s="11">
        <v>24.3</v>
      </c>
      <c r="Q394" s="15">
        <v>2261.9455999999996</v>
      </c>
      <c r="R394" s="20"/>
    </row>
    <row r="395" spans="1:18" x14ac:dyDescent="0.55000000000000004">
      <c r="A395" s="78">
        <v>2022</v>
      </c>
      <c r="B395" s="20" t="s">
        <v>914</v>
      </c>
      <c r="C395" s="11">
        <v>48</v>
      </c>
      <c r="D395" s="79">
        <v>44795</v>
      </c>
      <c r="E395" s="11" t="s">
        <v>76</v>
      </c>
      <c r="F395" s="11">
        <v>11</v>
      </c>
      <c r="G395" s="11" t="s">
        <v>38</v>
      </c>
      <c r="H395" s="11">
        <v>26.2</v>
      </c>
      <c r="I395" s="11">
        <v>10</v>
      </c>
      <c r="J395" s="24">
        <v>0.4770833333333333</v>
      </c>
      <c r="K395" s="11">
        <v>1.9</v>
      </c>
      <c r="L395" s="11">
        <v>24.3</v>
      </c>
      <c r="Q395" s="15">
        <v>706.85799999999995</v>
      </c>
      <c r="R395" s="20"/>
    </row>
    <row r="396" spans="1:18" x14ac:dyDescent="0.55000000000000004">
      <c r="A396" s="78">
        <v>2022</v>
      </c>
      <c r="B396" s="20" t="s">
        <v>914</v>
      </c>
      <c r="C396" s="11">
        <v>49</v>
      </c>
      <c r="D396" s="79">
        <v>44795</v>
      </c>
      <c r="E396" s="11" t="s">
        <v>76</v>
      </c>
      <c r="F396" s="11">
        <v>11</v>
      </c>
      <c r="G396" s="11" t="s">
        <v>38</v>
      </c>
      <c r="H396" s="11">
        <v>27.2</v>
      </c>
      <c r="I396" s="11">
        <v>25</v>
      </c>
      <c r="J396" s="24">
        <v>0.4861111111111111</v>
      </c>
      <c r="K396" s="11">
        <v>1.9</v>
      </c>
      <c r="L396" s="11">
        <v>24.3</v>
      </c>
      <c r="Q396" s="15">
        <v>1767.1449999999998</v>
      </c>
      <c r="R396" s="20"/>
    </row>
    <row r="397" spans="1:18" x14ac:dyDescent="0.55000000000000004">
      <c r="A397" s="78">
        <v>2022</v>
      </c>
      <c r="B397" s="20" t="s">
        <v>914</v>
      </c>
      <c r="C397" s="11">
        <v>50</v>
      </c>
      <c r="D397" s="79">
        <v>44795</v>
      </c>
      <c r="E397" s="11" t="s">
        <v>76</v>
      </c>
      <c r="F397" s="11">
        <v>10</v>
      </c>
      <c r="G397" s="11" t="s">
        <v>33</v>
      </c>
      <c r="H397" s="11">
        <v>11.1</v>
      </c>
      <c r="I397" s="11">
        <v>10</v>
      </c>
      <c r="J397" s="24">
        <v>0.52777777777777779</v>
      </c>
      <c r="K397" s="11">
        <v>1.7</v>
      </c>
      <c r="L397" s="11">
        <v>23.3</v>
      </c>
      <c r="Q397" s="15">
        <v>706.85799999999995</v>
      </c>
      <c r="R397" s="20"/>
    </row>
    <row r="398" spans="1:18" x14ac:dyDescent="0.55000000000000004">
      <c r="A398" s="78">
        <v>2022</v>
      </c>
      <c r="B398" s="20" t="s">
        <v>914</v>
      </c>
      <c r="C398" s="11">
        <v>51</v>
      </c>
      <c r="D398" s="79">
        <v>44795</v>
      </c>
      <c r="E398" s="11" t="s">
        <v>76</v>
      </c>
      <c r="F398" s="11">
        <v>9</v>
      </c>
      <c r="G398" s="11" t="s">
        <v>33</v>
      </c>
      <c r="H398" s="11">
        <v>26.4</v>
      </c>
      <c r="I398" s="11">
        <v>10</v>
      </c>
      <c r="J398" s="24">
        <v>0.53472222222222221</v>
      </c>
      <c r="K398" s="11">
        <v>1.7</v>
      </c>
      <c r="L398" s="11">
        <v>23.3</v>
      </c>
      <c r="Q398" s="15">
        <v>706.85799999999995</v>
      </c>
      <c r="R398" s="20"/>
    </row>
    <row r="399" spans="1:18" x14ac:dyDescent="0.55000000000000004">
      <c r="A399" s="78">
        <v>2022</v>
      </c>
      <c r="B399" s="20" t="s">
        <v>914</v>
      </c>
      <c r="C399" s="11">
        <v>52</v>
      </c>
      <c r="D399" s="79">
        <v>44795</v>
      </c>
      <c r="E399" s="11" t="s">
        <v>76</v>
      </c>
      <c r="F399" s="11">
        <v>9</v>
      </c>
      <c r="G399" s="11" t="s">
        <v>33</v>
      </c>
      <c r="H399" s="11">
        <v>26.9</v>
      </c>
      <c r="I399" s="11">
        <v>25</v>
      </c>
      <c r="J399" s="24">
        <v>0.54097222222222219</v>
      </c>
      <c r="K399" s="11">
        <v>1.7</v>
      </c>
      <c r="L399" s="11">
        <v>23.3</v>
      </c>
      <c r="Q399" s="15">
        <v>1767.1449999999998</v>
      </c>
      <c r="R399" s="20"/>
    </row>
    <row r="400" spans="1:18" x14ac:dyDescent="0.55000000000000004">
      <c r="A400" s="78">
        <v>2022</v>
      </c>
      <c r="B400" s="20" t="s">
        <v>914</v>
      </c>
      <c r="C400" s="11">
        <v>53</v>
      </c>
      <c r="D400" s="79">
        <v>44795</v>
      </c>
      <c r="E400" s="11" t="s">
        <v>76</v>
      </c>
      <c r="F400" s="11">
        <v>8</v>
      </c>
      <c r="G400" s="11" t="s">
        <v>33</v>
      </c>
      <c r="H400" s="11">
        <v>22.3</v>
      </c>
      <c r="I400" s="11">
        <v>10</v>
      </c>
      <c r="J400" s="24">
        <v>0.54236111111111118</v>
      </c>
      <c r="K400" s="11">
        <v>1.7</v>
      </c>
      <c r="L400" s="11">
        <v>23.3</v>
      </c>
      <c r="Q400" s="15">
        <v>706.85799999999995</v>
      </c>
      <c r="R400" s="20"/>
    </row>
    <row r="401" spans="1:18" x14ac:dyDescent="0.55000000000000004">
      <c r="A401" s="78">
        <v>2022</v>
      </c>
      <c r="B401" s="20" t="s">
        <v>914</v>
      </c>
      <c r="C401" s="11">
        <v>54</v>
      </c>
      <c r="D401" s="79">
        <v>44795</v>
      </c>
      <c r="E401" s="11" t="s">
        <v>76</v>
      </c>
      <c r="F401" s="11">
        <v>8</v>
      </c>
      <c r="G401" s="11" t="s">
        <v>33</v>
      </c>
      <c r="H401" s="11">
        <v>22.2</v>
      </c>
      <c r="I401" s="11">
        <v>20</v>
      </c>
      <c r="J401" s="24">
        <v>0.55763888888888891</v>
      </c>
      <c r="K401" s="11">
        <v>1.7</v>
      </c>
      <c r="L401" s="11">
        <v>23.3</v>
      </c>
      <c r="Q401" s="15">
        <v>1413.7159999999999</v>
      </c>
      <c r="R401" s="20"/>
    </row>
    <row r="402" spans="1:18" x14ac:dyDescent="0.55000000000000004">
      <c r="A402" s="78">
        <v>2022</v>
      </c>
      <c r="B402" s="20" t="s">
        <v>914</v>
      </c>
      <c r="C402" s="11">
        <v>55</v>
      </c>
      <c r="D402" s="79">
        <v>44795</v>
      </c>
      <c r="E402" s="11" t="s">
        <v>76</v>
      </c>
      <c r="F402" s="11">
        <v>7</v>
      </c>
      <c r="G402" s="11" t="s">
        <v>33</v>
      </c>
      <c r="H402" s="11">
        <v>17.3</v>
      </c>
      <c r="I402" s="11">
        <v>10</v>
      </c>
      <c r="J402" s="24">
        <v>0.56527777777777777</v>
      </c>
      <c r="K402" s="11">
        <v>1.7</v>
      </c>
      <c r="L402" s="11">
        <v>23.3</v>
      </c>
      <c r="Q402" s="15">
        <v>706.85799999999995</v>
      </c>
      <c r="R402" s="20"/>
    </row>
    <row r="403" spans="1:18" x14ac:dyDescent="0.55000000000000004">
      <c r="A403" s="78">
        <v>2022</v>
      </c>
      <c r="B403" s="20" t="s">
        <v>914</v>
      </c>
      <c r="C403" s="11">
        <v>56</v>
      </c>
      <c r="D403" s="79">
        <v>44795</v>
      </c>
      <c r="E403" s="11" t="s">
        <v>76</v>
      </c>
      <c r="F403" s="11">
        <v>6</v>
      </c>
      <c r="G403" s="11" t="s">
        <v>33</v>
      </c>
      <c r="H403" s="11">
        <v>11.1</v>
      </c>
      <c r="I403" s="11">
        <v>10</v>
      </c>
      <c r="J403" s="24">
        <v>0.57152777777777775</v>
      </c>
      <c r="K403" s="11">
        <v>1.7</v>
      </c>
      <c r="L403" s="11">
        <v>23.3</v>
      </c>
      <c r="Q403" s="15">
        <v>706.85799999999995</v>
      </c>
      <c r="R403" s="20"/>
    </row>
    <row r="404" spans="1:18" x14ac:dyDescent="0.55000000000000004">
      <c r="A404" s="78">
        <v>2022</v>
      </c>
      <c r="B404" s="20" t="s">
        <v>890</v>
      </c>
      <c r="C404" s="11">
        <v>49</v>
      </c>
      <c r="D404" s="79">
        <v>44796</v>
      </c>
      <c r="E404" s="11" t="s">
        <v>76</v>
      </c>
      <c r="F404" s="11">
        <v>1</v>
      </c>
      <c r="G404" s="11" t="s">
        <v>33</v>
      </c>
      <c r="H404" s="11">
        <v>21.8</v>
      </c>
      <c r="I404" s="11">
        <v>10</v>
      </c>
      <c r="J404" s="24">
        <v>0.375</v>
      </c>
      <c r="K404" s="11">
        <v>2.5</v>
      </c>
      <c r="L404" s="11">
        <v>23.7</v>
      </c>
      <c r="Q404" s="15">
        <v>706.85799999999995</v>
      </c>
      <c r="R404" s="20"/>
    </row>
    <row r="405" spans="1:18" x14ac:dyDescent="0.55000000000000004">
      <c r="A405" s="78">
        <v>2022</v>
      </c>
      <c r="B405" s="20" t="s">
        <v>890</v>
      </c>
      <c r="C405" s="11">
        <v>50</v>
      </c>
      <c r="D405" s="79">
        <v>44796</v>
      </c>
      <c r="E405" s="11" t="s">
        <v>76</v>
      </c>
      <c r="F405" s="11">
        <v>1</v>
      </c>
      <c r="G405" s="11" t="s">
        <v>33</v>
      </c>
      <c r="H405" s="11">
        <v>21.3</v>
      </c>
      <c r="I405" s="11">
        <v>19</v>
      </c>
      <c r="J405" s="24">
        <v>0.39166666666666666</v>
      </c>
      <c r="K405" s="11">
        <v>2.5</v>
      </c>
      <c r="L405" s="11">
        <v>23.7</v>
      </c>
      <c r="Q405" s="15">
        <v>1343.0301999999999</v>
      </c>
      <c r="R405" s="20"/>
    </row>
    <row r="406" spans="1:18" x14ac:dyDescent="0.55000000000000004">
      <c r="A406" s="78">
        <v>2022</v>
      </c>
      <c r="B406" s="20" t="s">
        <v>890</v>
      </c>
      <c r="C406" s="11">
        <v>51</v>
      </c>
      <c r="D406" s="79">
        <v>44796</v>
      </c>
      <c r="E406" s="11" t="s">
        <v>76</v>
      </c>
      <c r="F406" s="11">
        <v>2</v>
      </c>
      <c r="G406" s="11" t="s">
        <v>33</v>
      </c>
      <c r="H406" s="11">
        <v>27.3</v>
      </c>
      <c r="I406" s="11">
        <v>10</v>
      </c>
      <c r="J406" s="24">
        <v>0.39861111111111108</v>
      </c>
      <c r="K406" s="11">
        <v>2.5</v>
      </c>
      <c r="L406" s="11">
        <v>23.7</v>
      </c>
      <c r="Q406" s="15">
        <v>706.85799999999995</v>
      </c>
      <c r="R406" s="20"/>
    </row>
    <row r="407" spans="1:18" x14ac:dyDescent="0.55000000000000004">
      <c r="A407" s="78">
        <v>2022</v>
      </c>
      <c r="B407" s="20" t="s">
        <v>890</v>
      </c>
      <c r="C407" s="11">
        <v>52</v>
      </c>
      <c r="D407" s="79">
        <v>44796</v>
      </c>
      <c r="E407" s="11" t="s">
        <v>76</v>
      </c>
      <c r="F407" s="11">
        <v>2</v>
      </c>
      <c r="G407" s="11" t="s">
        <v>33</v>
      </c>
      <c r="H407" s="11">
        <v>27.2</v>
      </c>
      <c r="I407" s="11">
        <v>25</v>
      </c>
      <c r="J407" s="24">
        <v>0.40625</v>
      </c>
      <c r="K407" s="11">
        <v>2.5</v>
      </c>
      <c r="L407" s="11">
        <v>23.7</v>
      </c>
      <c r="Q407" s="15">
        <v>1767.1449999999998</v>
      </c>
      <c r="R407" s="20"/>
    </row>
    <row r="408" spans="1:18" x14ac:dyDescent="0.55000000000000004">
      <c r="A408" s="78">
        <v>2022</v>
      </c>
      <c r="B408" s="20" t="s">
        <v>890</v>
      </c>
      <c r="C408" s="11">
        <v>53</v>
      </c>
      <c r="D408" s="79">
        <v>44796</v>
      </c>
      <c r="E408" s="11" t="s">
        <v>76</v>
      </c>
      <c r="F408" s="11">
        <v>3</v>
      </c>
      <c r="G408" s="11" t="s">
        <v>33</v>
      </c>
      <c r="H408" s="11">
        <v>27.3</v>
      </c>
      <c r="I408" s="11">
        <v>25</v>
      </c>
      <c r="J408" s="24">
        <v>0.41388888888888892</v>
      </c>
      <c r="K408" s="11">
        <v>2.5</v>
      </c>
      <c r="L408" s="11">
        <v>23.7</v>
      </c>
      <c r="Q408" s="15">
        <v>1767.1449999999998</v>
      </c>
      <c r="R408" s="20"/>
    </row>
    <row r="409" spans="1:18" x14ac:dyDescent="0.55000000000000004">
      <c r="A409" s="78">
        <v>2022</v>
      </c>
      <c r="B409" s="20" t="s">
        <v>890</v>
      </c>
      <c r="C409" s="11">
        <v>54</v>
      </c>
      <c r="D409" s="79">
        <v>44796</v>
      </c>
      <c r="E409" s="11" t="s">
        <v>76</v>
      </c>
      <c r="F409" s="11">
        <v>3</v>
      </c>
      <c r="G409" s="11" t="s">
        <v>33</v>
      </c>
      <c r="H409" s="11">
        <v>27.6</v>
      </c>
      <c r="I409" s="11">
        <v>10</v>
      </c>
      <c r="J409" s="24">
        <v>0.42083333333333334</v>
      </c>
      <c r="K409" s="11">
        <v>2.5</v>
      </c>
      <c r="L409" s="11">
        <v>23.7</v>
      </c>
      <c r="Q409" s="15">
        <v>706.85799999999995</v>
      </c>
      <c r="R409" s="20"/>
    </row>
    <row r="410" spans="1:18" x14ac:dyDescent="0.55000000000000004">
      <c r="A410" s="78">
        <v>2022</v>
      </c>
      <c r="B410" s="20" t="s">
        <v>890</v>
      </c>
      <c r="C410" s="11">
        <v>55</v>
      </c>
      <c r="D410" s="79">
        <v>44796</v>
      </c>
      <c r="E410" s="11" t="s">
        <v>76</v>
      </c>
      <c r="F410" s="11">
        <v>4</v>
      </c>
      <c r="G410" s="11" t="s">
        <v>33</v>
      </c>
      <c r="H410" s="11">
        <v>17.3</v>
      </c>
      <c r="I410" s="11">
        <v>10</v>
      </c>
      <c r="J410" s="24">
        <v>0.4284722222222222</v>
      </c>
      <c r="K410" s="11">
        <v>2.5</v>
      </c>
      <c r="L410" s="11">
        <v>23.7</v>
      </c>
      <c r="Q410" s="15">
        <v>706.85799999999995</v>
      </c>
      <c r="R410" s="20"/>
    </row>
    <row r="411" spans="1:18" x14ac:dyDescent="0.55000000000000004">
      <c r="A411" s="78">
        <v>2022</v>
      </c>
      <c r="B411" s="20" t="s">
        <v>890</v>
      </c>
      <c r="C411" s="11">
        <v>56</v>
      </c>
      <c r="D411" s="79">
        <v>44796</v>
      </c>
      <c r="E411" s="11" t="s">
        <v>76</v>
      </c>
      <c r="F411" s="11">
        <v>5</v>
      </c>
      <c r="G411" s="11" t="s">
        <v>33</v>
      </c>
      <c r="H411" s="11">
        <v>11.8</v>
      </c>
      <c r="I411" s="11">
        <v>10</v>
      </c>
      <c r="J411" s="24">
        <v>0.43541666666666662</v>
      </c>
      <c r="K411" s="11">
        <v>2.5</v>
      </c>
      <c r="L411" s="11">
        <v>23.7</v>
      </c>
      <c r="Q411" s="15">
        <v>706.85799999999995</v>
      </c>
      <c r="R411" s="20"/>
    </row>
    <row r="412" spans="1:18" x14ac:dyDescent="0.55000000000000004">
      <c r="A412" s="78">
        <v>2022</v>
      </c>
      <c r="B412" s="20" t="s">
        <v>890</v>
      </c>
      <c r="C412" s="11">
        <v>57</v>
      </c>
      <c r="D412" s="79">
        <v>44796</v>
      </c>
      <c r="E412" s="11" t="s">
        <v>76</v>
      </c>
      <c r="F412" s="11">
        <v>6</v>
      </c>
      <c r="G412" s="11" t="s">
        <v>38</v>
      </c>
      <c r="H412" s="11">
        <v>32.1</v>
      </c>
      <c r="I412" s="11">
        <v>30</v>
      </c>
      <c r="J412" s="24">
        <v>0.46458333333333335</v>
      </c>
      <c r="K412" s="11">
        <v>3.5</v>
      </c>
      <c r="L412" s="11">
        <v>24.2</v>
      </c>
      <c r="Q412" s="15">
        <v>2120.5740000000001</v>
      </c>
      <c r="R412" s="20"/>
    </row>
    <row r="413" spans="1:18" x14ac:dyDescent="0.55000000000000004">
      <c r="A413" s="78">
        <v>2022</v>
      </c>
      <c r="B413" s="20" t="s">
        <v>890</v>
      </c>
      <c r="C413" s="11">
        <v>58</v>
      </c>
      <c r="D413" s="79">
        <v>44796</v>
      </c>
      <c r="E413" s="11" t="s">
        <v>76</v>
      </c>
      <c r="F413" s="11">
        <v>6</v>
      </c>
      <c r="G413" s="11" t="s">
        <v>38</v>
      </c>
      <c r="H413" s="11">
        <v>32.299999999999997</v>
      </c>
      <c r="I413" s="11">
        <v>10</v>
      </c>
      <c r="J413" s="24">
        <v>0.47013888888888888</v>
      </c>
      <c r="K413" s="11">
        <v>3.5</v>
      </c>
      <c r="L413" s="11">
        <v>24.2</v>
      </c>
      <c r="Q413" s="15">
        <v>706.85799999999995</v>
      </c>
      <c r="R413" s="20"/>
    </row>
    <row r="414" spans="1:18" x14ac:dyDescent="0.55000000000000004">
      <c r="A414" s="78">
        <v>2022</v>
      </c>
      <c r="B414" s="20" t="s">
        <v>890</v>
      </c>
      <c r="C414" s="11">
        <v>59</v>
      </c>
      <c r="D414" s="79">
        <v>44796</v>
      </c>
      <c r="E414" s="11" t="s">
        <v>76</v>
      </c>
      <c r="F414" s="11">
        <v>7</v>
      </c>
      <c r="G414" s="11" t="s">
        <v>38</v>
      </c>
      <c r="H414" s="11">
        <v>31</v>
      </c>
      <c r="I414" s="11">
        <v>10</v>
      </c>
      <c r="J414" s="24">
        <v>0.4770833333333333</v>
      </c>
      <c r="K414" s="11">
        <v>3.5</v>
      </c>
      <c r="L414" s="11">
        <v>24.2</v>
      </c>
      <c r="Q414" s="15">
        <v>706.85799999999995</v>
      </c>
      <c r="R414" s="20"/>
    </row>
    <row r="415" spans="1:18" x14ac:dyDescent="0.55000000000000004">
      <c r="A415" s="78">
        <v>2022</v>
      </c>
      <c r="B415" s="20" t="s">
        <v>890</v>
      </c>
      <c r="C415" s="11">
        <v>60</v>
      </c>
      <c r="D415" s="79">
        <v>44796</v>
      </c>
      <c r="E415" s="11" t="s">
        <v>76</v>
      </c>
      <c r="F415" s="11">
        <v>8</v>
      </c>
      <c r="G415" s="11" t="s">
        <v>38</v>
      </c>
      <c r="H415" s="11">
        <v>34</v>
      </c>
      <c r="I415" s="11">
        <v>32</v>
      </c>
      <c r="J415" s="24">
        <v>0.48541666666666666</v>
      </c>
      <c r="K415" s="11">
        <v>3.5</v>
      </c>
      <c r="L415" s="11">
        <v>24.2</v>
      </c>
      <c r="Q415" s="15">
        <v>2261.9455999999996</v>
      </c>
      <c r="R415" s="20"/>
    </row>
    <row r="416" spans="1:18" x14ac:dyDescent="0.55000000000000004">
      <c r="A416" s="78">
        <v>2022</v>
      </c>
      <c r="B416" s="20" t="s">
        <v>890</v>
      </c>
      <c r="C416" s="11">
        <v>61</v>
      </c>
      <c r="D416" s="79">
        <v>44796</v>
      </c>
      <c r="E416" s="11" t="s">
        <v>76</v>
      </c>
      <c r="F416" s="11">
        <v>8</v>
      </c>
      <c r="G416" s="11" t="s">
        <v>38</v>
      </c>
      <c r="H416" s="11">
        <v>34</v>
      </c>
      <c r="I416" s="11">
        <v>10</v>
      </c>
      <c r="J416" s="24">
        <v>0.49374999999999997</v>
      </c>
      <c r="K416" s="11">
        <v>3.5</v>
      </c>
      <c r="L416" s="11">
        <v>24.2</v>
      </c>
      <c r="Q416" s="15">
        <v>706.85799999999995</v>
      </c>
      <c r="R416" s="20"/>
    </row>
    <row r="417" spans="1:18" x14ac:dyDescent="0.55000000000000004">
      <c r="A417" s="78">
        <v>2022</v>
      </c>
      <c r="B417" s="20" t="s">
        <v>890</v>
      </c>
      <c r="C417" s="11">
        <v>62</v>
      </c>
      <c r="D417" s="79">
        <v>44796</v>
      </c>
      <c r="E417" s="11" t="s">
        <v>76</v>
      </c>
      <c r="F417" s="11">
        <v>9</v>
      </c>
      <c r="G417" s="11" t="s">
        <v>38</v>
      </c>
      <c r="H417" s="11">
        <v>35.200000000000003</v>
      </c>
      <c r="I417" s="11">
        <v>10</v>
      </c>
      <c r="J417" s="24">
        <v>0.50138888888888888</v>
      </c>
      <c r="K417" s="11">
        <v>3.5</v>
      </c>
      <c r="L417" s="11">
        <v>24.2</v>
      </c>
      <c r="Q417" s="15">
        <v>706.85799999999995</v>
      </c>
      <c r="R417" s="20"/>
    </row>
    <row r="418" spans="1:18" x14ac:dyDescent="0.55000000000000004">
      <c r="A418" s="78">
        <v>2022</v>
      </c>
      <c r="B418" s="20" t="s">
        <v>890</v>
      </c>
      <c r="C418" s="11">
        <v>63</v>
      </c>
      <c r="D418" s="79">
        <v>44796</v>
      </c>
      <c r="E418" s="11" t="s">
        <v>76</v>
      </c>
      <c r="F418" s="11">
        <v>10</v>
      </c>
      <c r="G418" s="11" t="s">
        <v>38</v>
      </c>
      <c r="H418" s="11">
        <v>33.1</v>
      </c>
      <c r="I418" s="11">
        <v>31</v>
      </c>
      <c r="J418" s="24">
        <v>0.51111111111111118</v>
      </c>
      <c r="K418" s="11">
        <v>3.5</v>
      </c>
      <c r="L418" s="11">
        <v>24.2</v>
      </c>
      <c r="Q418" s="15">
        <v>2191.2597999999998</v>
      </c>
      <c r="R418" s="20"/>
    </row>
    <row r="419" spans="1:18" x14ac:dyDescent="0.55000000000000004">
      <c r="A419" s="78">
        <v>2022</v>
      </c>
      <c r="B419" s="20" t="s">
        <v>890</v>
      </c>
      <c r="C419" s="11">
        <v>64</v>
      </c>
      <c r="D419" s="79">
        <v>44796</v>
      </c>
      <c r="E419" s="11" t="s">
        <v>76</v>
      </c>
      <c r="F419" s="11">
        <v>10</v>
      </c>
      <c r="G419" s="11" t="s">
        <v>38</v>
      </c>
      <c r="H419" s="11">
        <v>33.200000000000003</v>
      </c>
      <c r="I419" s="11">
        <v>10</v>
      </c>
      <c r="J419" s="24">
        <v>0.51874999999999993</v>
      </c>
      <c r="K419" s="11">
        <v>3.5</v>
      </c>
      <c r="L419" s="11">
        <v>24.2</v>
      </c>
      <c r="Q419" s="15">
        <v>706.85799999999995</v>
      </c>
      <c r="R419" s="20"/>
    </row>
    <row r="420" spans="1:18" x14ac:dyDescent="0.55000000000000004">
      <c r="A420" s="78">
        <v>2022</v>
      </c>
      <c r="B420" s="20" t="s">
        <v>914</v>
      </c>
      <c r="C420" s="11">
        <v>57</v>
      </c>
      <c r="D420" s="79">
        <v>44810</v>
      </c>
      <c r="E420" s="11" t="s">
        <v>602</v>
      </c>
      <c r="F420" s="11">
        <v>15</v>
      </c>
      <c r="G420" s="11" t="s">
        <v>38</v>
      </c>
      <c r="H420" s="11">
        <v>14.3</v>
      </c>
      <c r="I420" s="11">
        <v>10</v>
      </c>
      <c r="J420" s="24">
        <v>0.3659722222222222</v>
      </c>
      <c r="K420" s="11">
        <v>1.6</v>
      </c>
      <c r="L420" s="11">
        <v>21.8</v>
      </c>
      <c r="Q420" s="15">
        <v>706.85799999999995</v>
      </c>
      <c r="R420" s="20"/>
    </row>
    <row r="421" spans="1:18" x14ac:dyDescent="0.55000000000000004">
      <c r="A421" s="78">
        <v>2022</v>
      </c>
      <c r="B421" s="20" t="s">
        <v>914</v>
      </c>
      <c r="C421" s="11">
        <v>58</v>
      </c>
      <c r="D421" s="79">
        <v>44810</v>
      </c>
      <c r="E421" s="11" t="s">
        <v>602</v>
      </c>
      <c r="F421" s="11">
        <v>14</v>
      </c>
      <c r="G421" s="11" t="s">
        <v>38</v>
      </c>
      <c r="H421" s="11">
        <v>14.5</v>
      </c>
      <c r="I421" s="11">
        <v>10</v>
      </c>
      <c r="J421" s="24">
        <v>0.37638888888888888</v>
      </c>
      <c r="K421" s="11">
        <v>1.6</v>
      </c>
      <c r="L421" s="11">
        <v>21.8</v>
      </c>
      <c r="Q421" s="15">
        <v>706.85799999999995</v>
      </c>
      <c r="R421" s="20"/>
    </row>
    <row r="422" spans="1:18" x14ac:dyDescent="0.55000000000000004">
      <c r="A422" s="78">
        <v>2022</v>
      </c>
      <c r="B422" s="20" t="s">
        <v>914</v>
      </c>
      <c r="C422" s="11">
        <v>59</v>
      </c>
      <c r="D422" s="79">
        <v>44810</v>
      </c>
      <c r="E422" s="11" t="s">
        <v>602</v>
      </c>
      <c r="F422" s="11">
        <v>13</v>
      </c>
      <c r="G422" s="11" t="s">
        <v>38</v>
      </c>
      <c r="H422" s="11">
        <v>14.8</v>
      </c>
      <c r="I422" s="11">
        <v>10</v>
      </c>
      <c r="J422" s="24">
        <v>0.3840277777777778</v>
      </c>
      <c r="K422" s="11">
        <v>1.6</v>
      </c>
      <c r="L422" s="11">
        <v>21.8</v>
      </c>
      <c r="Q422" s="15">
        <v>706.85799999999995</v>
      </c>
      <c r="R422" s="20" t="s">
        <v>918</v>
      </c>
    </row>
    <row r="423" spans="1:18" x14ac:dyDescent="0.55000000000000004">
      <c r="A423" s="78">
        <v>2022</v>
      </c>
      <c r="B423" s="20" t="s">
        <v>914</v>
      </c>
      <c r="C423" s="11">
        <v>60</v>
      </c>
      <c r="D423" s="79">
        <v>44810</v>
      </c>
      <c r="E423" s="11" t="s">
        <v>602</v>
      </c>
      <c r="F423" s="11">
        <v>12</v>
      </c>
      <c r="G423" s="11" t="s">
        <v>38</v>
      </c>
      <c r="H423" s="11">
        <v>33.799999999999997</v>
      </c>
      <c r="I423" s="11">
        <v>10</v>
      </c>
      <c r="J423" s="24">
        <v>0.39444444444444443</v>
      </c>
      <c r="K423" s="11">
        <v>1.6</v>
      </c>
      <c r="L423" s="11">
        <v>21.8</v>
      </c>
      <c r="Q423" s="15">
        <v>706.85799999999995</v>
      </c>
      <c r="R423" s="20"/>
    </row>
    <row r="424" spans="1:18" x14ac:dyDescent="0.55000000000000004">
      <c r="A424" s="78">
        <v>2022</v>
      </c>
      <c r="B424" s="20" t="s">
        <v>914</v>
      </c>
      <c r="C424" s="11">
        <v>61</v>
      </c>
      <c r="D424" s="79">
        <v>44810</v>
      </c>
      <c r="E424" s="11" t="s">
        <v>602</v>
      </c>
      <c r="F424" s="11">
        <v>12</v>
      </c>
      <c r="G424" s="11" t="s">
        <v>38</v>
      </c>
      <c r="H424" s="11">
        <v>34.200000000000003</v>
      </c>
      <c r="I424" s="11">
        <v>32</v>
      </c>
      <c r="J424" s="24">
        <v>0.40208333333333335</v>
      </c>
      <c r="K424" s="11">
        <v>1.6</v>
      </c>
      <c r="L424" s="11">
        <v>21.8</v>
      </c>
      <c r="Q424" s="15">
        <v>2261.9455999999996</v>
      </c>
      <c r="R424" s="20"/>
    </row>
    <row r="425" spans="1:18" x14ac:dyDescent="0.55000000000000004">
      <c r="A425" s="78">
        <v>2022</v>
      </c>
      <c r="B425" s="20" t="s">
        <v>914</v>
      </c>
      <c r="C425" s="11">
        <v>62</v>
      </c>
      <c r="D425" s="79">
        <v>44810</v>
      </c>
      <c r="E425" s="11" t="s">
        <v>602</v>
      </c>
      <c r="F425" s="11">
        <v>11</v>
      </c>
      <c r="G425" s="11" t="s">
        <v>38</v>
      </c>
      <c r="H425" s="11">
        <v>27.5</v>
      </c>
      <c r="I425" s="11">
        <v>10</v>
      </c>
      <c r="J425" s="24">
        <v>0.40972222222222227</v>
      </c>
      <c r="K425" s="11">
        <v>1.6</v>
      </c>
      <c r="L425" s="11">
        <v>21.8</v>
      </c>
      <c r="Q425" s="15">
        <v>706.85799999999995</v>
      </c>
      <c r="R425" s="20"/>
    </row>
    <row r="426" spans="1:18" x14ac:dyDescent="0.55000000000000004">
      <c r="A426" s="78">
        <v>2022</v>
      </c>
      <c r="B426" s="20" t="s">
        <v>914</v>
      </c>
      <c r="C426" s="11">
        <v>63</v>
      </c>
      <c r="D426" s="79">
        <v>44810</v>
      </c>
      <c r="E426" s="11" t="s">
        <v>602</v>
      </c>
      <c r="F426" s="11">
        <v>11</v>
      </c>
      <c r="G426" s="11" t="s">
        <v>38</v>
      </c>
      <c r="H426" s="11">
        <v>25.5</v>
      </c>
      <c r="I426" s="11">
        <v>23</v>
      </c>
      <c r="J426" s="24">
        <v>0.41597222222222219</v>
      </c>
      <c r="K426" s="11">
        <v>1.6</v>
      </c>
      <c r="L426" s="11">
        <v>21.8</v>
      </c>
      <c r="Q426" s="15">
        <v>1625.7734</v>
      </c>
      <c r="R426" s="20"/>
    </row>
    <row r="427" spans="1:18" x14ac:dyDescent="0.55000000000000004">
      <c r="A427" s="78">
        <v>2022</v>
      </c>
      <c r="B427" s="20" t="s">
        <v>914</v>
      </c>
      <c r="C427" s="11">
        <v>64</v>
      </c>
      <c r="D427" s="79">
        <v>44810</v>
      </c>
      <c r="E427" s="11" t="s">
        <v>602</v>
      </c>
      <c r="F427" s="11">
        <v>10</v>
      </c>
      <c r="G427" s="11" t="s">
        <v>33</v>
      </c>
      <c r="H427" s="11">
        <v>11.7</v>
      </c>
      <c r="I427" s="11">
        <v>10</v>
      </c>
      <c r="J427" s="24">
        <v>0.45277777777777778</v>
      </c>
      <c r="K427" s="11">
        <v>1.2</v>
      </c>
      <c r="L427" s="11">
        <v>21.7</v>
      </c>
      <c r="Q427" s="15">
        <v>706.85799999999995</v>
      </c>
      <c r="R427" s="20"/>
    </row>
    <row r="428" spans="1:18" x14ac:dyDescent="0.55000000000000004">
      <c r="A428" s="78">
        <v>2022</v>
      </c>
      <c r="B428" s="20" t="s">
        <v>914</v>
      </c>
      <c r="C428" s="11">
        <v>65</v>
      </c>
      <c r="D428" s="79">
        <v>44810</v>
      </c>
      <c r="E428" s="11" t="s">
        <v>602</v>
      </c>
      <c r="F428" s="11">
        <v>9</v>
      </c>
      <c r="G428" s="11" t="s">
        <v>33</v>
      </c>
      <c r="H428" s="11">
        <v>26.7</v>
      </c>
      <c r="I428" s="11">
        <v>10</v>
      </c>
      <c r="J428" s="24">
        <v>0.46388888888888885</v>
      </c>
      <c r="K428" s="11">
        <v>1.2</v>
      </c>
      <c r="L428" s="11">
        <v>21.7</v>
      </c>
      <c r="Q428" s="15">
        <v>706.85799999999995</v>
      </c>
      <c r="R428" s="20"/>
    </row>
    <row r="429" spans="1:18" x14ac:dyDescent="0.55000000000000004">
      <c r="A429" s="78">
        <v>2022</v>
      </c>
      <c r="B429" s="20" t="s">
        <v>914</v>
      </c>
      <c r="C429" s="11">
        <v>66</v>
      </c>
      <c r="D429" s="79">
        <v>44810</v>
      </c>
      <c r="E429" s="11" t="s">
        <v>602</v>
      </c>
      <c r="F429" s="11">
        <v>9</v>
      </c>
      <c r="G429" s="11" t="s">
        <v>33</v>
      </c>
      <c r="H429" s="11">
        <v>27.3</v>
      </c>
      <c r="I429" s="11">
        <v>25</v>
      </c>
      <c r="J429" s="24">
        <v>0.47291666666666665</v>
      </c>
      <c r="K429" s="11">
        <v>1.2</v>
      </c>
      <c r="L429" s="11">
        <v>21.7</v>
      </c>
      <c r="Q429" s="15">
        <v>1767.1449999999998</v>
      </c>
      <c r="R429" s="20"/>
    </row>
    <row r="430" spans="1:18" x14ac:dyDescent="0.55000000000000004">
      <c r="A430" s="78">
        <v>2022</v>
      </c>
      <c r="B430" s="20" t="s">
        <v>914</v>
      </c>
      <c r="C430" s="11">
        <v>67</v>
      </c>
      <c r="D430" s="79">
        <v>44810</v>
      </c>
      <c r="E430" s="11" t="s">
        <v>602</v>
      </c>
      <c r="F430" s="11">
        <v>8</v>
      </c>
      <c r="G430" s="11" t="s">
        <v>33</v>
      </c>
      <c r="H430" s="11">
        <v>21.8</v>
      </c>
      <c r="I430" s="11">
        <v>10</v>
      </c>
      <c r="J430" s="24">
        <v>0.4861111111111111</v>
      </c>
      <c r="K430" s="11">
        <v>1.2</v>
      </c>
      <c r="L430" s="11">
        <v>21.7</v>
      </c>
      <c r="Q430" s="15">
        <v>706.85799999999995</v>
      </c>
      <c r="R430" s="20" t="s">
        <v>919</v>
      </c>
    </row>
    <row r="431" spans="1:18" x14ac:dyDescent="0.55000000000000004">
      <c r="A431" s="78">
        <v>2022</v>
      </c>
      <c r="B431" s="20" t="s">
        <v>914</v>
      </c>
      <c r="C431" s="11">
        <v>68</v>
      </c>
      <c r="D431" s="79">
        <v>44810</v>
      </c>
      <c r="E431" s="11" t="s">
        <v>602</v>
      </c>
      <c r="F431" s="11">
        <v>8</v>
      </c>
      <c r="G431" s="11" t="s">
        <v>33</v>
      </c>
      <c r="H431" s="11">
        <v>22</v>
      </c>
      <c r="I431" s="11">
        <v>20</v>
      </c>
      <c r="J431" s="24">
        <v>0.49583333333333335</v>
      </c>
      <c r="K431" s="11">
        <v>1.2</v>
      </c>
      <c r="L431" s="11">
        <v>21.7</v>
      </c>
      <c r="Q431" s="15">
        <v>1413.7159999999999</v>
      </c>
      <c r="R431" s="20"/>
    </row>
    <row r="432" spans="1:18" x14ac:dyDescent="0.55000000000000004">
      <c r="A432" s="78">
        <v>2022</v>
      </c>
      <c r="B432" s="20" t="s">
        <v>914</v>
      </c>
      <c r="C432" s="11">
        <v>69</v>
      </c>
      <c r="D432" s="79">
        <v>44810</v>
      </c>
      <c r="E432" s="11" t="s">
        <v>602</v>
      </c>
      <c r="F432" s="11">
        <v>7</v>
      </c>
      <c r="G432" s="11" t="s">
        <v>33</v>
      </c>
      <c r="H432" s="11">
        <v>16.3</v>
      </c>
      <c r="I432" s="11">
        <v>10</v>
      </c>
      <c r="J432" s="24">
        <v>0.50486111111111109</v>
      </c>
      <c r="K432" s="11">
        <v>1.2</v>
      </c>
      <c r="L432" s="11">
        <v>21.7</v>
      </c>
      <c r="Q432" s="15">
        <v>706.85799999999995</v>
      </c>
      <c r="R432" s="20"/>
    </row>
    <row r="433" spans="1:18" x14ac:dyDescent="0.55000000000000004">
      <c r="A433" s="78">
        <v>2022</v>
      </c>
      <c r="B433" s="20" t="s">
        <v>914</v>
      </c>
      <c r="C433" s="11">
        <v>70</v>
      </c>
      <c r="D433" s="79">
        <v>44810</v>
      </c>
      <c r="E433" s="11" t="s">
        <v>602</v>
      </c>
      <c r="F433" s="11">
        <v>6</v>
      </c>
      <c r="G433" s="11" t="s">
        <v>33</v>
      </c>
      <c r="H433" s="11">
        <v>11.9</v>
      </c>
      <c r="I433" s="11">
        <v>10</v>
      </c>
      <c r="J433" s="24">
        <v>0.51111111111111118</v>
      </c>
      <c r="K433" s="11">
        <v>1.2</v>
      </c>
      <c r="L433" s="11">
        <v>21.7</v>
      </c>
      <c r="Q433" s="15">
        <v>706.85799999999995</v>
      </c>
      <c r="R433" s="20"/>
    </row>
    <row r="434" spans="1:18" x14ac:dyDescent="0.55000000000000004">
      <c r="A434" s="78">
        <v>2022</v>
      </c>
      <c r="B434" s="20" t="s">
        <v>890</v>
      </c>
      <c r="C434" s="11">
        <v>65</v>
      </c>
      <c r="D434" s="79">
        <v>44811</v>
      </c>
      <c r="E434" s="11" t="s">
        <v>602</v>
      </c>
      <c r="F434" s="11">
        <v>5</v>
      </c>
      <c r="G434" s="11" t="s">
        <v>33</v>
      </c>
      <c r="H434" s="11">
        <v>10.9</v>
      </c>
      <c r="I434" s="11">
        <v>10</v>
      </c>
      <c r="J434" s="24">
        <v>0.3743055555555555</v>
      </c>
      <c r="K434" s="11">
        <v>2.2999999999999998</v>
      </c>
      <c r="L434" s="11">
        <v>22</v>
      </c>
      <c r="Q434" s="15">
        <v>706.85799999999995</v>
      </c>
      <c r="R434" s="20"/>
    </row>
    <row r="435" spans="1:18" x14ac:dyDescent="0.55000000000000004">
      <c r="A435" s="78">
        <v>2022</v>
      </c>
      <c r="B435" s="20" t="s">
        <v>890</v>
      </c>
      <c r="C435" s="11">
        <v>66</v>
      </c>
      <c r="D435" s="79">
        <v>44811</v>
      </c>
      <c r="E435" s="11" t="s">
        <v>602</v>
      </c>
      <c r="F435" s="11">
        <v>4</v>
      </c>
      <c r="G435" s="11" t="s">
        <v>33</v>
      </c>
      <c r="H435" s="11">
        <v>17.2</v>
      </c>
      <c r="I435" s="11">
        <v>10</v>
      </c>
      <c r="J435" s="24">
        <v>0.38194444444444442</v>
      </c>
      <c r="K435" s="11">
        <v>2.2999999999999998</v>
      </c>
      <c r="L435" s="11">
        <v>22</v>
      </c>
      <c r="Q435" s="15">
        <v>706.85799999999995</v>
      </c>
      <c r="R435" s="20"/>
    </row>
    <row r="436" spans="1:18" x14ac:dyDescent="0.55000000000000004">
      <c r="A436" s="78">
        <v>2022</v>
      </c>
      <c r="B436" s="20" t="s">
        <v>890</v>
      </c>
      <c r="C436" s="11">
        <v>67</v>
      </c>
      <c r="D436" s="79">
        <v>44811</v>
      </c>
      <c r="E436" s="11" t="s">
        <v>602</v>
      </c>
      <c r="F436" s="11">
        <v>3</v>
      </c>
      <c r="G436" s="11" t="s">
        <v>33</v>
      </c>
      <c r="H436" s="11">
        <v>27.6</v>
      </c>
      <c r="I436" s="11">
        <v>10</v>
      </c>
      <c r="J436" s="24">
        <v>0.38750000000000001</v>
      </c>
      <c r="K436" s="11">
        <v>2.2999999999999998</v>
      </c>
      <c r="L436" s="11">
        <v>22</v>
      </c>
      <c r="Q436" s="15">
        <v>706.85799999999995</v>
      </c>
      <c r="R436" s="20" t="s">
        <v>920</v>
      </c>
    </row>
    <row r="437" spans="1:18" x14ac:dyDescent="0.55000000000000004">
      <c r="A437" s="78">
        <v>2022</v>
      </c>
      <c r="B437" s="20" t="s">
        <v>890</v>
      </c>
      <c r="C437" s="11">
        <v>68</v>
      </c>
      <c r="D437" s="79">
        <v>44811</v>
      </c>
      <c r="E437" s="11" t="s">
        <v>602</v>
      </c>
      <c r="F437" s="11">
        <v>3</v>
      </c>
      <c r="G437" s="11" t="s">
        <v>33</v>
      </c>
      <c r="H437" s="11">
        <v>27.7</v>
      </c>
      <c r="I437" s="11">
        <v>25</v>
      </c>
      <c r="J437" s="24">
        <v>0.39444444444444443</v>
      </c>
      <c r="K437" s="11">
        <v>2.2999999999999998</v>
      </c>
      <c r="L437" s="11">
        <v>22</v>
      </c>
      <c r="Q437" s="15">
        <v>1767.1449999999998</v>
      </c>
      <c r="R437" s="20"/>
    </row>
    <row r="438" spans="1:18" x14ac:dyDescent="0.55000000000000004">
      <c r="A438" s="78">
        <v>2022</v>
      </c>
      <c r="B438" s="20" t="s">
        <v>890</v>
      </c>
      <c r="C438" s="11">
        <v>69</v>
      </c>
      <c r="D438" s="79">
        <v>44811</v>
      </c>
      <c r="E438" s="11" t="s">
        <v>602</v>
      </c>
      <c r="F438" s="11">
        <v>2</v>
      </c>
      <c r="G438" s="11" t="s">
        <v>33</v>
      </c>
      <c r="H438" s="11">
        <v>27.6</v>
      </c>
      <c r="I438" s="11">
        <v>25</v>
      </c>
      <c r="J438" s="24">
        <v>0.40208333333333335</v>
      </c>
      <c r="K438" s="11">
        <v>2.2999999999999998</v>
      </c>
      <c r="L438" s="11">
        <v>22</v>
      </c>
      <c r="Q438" s="15">
        <v>1767.1449999999998</v>
      </c>
      <c r="R438" s="20"/>
    </row>
    <row r="439" spans="1:18" x14ac:dyDescent="0.55000000000000004">
      <c r="A439" s="78">
        <v>2022</v>
      </c>
      <c r="B439" s="20" t="s">
        <v>890</v>
      </c>
      <c r="C439" s="11">
        <v>70</v>
      </c>
      <c r="D439" s="79">
        <v>44811</v>
      </c>
      <c r="E439" s="11" t="s">
        <v>602</v>
      </c>
      <c r="F439" s="11">
        <v>2</v>
      </c>
      <c r="G439" s="11" t="s">
        <v>33</v>
      </c>
      <c r="H439" s="11">
        <v>27.2</v>
      </c>
      <c r="I439" s="11">
        <v>10</v>
      </c>
      <c r="J439" s="24">
        <v>0.4069444444444445</v>
      </c>
      <c r="K439" s="11">
        <v>2.2999999999999998</v>
      </c>
      <c r="L439" s="11">
        <v>22</v>
      </c>
      <c r="Q439" s="15">
        <v>706.85799999999995</v>
      </c>
      <c r="R439" s="20"/>
    </row>
    <row r="440" spans="1:18" x14ac:dyDescent="0.55000000000000004">
      <c r="A440" s="78">
        <v>2022</v>
      </c>
      <c r="B440" s="20" t="s">
        <v>890</v>
      </c>
      <c r="C440" s="11">
        <v>71</v>
      </c>
      <c r="D440" s="79">
        <v>44811</v>
      </c>
      <c r="E440" s="11" t="s">
        <v>602</v>
      </c>
      <c r="F440" s="11">
        <v>1</v>
      </c>
      <c r="G440" s="11" t="s">
        <v>33</v>
      </c>
      <c r="H440" s="11">
        <v>21.6</v>
      </c>
      <c r="I440" s="11">
        <v>19</v>
      </c>
      <c r="J440" s="24">
        <v>0.4145833333333333</v>
      </c>
      <c r="K440" s="11">
        <v>2.2999999999999998</v>
      </c>
      <c r="L440" s="11">
        <v>22</v>
      </c>
      <c r="Q440" s="15">
        <v>1343.0301999999999</v>
      </c>
      <c r="R440" s="20"/>
    </row>
    <row r="441" spans="1:18" x14ac:dyDescent="0.55000000000000004">
      <c r="A441" s="78">
        <v>2022</v>
      </c>
      <c r="B441" s="20" t="s">
        <v>890</v>
      </c>
      <c r="C441" s="11">
        <v>72</v>
      </c>
      <c r="D441" s="79">
        <v>44811</v>
      </c>
      <c r="E441" s="11" t="s">
        <v>602</v>
      </c>
      <c r="F441" s="11">
        <v>1</v>
      </c>
      <c r="G441" s="11" t="s">
        <v>33</v>
      </c>
      <c r="H441" s="11">
        <v>21.5</v>
      </c>
      <c r="I441" s="11">
        <v>10</v>
      </c>
      <c r="J441" s="24">
        <v>0.42083333333333334</v>
      </c>
      <c r="K441" s="11">
        <v>2.2999999999999998</v>
      </c>
      <c r="L441" s="11">
        <v>22</v>
      </c>
      <c r="Q441" s="15">
        <v>706.85799999999995</v>
      </c>
      <c r="R441" s="20"/>
    </row>
    <row r="442" spans="1:18" x14ac:dyDescent="0.55000000000000004">
      <c r="A442" s="78">
        <v>2022</v>
      </c>
      <c r="B442" s="20" t="s">
        <v>890</v>
      </c>
      <c r="C442" s="11">
        <v>73</v>
      </c>
      <c r="D442" s="79">
        <v>44811</v>
      </c>
      <c r="E442" s="11" t="s">
        <v>602</v>
      </c>
      <c r="F442" s="11">
        <v>10</v>
      </c>
      <c r="G442" s="11" t="s">
        <v>38</v>
      </c>
      <c r="H442" s="11">
        <v>32.700000000000003</v>
      </c>
      <c r="I442" s="11">
        <v>30</v>
      </c>
      <c r="J442" s="24">
        <v>0.44861111111111113</v>
      </c>
      <c r="K442" s="11">
        <v>2.4</v>
      </c>
      <c r="L442" s="11">
        <v>21.9</v>
      </c>
      <c r="Q442" s="15">
        <v>2120.5740000000001</v>
      </c>
      <c r="R442" s="20"/>
    </row>
    <row r="443" spans="1:18" x14ac:dyDescent="0.55000000000000004">
      <c r="A443" s="78">
        <v>2022</v>
      </c>
      <c r="B443" s="20" t="s">
        <v>890</v>
      </c>
      <c r="C443" s="11">
        <v>74</v>
      </c>
      <c r="D443" s="79">
        <v>44811</v>
      </c>
      <c r="E443" s="11" t="s">
        <v>602</v>
      </c>
      <c r="F443" s="11">
        <v>10</v>
      </c>
      <c r="G443" s="11" t="s">
        <v>38</v>
      </c>
      <c r="H443" s="11">
        <v>32.799999999999997</v>
      </c>
      <c r="I443" s="11">
        <v>10</v>
      </c>
      <c r="J443" s="24">
        <v>0.4548611111111111</v>
      </c>
      <c r="K443" s="11">
        <v>2.4</v>
      </c>
      <c r="L443" s="11">
        <v>21.9</v>
      </c>
      <c r="Q443" s="15">
        <v>706.85799999999995</v>
      </c>
      <c r="R443" s="20"/>
    </row>
    <row r="444" spans="1:18" x14ac:dyDescent="0.55000000000000004">
      <c r="A444" s="78">
        <v>2022</v>
      </c>
      <c r="B444" s="20" t="s">
        <v>890</v>
      </c>
      <c r="C444" s="11">
        <v>75</v>
      </c>
      <c r="D444" s="79">
        <v>44811</v>
      </c>
      <c r="E444" s="11" t="s">
        <v>602</v>
      </c>
      <c r="F444" s="11">
        <v>9</v>
      </c>
      <c r="G444" s="11" t="s">
        <v>38</v>
      </c>
      <c r="H444" s="11">
        <v>35</v>
      </c>
      <c r="I444" s="11">
        <v>10</v>
      </c>
      <c r="J444" s="24">
        <v>0.4604166666666667</v>
      </c>
      <c r="K444" s="11">
        <v>2.4</v>
      </c>
      <c r="L444" s="11">
        <v>21.9</v>
      </c>
      <c r="Q444" s="15">
        <v>706.85799999999995</v>
      </c>
      <c r="R444" s="20"/>
    </row>
    <row r="445" spans="1:18" x14ac:dyDescent="0.55000000000000004">
      <c r="A445" s="78">
        <v>2022</v>
      </c>
      <c r="B445" s="20" t="s">
        <v>890</v>
      </c>
      <c r="C445" s="11">
        <v>76</v>
      </c>
      <c r="D445" s="79">
        <v>44811</v>
      </c>
      <c r="E445" s="11" t="s">
        <v>602</v>
      </c>
      <c r="F445" s="11">
        <v>8</v>
      </c>
      <c r="G445" s="11" t="s">
        <v>38</v>
      </c>
      <c r="H445" s="11">
        <v>33.700000000000003</v>
      </c>
      <c r="I445" s="11">
        <v>31</v>
      </c>
      <c r="J445" s="24">
        <v>0.46458333333333335</v>
      </c>
      <c r="K445" s="11">
        <v>2.4</v>
      </c>
      <c r="L445" s="11">
        <v>21.9</v>
      </c>
      <c r="Q445" s="15">
        <v>2191.2597999999998</v>
      </c>
      <c r="R445" s="20"/>
    </row>
    <row r="446" spans="1:18" x14ac:dyDescent="0.55000000000000004">
      <c r="A446" s="78">
        <v>2022</v>
      </c>
      <c r="B446" s="20" t="s">
        <v>890</v>
      </c>
      <c r="C446" s="11">
        <v>77</v>
      </c>
      <c r="D446" s="79">
        <v>44811</v>
      </c>
      <c r="E446" s="11" t="s">
        <v>602</v>
      </c>
      <c r="F446" s="11">
        <v>8</v>
      </c>
      <c r="G446" s="11" t="s">
        <v>38</v>
      </c>
      <c r="H446" s="11">
        <v>33.9</v>
      </c>
      <c r="I446" s="11">
        <v>10</v>
      </c>
      <c r="J446" s="24">
        <v>0.47083333333333338</v>
      </c>
      <c r="K446" s="11">
        <v>2.4</v>
      </c>
      <c r="L446" s="11">
        <v>21.9</v>
      </c>
      <c r="Q446" s="15">
        <v>706.85799999999995</v>
      </c>
      <c r="R446" s="20" t="s">
        <v>921</v>
      </c>
    </row>
    <row r="447" spans="1:18" x14ac:dyDescent="0.55000000000000004">
      <c r="A447" s="78">
        <v>2022</v>
      </c>
      <c r="B447" s="20" t="s">
        <v>890</v>
      </c>
      <c r="C447" s="11">
        <v>78</v>
      </c>
      <c r="D447" s="79">
        <v>44811</v>
      </c>
      <c r="E447" s="11" t="s">
        <v>602</v>
      </c>
      <c r="F447" s="11">
        <v>7</v>
      </c>
      <c r="G447" s="11" t="s">
        <v>38</v>
      </c>
      <c r="H447" s="11">
        <v>30</v>
      </c>
      <c r="I447" s="11">
        <v>10</v>
      </c>
      <c r="J447" s="24">
        <v>0.47638888888888892</v>
      </c>
      <c r="K447" s="11">
        <v>2.4</v>
      </c>
      <c r="L447" s="11">
        <v>21.9</v>
      </c>
      <c r="Q447" s="15">
        <v>706.85799999999995</v>
      </c>
      <c r="R447" s="20"/>
    </row>
    <row r="448" spans="1:18" x14ac:dyDescent="0.55000000000000004">
      <c r="A448" s="78">
        <v>2022</v>
      </c>
      <c r="B448" s="20" t="s">
        <v>890</v>
      </c>
      <c r="C448" s="11">
        <v>79</v>
      </c>
      <c r="D448" s="79">
        <v>44811</v>
      </c>
      <c r="E448" s="11" t="s">
        <v>602</v>
      </c>
      <c r="F448" s="11">
        <v>6</v>
      </c>
      <c r="G448" s="11" t="s">
        <v>38</v>
      </c>
      <c r="H448" s="11">
        <v>32.299999999999997</v>
      </c>
      <c r="I448" s="11">
        <v>30</v>
      </c>
      <c r="J448" s="24">
        <v>0.48194444444444445</v>
      </c>
      <c r="K448" s="11">
        <v>2.4</v>
      </c>
      <c r="L448" s="11">
        <v>21.9</v>
      </c>
      <c r="Q448" s="15">
        <v>2120.5740000000001</v>
      </c>
      <c r="R448" s="20"/>
    </row>
    <row r="449" spans="1:18" x14ac:dyDescent="0.55000000000000004">
      <c r="A449" s="78">
        <v>2022</v>
      </c>
      <c r="B449" s="20" t="s">
        <v>890</v>
      </c>
      <c r="C449" s="11">
        <v>80</v>
      </c>
      <c r="D449" s="79">
        <v>44811</v>
      </c>
      <c r="E449" s="11" t="s">
        <v>602</v>
      </c>
      <c r="F449" s="11">
        <v>6</v>
      </c>
      <c r="G449" s="11" t="s">
        <v>38</v>
      </c>
      <c r="H449" s="11">
        <v>32.299999999999997</v>
      </c>
      <c r="I449" s="11">
        <v>10</v>
      </c>
      <c r="J449" s="24">
        <v>0.48680555555555555</v>
      </c>
      <c r="K449" s="11">
        <v>2.4</v>
      </c>
      <c r="L449" s="11">
        <v>21.9</v>
      </c>
      <c r="Q449" s="15">
        <v>706.85799999999995</v>
      </c>
      <c r="R449" s="20"/>
    </row>
    <row r="450" spans="1:18" x14ac:dyDescent="0.55000000000000004">
      <c r="A450" s="78">
        <v>2022</v>
      </c>
      <c r="B450" s="20" t="s">
        <v>914</v>
      </c>
      <c r="C450" s="11">
        <v>71</v>
      </c>
      <c r="D450" s="79">
        <v>44824</v>
      </c>
      <c r="E450" s="11" t="s">
        <v>602</v>
      </c>
      <c r="F450" s="11">
        <v>11</v>
      </c>
      <c r="G450" s="11" t="s">
        <v>38</v>
      </c>
      <c r="H450" s="11">
        <v>27.6</v>
      </c>
      <c r="I450" s="11">
        <v>10</v>
      </c>
      <c r="J450" s="24">
        <v>0.375</v>
      </c>
      <c r="K450" s="11">
        <v>1.6</v>
      </c>
      <c r="L450" s="11">
        <v>19.5</v>
      </c>
      <c r="Q450" s="15">
        <v>706.85799999999995</v>
      </c>
      <c r="R450" s="20"/>
    </row>
    <row r="451" spans="1:18" x14ac:dyDescent="0.55000000000000004">
      <c r="A451" s="78">
        <v>2022</v>
      </c>
      <c r="B451" s="20" t="s">
        <v>914</v>
      </c>
      <c r="C451" s="11">
        <v>72</v>
      </c>
      <c r="D451" s="79">
        <v>44824</v>
      </c>
      <c r="E451" s="11" t="s">
        <v>602</v>
      </c>
      <c r="F451" s="11">
        <v>11</v>
      </c>
      <c r="G451" s="11" t="s">
        <v>38</v>
      </c>
      <c r="H451" s="11">
        <v>28.4</v>
      </c>
      <c r="I451" s="11">
        <v>26</v>
      </c>
      <c r="J451" s="24">
        <v>0.38194444444444442</v>
      </c>
      <c r="K451" s="11">
        <v>1.6</v>
      </c>
      <c r="L451" s="11">
        <v>19.5</v>
      </c>
      <c r="Q451" s="15">
        <v>1837.8308</v>
      </c>
      <c r="R451" s="20"/>
    </row>
    <row r="452" spans="1:18" x14ac:dyDescent="0.55000000000000004">
      <c r="A452" s="78">
        <v>2022</v>
      </c>
      <c r="B452" s="20" t="s">
        <v>914</v>
      </c>
      <c r="C452" s="11">
        <v>73</v>
      </c>
      <c r="D452" s="79">
        <v>44824</v>
      </c>
      <c r="E452" s="11" t="s">
        <v>602</v>
      </c>
      <c r="F452" s="11">
        <v>12</v>
      </c>
      <c r="G452" s="11" t="s">
        <v>38</v>
      </c>
      <c r="H452" s="11">
        <v>34.200000000000003</v>
      </c>
      <c r="I452" s="11">
        <v>10</v>
      </c>
      <c r="J452" s="24">
        <v>0.39027777777777778</v>
      </c>
      <c r="K452" s="11">
        <v>1.6</v>
      </c>
      <c r="L452" s="11">
        <v>19.5</v>
      </c>
      <c r="Q452" s="15">
        <v>706.85799999999995</v>
      </c>
      <c r="R452" s="20"/>
    </row>
    <row r="453" spans="1:18" x14ac:dyDescent="0.55000000000000004">
      <c r="A453" s="78">
        <v>2022</v>
      </c>
      <c r="B453" s="20" t="s">
        <v>914</v>
      </c>
      <c r="C453" s="11">
        <v>74</v>
      </c>
      <c r="D453" s="79">
        <v>44824</v>
      </c>
      <c r="E453" s="11" t="s">
        <v>602</v>
      </c>
      <c r="F453" s="11">
        <v>12</v>
      </c>
      <c r="G453" s="11" t="s">
        <v>38</v>
      </c>
      <c r="H453" s="11">
        <v>34.1</v>
      </c>
      <c r="I453" s="11">
        <v>32</v>
      </c>
      <c r="J453" s="24">
        <v>0.3972222222222222</v>
      </c>
      <c r="K453" s="11">
        <v>1.6</v>
      </c>
      <c r="L453" s="11">
        <v>19.5</v>
      </c>
      <c r="Q453" s="15">
        <v>2261.9455999999996</v>
      </c>
      <c r="R453" s="20"/>
    </row>
    <row r="454" spans="1:18" x14ac:dyDescent="0.55000000000000004">
      <c r="A454" s="78">
        <v>2022</v>
      </c>
      <c r="B454" s="20" t="s">
        <v>914</v>
      </c>
      <c r="C454" s="11">
        <v>75</v>
      </c>
      <c r="D454" s="79">
        <v>44824</v>
      </c>
      <c r="E454" s="11" t="s">
        <v>602</v>
      </c>
      <c r="F454" s="11">
        <v>13</v>
      </c>
      <c r="G454" s="11" t="s">
        <v>38</v>
      </c>
      <c r="H454" s="11">
        <v>14.7</v>
      </c>
      <c r="I454" s="11">
        <v>10</v>
      </c>
      <c r="J454" s="24">
        <v>0.40486111111111112</v>
      </c>
      <c r="K454" s="11">
        <v>1.6</v>
      </c>
      <c r="L454" s="11">
        <v>19.5</v>
      </c>
      <c r="Q454" s="15">
        <v>706.85799999999995</v>
      </c>
      <c r="R454" s="20" t="s">
        <v>922</v>
      </c>
    </row>
    <row r="455" spans="1:18" x14ac:dyDescent="0.55000000000000004">
      <c r="A455" s="78">
        <v>2022</v>
      </c>
      <c r="B455" s="20" t="s">
        <v>914</v>
      </c>
      <c r="C455" s="11">
        <v>76</v>
      </c>
      <c r="D455" s="79">
        <v>44824</v>
      </c>
      <c r="E455" s="11" t="s">
        <v>602</v>
      </c>
      <c r="F455" s="11">
        <v>14</v>
      </c>
      <c r="G455" s="11" t="s">
        <v>38</v>
      </c>
      <c r="H455" s="11">
        <v>14.8</v>
      </c>
      <c r="I455" s="11">
        <v>10</v>
      </c>
      <c r="J455" s="24">
        <v>0.41736111111111113</v>
      </c>
      <c r="K455" s="11">
        <v>1.6</v>
      </c>
      <c r="L455" s="11">
        <v>19.5</v>
      </c>
      <c r="Q455" s="15">
        <v>706.85799999999995</v>
      </c>
      <c r="R455" s="20"/>
    </row>
    <row r="456" spans="1:18" x14ac:dyDescent="0.55000000000000004">
      <c r="A456" s="78">
        <v>2022</v>
      </c>
      <c r="B456" s="20" t="s">
        <v>914</v>
      </c>
      <c r="C456" s="11">
        <v>77</v>
      </c>
      <c r="D456" s="79">
        <v>44824</v>
      </c>
      <c r="E456" s="11" t="s">
        <v>602</v>
      </c>
      <c r="F456" s="11">
        <v>15</v>
      </c>
      <c r="G456" s="11" t="s">
        <v>38</v>
      </c>
      <c r="H456" s="11">
        <v>14.7</v>
      </c>
      <c r="I456" s="11">
        <v>10</v>
      </c>
      <c r="J456" s="24">
        <v>0.42638888888888887</v>
      </c>
      <c r="K456" s="11">
        <v>1.6</v>
      </c>
      <c r="L456" s="11">
        <v>19.5</v>
      </c>
      <c r="Q456" s="15">
        <v>706.85799999999995</v>
      </c>
      <c r="R456" s="20"/>
    </row>
    <row r="457" spans="1:18" x14ac:dyDescent="0.55000000000000004">
      <c r="A457" s="78">
        <v>2022</v>
      </c>
      <c r="B457" s="20" t="s">
        <v>914</v>
      </c>
      <c r="C457" s="11">
        <v>78</v>
      </c>
      <c r="D457" s="79">
        <v>44824</v>
      </c>
      <c r="E457" s="11" t="s">
        <v>602</v>
      </c>
      <c r="F457" s="11">
        <v>6</v>
      </c>
      <c r="G457" s="11" t="s">
        <v>33</v>
      </c>
      <c r="H457" s="11">
        <v>11.8</v>
      </c>
      <c r="I457" s="11">
        <v>10</v>
      </c>
      <c r="J457" s="24">
        <v>0.44791666666666669</v>
      </c>
      <c r="K457" s="11">
        <v>1.4</v>
      </c>
      <c r="L457" s="11">
        <v>19.600000000000001</v>
      </c>
      <c r="Q457" s="15">
        <v>706.85799999999995</v>
      </c>
      <c r="R457" s="20"/>
    </row>
    <row r="458" spans="1:18" x14ac:dyDescent="0.55000000000000004">
      <c r="A458" s="78">
        <v>2022</v>
      </c>
      <c r="B458" s="20" t="s">
        <v>914</v>
      </c>
      <c r="C458" s="11">
        <v>79</v>
      </c>
      <c r="D458" s="79">
        <v>44824</v>
      </c>
      <c r="E458" s="11" t="s">
        <v>602</v>
      </c>
      <c r="F458" s="11">
        <v>7</v>
      </c>
      <c r="G458" s="11" t="s">
        <v>33</v>
      </c>
      <c r="H458" s="11">
        <v>16.399999999999999</v>
      </c>
      <c r="I458" s="11">
        <v>10</v>
      </c>
      <c r="J458" s="24">
        <v>0.45694444444444443</v>
      </c>
      <c r="K458" s="11">
        <v>1.4</v>
      </c>
      <c r="L458" s="11">
        <v>19.600000000000001</v>
      </c>
      <c r="Q458" s="15">
        <v>706.85799999999995</v>
      </c>
      <c r="R458" s="20"/>
    </row>
    <row r="459" spans="1:18" x14ac:dyDescent="0.55000000000000004">
      <c r="A459" s="78">
        <v>2022</v>
      </c>
      <c r="B459" s="20" t="s">
        <v>914</v>
      </c>
      <c r="C459" s="11">
        <v>80</v>
      </c>
      <c r="D459" s="79">
        <v>44824</v>
      </c>
      <c r="E459" s="11" t="s">
        <v>602</v>
      </c>
      <c r="F459" s="11">
        <v>8</v>
      </c>
      <c r="G459" s="11" t="s">
        <v>33</v>
      </c>
      <c r="H459" s="11">
        <v>22.2</v>
      </c>
      <c r="I459" s="11">
        <v>10</v>
      </c>
      <c r="J459" s="24">
        <v>0.46249999999999997</v>
      </c>
      <c r="K459" s="11">
        <v>1.4</v>
      </c>
      <c r="L459" s="11">
        <v>19.600000000000001</v>
      </c>
      <c r="Q459" s="15">
        <v>706.85799999999995</v>
      </c>
      <c r="R459" s="20"/>
    </row>
    <row r="460" spans="1:18" x14ac:dyDescent="0.55000000000000004">
      <c r="A460" s="78">
        <v>2022</v>
      </c>
      <c r="B460" s="20" t="s">
        <v>914</v>
      </c>
      <c r="C460" s="11">
        <v>81</v>
      </c>
      <c r="D460" s="79">
        <v>44824</v>
      </c>
      <c r="E460" s="11" t="s">
        <v>602</v>
      </c>
      <c r="F460" s="11">
        <v>8</v>
      </c>
      <c r="G460" s="11" t="s">
        <v>33</v>
      </c>
      <c r="H460" s="11">
        <v>22.3</v>
      </c>
      <c r="I460" s="11">
        <v>20</v>
      </c>
      <c r="J460" s="24">
        <v>0.47083333333333338</v>
      </c>
      <c r="K460" s="11">
        <v>1.4</v>
      </c>
      <c r="L460" s="11">
        <v>19.600000000000001</v>
      </c>
      <c r="Q460" s="15">
        <v>1413.7159999999999</v>
      </c>
      <c r="R460" s="20"/>
    </row>
    <row r="461" spans="1:18" x14ac:dyDescent="0.55000000000000004">
      <c r="A461" s="78">
        <v>2022</v>
      </c>
      <c r="B461" s="20" t="s">
        <v>914</v>
      </c>
      <c r="C461" s="11">
        <v>82</v>
      </c>
      <c r="D461" s="79">
        <v>44824</v>
      </c>
      <c r="E461" s="11" t="s">
        <v>602</v>
      </c>
      <c r="F461" s="11">
        <v>9</v>
      </c>
      <c r="G461" s="11" t="s">
        <v>33</v>
      </c>
      <c r="H461" s="11">
        <v>26.9</v>
      </c>
      <c r="I461" s="11">
        <v>10</v>
      </c>
      <c r="J461" s="24">
        <v>0.4770833333333333</v>
      </c>
      <c r="K461" s="11">
        <v>1.4</v>
      </c>
      <c r="L461" s="11">
        <v>19.600000000000001</v>
      </c>
      <c r="Q461" s="15">
        <v>706.85799999999995</v>
      </c>
      <c r="R461" s="20"/>
    </row>
    <row r="462" spans="1:18" x14ac:dyDescent="0.55000000000000004">
      <c r="A462" s="78">
        <v>2022</v>
      </c>
      <c r="B462" s="20" t="s">
        <v>914</v>
      </c>
      <c r="C462" s="11">
        <v>83</v>
      </c>
      <c r="D462" s="79">
        <v>44824</v>
      </c>
      <c r="E462" s="11" t="s">
        <v>602</v>
      </c>
      <c r="F462" s="11">
        <v>9</v>
      </c>
      <c r="G462" s="11" t="s">
        <v>33</v>
      </c>
      <c r="H462" s="11">
        <v>27.1</v>
      </c>
      <c r="I462" s="11">
        <v>25</v>
      </c>
      <c r="J462" s="24">
        <v>0.48194444444444445</v>
      </c>
      <c r="K462" s="11">
        <v>1.4</v>
      </c>
      <c r="L462" s="11">
        <v>19.600000000000001</v>
      </c>
      <c r="Q462" s="15">
        <v>1767.1449999999998</v>
      </c>
      <c r="R462" s="20"/>
    </row>
    <row r="463" spans="1:18" x14ac:dyDescent="0.55000000000000004">
      <c r="A463" s="78">
        <v>2022</v>
      </c>
      <c r="B463" s="20" t="s">
        <v>914</v>
      </c>
      <c r="C463" s="11">
        <v>84</v>
      </c>
      <c r="D463" s="79">
        <v>44824</v>
      </c>
      <c r="E463" s="11" t="s">
        <v>602</v>
      </c>
      <c r="F463" s="11">
        <v>10</v>
      </c>
      <c r="G463" s="11" t="s">
        <v>33</v>
      </c>
      <c r="H463" s="11">
        <v>12.1</v>
      </c>
      <c r="I463" s="11">
        <v>10</v>
      </c>
      <c r="J463" s="24">
        <v>0.48958333333333331</v>
      </c>
      <c r="K463" s="11">
        <v>1.4</v>
      </c>
      <c r="L463" s="11">
        <v>19.600000000000001</v>
      </c>
      <c r="Q463" s="15">
        <v>706.85799999999995</v>
      </c>
      <c r="R463" s="20"/>
    </row>
    <row r="464" spans="1:18" x14ac:dyDescent="0.55000000000000004">
      <c r="A464" s="78">
        <v>2022</v>
      </c>
      <c r="B464" s="20" t="s">
        <v>890</v>
      </c>
      <c r="C464" s="11">
        <v>81</v>
      </c>
      <c r="D464" s="79">
        <v>44825</v>
      </c>
      <c r="E464" s="11" t="s">
        <v>602</v>
      </c>
      <c r="F464" s="11">
        <v>5</v>
      </c>
      <c r="G464" s="11" t="s">
        <v>33</v>
      </c>
      <c r="H464" s="11">
        <v>11.2</v>
      </c>
      <c r="I464" s="11">
        <v>10</v>
      </c>
      <c r="J464" s="24">
        <v>0.37222222222222223</v>
      </c>
      <c r="K464" s="11">
        <v>1.5</v>
      </c>
      <c r="L464" s="11">
        <v>19.5</v>
      </c>
      <c r="Q464" s="15">
        <v>706.85799999999995</v>
      </c>
      <c r="R464" s="20"/>
    </row>
    <row r="465" spans="1:18" x14ac:dyDescent="0.55000000000000004">
      <c r="A465" s="78">
        <v>2022</v>
      </c>
      <c r="B465" s="20" t="s">
        <v>890</v>
      </c>
      <c r="C465" s="11">
        <v>82</v>
      </c>
      <c r="D465" s="79">
        <v>44825</v>
      </c>
      <c r="E465" s="11" t="s">
        <v>602</v>
      </c>
      <c r="F465" s="11">
        <v>4</v>
      </c>
      <c r="G465" s="11" t="s">
        <v>33</v>
      </c>
      <c r="H465" s="11">
        <v>16.5</v>
      </c>
      <c r="I465" s="11">
        <v>10</v>
      </c>
      <c r="J465" s="24">
        <v>0.38194444444444442</v>
      </c>
      <c r="K465" s="11">
        <v>1.5</v>
      </c>
      <c r="L465" s="11">
        <v>19.5</v>
      </c>
      <c r="Q465" s="15">
        <v>706.85799999999995</v>
      </c>
      <c r="R465" s="20"/>
    </row>
    <row r="466" spans="1:18" x14ac:dyDescent="0.55000000000000004">
      <c r="A466" s="78">
        <v>2022</v>
      </c>
      <c r="B466" s="20" t="s">
        <v>890</v>
      </c>
      <c r="C466" s="11">
        <v>83</v>
      </c>
      <c r="D466" s="79">
        <v>44825</v>
      </c>
      <c r="E466" s="11" t="s">
        <v>602</v>
      </c>
      <c r="F466" s="11">
        <v>3</v>
      </c>
      <c r="G466" s="11" t="s">
        <v>33</v>
      </c>
      <c r="H466" s="11">
        <v>28.3</v>
      </c>
      <c r="I466" s="11">
        <v>10</v>
      </c>
      <c r="J466" s="24">
        <v>0.3888888888888889</v>
      </c>
      <c r="K466" s="11">
        <v>1.5</v>
      </c>
      <c r="L466" s="11">
        <v>19.5</v>
      </c>
      <c r="Q466" s="15">
        <v>706.85799999999995</v>
      </c>
      <c r="R466" s="20" t="s">
        <v>923</v>
      </c>
    </row>
    <row r="467" spans="1:18" x14ac:dyDescent="0.55000000000000004">
      <c r="A467" s="78">
        <v>2022</v>
      </c>
      <c r="B467" s="20" t="s">
        <v>890</v>
      </c>
      <c r="C467" s="11">
        <v>84</v>
      </c>
      <c r="D467" s="79">
        <v>44825</v>
      </c>
      <c r="E467" s="11" t="s">
        <v>602</v>
      </c>
      <c r="F467" s="11">
        <v>3</v>
      </c>
      <c r="G467" s="11" t="s">
        <v>33</v>
      </c>
      <c r="H467" s="11">
        <v>28</v>
      </c>
      <c r="I467" s="11">
        <v>26</v>
      </c>
      <c r="J467" s="24">
        <v>0.39513888888888887</v>
      </c>
      <c r="K467" s="11">
        <v>1.5</v>
      </c>
      <c r="L467" s="11">
        <v>19.5</v>
      </c>
      <c r="Q467" s="15">
        <v>1837.8308</v>
      </c>
      <c r="R467" s="20" t="s">
        <v>924</v>
      </c>
    </row>
    <row r="468" spans="1:18" x14ac:dyDescent="0.55000000000000004">
      <c r="A468" s="78">
        <v>2022</v>
      </c>
      <c r="B468" s="20" t="s">
        <v>890</v>
      </c>
      <c r="C468" s="11">
        <v>85</v>
      </c>
      <c r="D468" s="79">
        <v>44825</v>
      </c>
      <c r="E468" s="11" t="s">
        <v>602</v>
      </c>
      <c r="F468" s="11">
        <v>2</v>
      </c>
      <c r="G468" s="11" t="s">
        <v>33</v>
      </c>
      <c r="H468" s="11">
        <v>27.9</v>
      </c>
      <c r="I468" s="11">
        <v>10</v>
      </c>
      <c r="J468" s="24">
        <v>0.40138888888888885</v>
      </c>
      <c r="K468" s="11">
        <v>1.5</v>
      </c>
      <c r="L468" s="11">
        <v>19.5</v>
      </c>
      <c r="Q468" s="15">
        <v>706.85799999999995</v>
      </c>
      <c r="R468" s="20"/>
    </row>
    <row r="469" spans="1:18" x14ac:dyDescent="0.55000000000000004">
      <c r="A469" s="78">
        <v>2022</v>
      </c>
      <c r="B469" s="20" t="s">
        <v>890</v>
      </c>
      <c r="C469" s="11">
        <v>86</v>
      </c>
      <c r="D469" s="79">
        <v>44825</v>
      </c>
      <c r="E469" s="11" t="s">
        <v>602</v>
      </c>
      <c r="F469" s="11">
        <v>2</v>
      </c>
      <c r="G469" s="11" t="s">
        <v>33</v>
      </c>
      <c r="H469" s="11">
        <v>27.5</v>
      </c>
      <c r="I469" s="11">
        <v>25</v>
      </c>
      <c r="J469" s="24">
        <v>0.40763888888888888</v>
      </c>
      <c r="K469" s="11">
        <v>1.5</v>
      </c>
      <c r="L469" s="11">
        <v>19.5</v>
      </c>
      <c r="Q469" s="15">
        <v>1767.1449999999998</v>
      </c>
      <c r="R469" s="20"/>
    </row>
    <row r="470" spans="1:18" x14ac:dyDescent="0.55000000000000004">
      <c r="A470" s="78">
        <v>2022</v>
      </c>
      <c r="B470" s="20" t="s">
        <v>890</v>
      </c>
      <c r="C470" s="11">
        <v>87</v>
      </c>
      <c r="D470" s="79">
        <v>44825</v>
      </c>
      <c r="E470" s="11" t="s">
        <v>602</v>
      </c>
      <c r="F470" s="11">
        <v>1</v>
      </c>
      <c r="G470" s="11" t="s">
        <v>33</v>
      </c>
      <c r="H470" s="11">
        <v>22.4</v>
      </c>
      <c r="I470" s="11">
        <v>10</v>
      </c>
      <c r="J470" s="24">
        <v>0.4145833333333333</v>
      </c>
      <c r="K470" s="11">
        <v>1.5</v>
      </c>
      <c r="L470" s="11">
        <v>19.5</v>
      </c>
      <c r="Q470" s="15">
        <v>706.85799999999995</v>
      </c>
      <c r="R470" s="20"/>
    </row>
    <row r="471" spans="1:18" x14ac:dyDescent="0.55000000000000004">
      <c r="A471" s="78">
        <v>2022</v>
      </c>
      <c r="B471" s="20" t="s">
        <v>890</v>
      </c>
      <c r="C471" s="11">
        <v>88</v>
      </c>
      <c r="D471" s="79">
        <v>44825</v>
      </c>
      <c r="E471" s="11" t="s">
        <v>602</v>
      </c>
      <c r="F471" s="11">
        <v>1</v>
      </c>
      <c r="G471" s="11" t="s">
        <v>33</v>
      </c>
      <c r="H471" s="11">
        <v>22.4</v>
      </c>
      <c r="I471" s="11">
        <v>20</v>
      </c>
      <c r="J471" s="24">
        <v>0.42152777777777778</v>
      </c>
      <c r="K471" s="11">
        <v>1.5</v>
      </c>
      <c r="L471" s="11">
        <v>19.5</v>
      </c>
      <c r="Q471" s="15">
        <v>1413.7159999999999</v>
      </c>
      <c r="R471" s="20"/>
    </row>
    <row r="472" spans="1:18" x14ac:dyDescent="0.55000000000000004">
      <c r="A472" s="78">
        <v>2022</v>
      </c>
      <c r="B472" s="20" t="s">
        <v>890</v>
      </c>
      <c r="C472" s="11">
        <v>89</v>
      </c>
      <c r="D472" s="79">
        <v>44825</v>
      </c>
      <c r="E472" s="11" t="s">
        <v>602</v>
      </c>
      <c r="F472" s="11">
        <v>10</v>
      </c>
      <c r="G472" s="11" t="s">
        <v>38</v>
      </c>
      <c r="H472" s="11">
        <v>33.299999999999997</v>
      </c>
      <c r="I472" s="11">
        <v>10</v>
      </c>
      <c r="J472" s="24">
        <v>0.44930555555555557</v>
      </c>
      <c r="K472" s="11">
        <v>2.7</v>
      </c>
      <c r="L472" s="11">
        <v>19.5</v>
      </c>
      <c r="Q472" s="15">
        <v>706.85799999999995</v>
      </c>
      <c r="R472" s="20"/>
    </row>
    <row r="473" spans="1:18" x14ac:dyDescent="0.55000000000000004">
      <c r="A473" s="78">
        <v>2022</v>
      </c>
      <c r="B473" s="20" t="s">
        <v>890</v>
      </c>
      <c r="C473" s="11">
        <v>90</v>
      </c>
      <c r="D473" s="79">
        <v>44825</v>
      </c>
      <c r="E473" s="11" t="s">
        <v>602</v>
      </c>
      <c r="F473" s="11">
        <v>10</v>
      </c>
      <c r="G473" s="11" t="s">
        <v>38</v>
      </c>
      <c r="H473" s="11">
        <v>33.299999999999997</v>
      </c>
      <c r="I473" s="11">
        <v>31</v>
      </c>
      <c r="J473" s="24">
        <v>0.45833333333333331</v>
      </c>
      <c r="K473" s="11">
        <v>2.7</v>
      </c>
      <c r="L473" s="11">
        <v>19.5</v>
      </c>
      <c r="Q473" s="15">
        <v>2191.2597999999998</v>
      </c>
      <c r="R473" s="20"/>
    </row>
    <row r="474" spans="1:18" x14ac:dyDescent="0.55000000000000004">
      <c r="A474" s="78">
        <v>2022</v>
      </c>
      <c r="B474" s="20" t="s">
        <v>890</v>
      </c>
      <c r="C474" s="11">
        <v>91</v>
      </c>
      <c r="D474" s="79">
        <v>44825</v>
      </c>
      <c r="E474" s="11" t="s">
        <v>602</v>
      </c>
      <c r="F474" s="11">
        <v>9</v>
      </c>
      <c r="G474" s="11" t="s">
        <v>38</v>
      </c>
      <c r="H474" s="11">
        <v>35.4</v>
      </c>
      <c r="I474" s="11">
        <v>10</v>
      </c>
      <c r="J474" s="24">
        <v>0.46458333333333335</v>
      </c>
      <c r="K474" s="11">
        <v>2.7</v>
      </c>
      <c r="L474" s="11">
        <v>19.5</v>
      </c>
      <c r="Q474" s="15">
        <v>706.85799999999995</v>
      </c>
      <c r="R474" s="20"/>
    </row>
    <row r="475" spans="1:18" x14ac:dyDescent="0.55000000000000004">
      <c r="A475" s="78">
        <v>2022</v>
      </c>
      <c r="B475" s="20" t="s">
        <v>890</v>
      </c>
      <c r="C475" s="11">
        <v>92</v>
      </c>
      <c r="D475" s="79">
        <v>44825</v>
      </c>
      <c r="E475" s="11" t="s">
        <v>602</v>
      </c>
      <c r="F475" s="11">
        <v>8</v>
      </c>
      <c r="G475" s="11" t="s">
        <v>38</v>
      </c>
      <c r="H475" s="11">
        <v>34</v>
      </c>
      <c r="I475" s="11">
        <v>10</v>
      </c>
      <c r="J475" s="24">
        <v>0.47222222222222227</v>
      </c>
      <c r="K475" s="11">
        <v>2.7</v>
      </c>
      <c r="L475" s="11">
        <v>19.5</v>
      </c>
      <c r="Q475" s="15">
        <v>706.85799999999995</v>
      </c>
      <c r="R475" s="20" t="s">
        <v>923</v>
      </c>
    </row>
    <row r="476" spans="1:18" x14ac:dyDescent="0.55000000000000004">
      <c r="A476" s="78">
        <v>2022</v>
      </c>
      <c r="B476" s="20" t="s">
        <v>890</v>
      </c>
      <c r="C476" s="11">
        <v>93</v>
      </c>
      <c r="D476" s="79">
        <v>44825</v>
      </c>
      <c r="E476" s="11" t="s">
        <v>602</v>
      </c>
      <c r="F476" s="11">
        <v>6</v>
      </c>
      <c r="G476" s="11" t="s">
        <v>38</v>
      </c>
      <c r="H476" s="11">
        <v>32.1</v>
      </c>
      <c r="I476" s="11">
        <v>10</v>
      </c>
      <c r="J476" s="24">
        <v>0.47291666666666665</v>
      </c>
      <c r="K476" s="11">
        <v>2.7</v>
      </c>
      <c r="L476" s="11">
        <v>19.5</v>
      </c>
      <c r="Q476" s="15">
        <v>706.85799999999995</v>
      </c>
      <c r="R476" s="20"/>
    </row>
    <row r="477" spans="1:18" x14ac:dyDescent="0.55000000000000004">
      <c r="A477" s="78">
        <v>2022</v>
      </c>
      <c r="B477" s="20" t="s">
        <v>890</v>
      </c>
      <c r="C477" s="11">
        <v>94</v>
      </c>
      <c r="D477" s="79">
        <v>44825</v>
      </c>
      <c r="E477" s="11" t="s">
        <v>602</v>
      </c>
      <c r="F477" s="11">
        <v>6</v>
      </c>
      <c r="G477" s="11" t="s">
        <v>38</v>
      </c>
      <c r="H477" s="11">
        <v>32.4</v>
      </c>
      <c r="I477" s="11">
        <v>30</v>
      </c>
      <c r="J477" s="24">
        <v>0.48333333333333334</v>
      </c>
      <c r="K477" s="11">
        <v>2.7</v>
      </c>
      <c r="L477" s="11">
        <v>19.5</v>
      </c>
      <c r="Q477" s="15">
        <v>2120.5740000000001</v>
      </c>
      <c r="R477" s="20"/>
    </row>
    <row r="478" spans="1:18" x14ac:dyDescent="0.55000000000000004">
      <c r="A478" s="78">
        <v>2022</v>
      </c>
      <c r="B478" s="20" t="s">
        <v>890</v>
      </c>
      <c r="C478" s="11">
        <v>95</v>
      </c>
      <c r="D478" s="79">
        <v>44825</v>
      </c>
      <c r="E478" s="11" t="s">
        <v>602</v>
      </c>
      <c r="F478" s="11">
        <v>7</v>
      </c>
      <c r="G478" s="11" t="s">
        <v>38</v>
      </c>
      <c r="H478" s="11">
        <v>30.4</v>
      </c>
      <c r="I478" s="11">
        <v>10</v>
      </c>
      <c r="J478" s="24">
        <v>0.4909722222222222</v>
      </c>
      <c r="K478" s="11">
        <v>2.7</v>
      </c>
      <c r="L478" s="11">
        <v>19.5</v>
      </c>
      <c r="Q478" s="15">
        <v>706.85799999999995</v>
      </c>
      <c r="R478" s="20"/>
    </row>
    <row r="479" spans="1:18" x14ac:dyDescent="0.55000000000000004">
      <c r="A479" s="78">
        <v>2022</v>
      </c>
      <c r="B479" s="20" t="s">
        <v>890</v>
      </c>
      <c r="C479" s="11">
        <v>96</v>
      </c>
      <c r="D479" s="79">
        <v>44825</v>
      </c>
      <c r="E479" s="11" t="s">
        <v>602</v>
      </c>
      <c r="F479" s="11">
        <v>8</v>
      </c>
      <c r="G479" s="11" t="s">
        <v>38</v>
      </c>
      <c r="H479" s="11">
        <v>34.1</v>
      </c>
      <c r="I479" s="11">
        <v>32</v>
      </c>
      <c r="J479" s="24">
        <v>0.49722222222222223</v>
      </c>
      <c r="K479" s="11">
        <v>2.7</v>
      </c>
      <c r="L479" s="11">
        <v>19.5</v>
      </c>
      <c r="Q479" s="15">
        <v>2261.9455999999996</v>
      </c>
      <c r="R479" s="20" t="s">
        <v>925</v>
      </c>
    </row>
    <row r="480" spans="1:18" x14ac:dyDescent="0.55000000000000004">
      <c r="A480" s="78">
        <v>2022</v>
      </c>
      <c r="B480" s="20" t="s">
        <v>914</v>
      </c>
      <c r="C480" s="11">
        <v>85</v>
      </c>
      <c r="D480" s="79">
        <v>44837</v>
      </c>
      <c r="E480" s="11" t="s">
        <v>77</v>
      </c>
      <c r="F480" s="11">
        <v>11</v>
      </c>
      <c r="G480" s="11" t="s">
        <v>38</v>
      </c>
      <c r="H480" s="11">
        <v>27.5</v>
      </c>
      <c r="I480" s="11">
        <v>10</v>
      </c>
      <c r="J480" s="24">
        <v>0.40833333333333338</v>
      </c>
      <c r="K480" s="11">
        <v>3.4</v>
      </c>
      <c r="L480" s="11">
        <v>18.600000000000001</v>
      </c>
      <c r="Q480" s="15">
        <v>706.85799999999995</v>
      </c>
      <c r="R480" s="20"/>
    </row>
    <row r="481" spans="1:18" x14ac:dyDescent="0.55000000000000004">
      <c r="A481" s="78">
        <v>2022</v>
      </c>
      <c r="B481" s="20" t="s">
        <v>914</v>
      </c>
      <c r="C481" s="11">
        <v>86</v>
      </c>
      <c r="D481" s="79">
        <v>44837</v>
      </c>
      <c r="E481" s="11" t="s">
        <v>77</v>
      </c>
      <c r="F481" s="11">
        <v>11</v>
      </c>
      <c r="G481" s="11" t="s">
        <v>38</v>
      </c>
      <c r="H481" s="11">
        <v>27.5</v>
      </c>
      <c r="I481" s="11">
        <v>25</v>
      </c>
      <c r="J481" s="24">
        <v>0.41805555555555557</v>
      </c>
      <c r="K481" s="11">
        <v>3.4</v>
      </c>
      <c r="L481" s="11">
        <v>18.600000000000001</v>
      </c>
      <c r="Q481" s="15">
        <v>1767.1449999999998</v>
      </c>
      <c r="R481" s="20"/>
    </row>
    <row r="482" spans="1:18" x14ac:dyDescent="0.55000000000000004">
      <c r="A482" s="78">
        <v>2022</v>
      </c>
      <c r="B482" s="20" t="s">
        <v>914</v>
      </c>
      <c r="C482" s="11">
        <v>87</v>
      </c>
      <c r="D482" s="79">
        <v>44837</v>
      </c>
      <c r="E482" s="11" t="s">
        <v>77</v>
      </c>
      <c r="F482" s="11">
        <v>12</v>
      </c>
      <c r="G482" s="11" t="s">
        <v>38</v>
      </c>
      <c r="H482" s="11">
        <v>33.700000000000003</v>
      </c>
      <c r="I482" s="11">
        <v>31</v>
      </c>
      <c r="J482" s="24">
        <v>0.42777777777777781</v>
      </c>
      <c r="K482" s="11">
        <v>3.4</v>
      </c>
      <c r="L482" s="11">
        <v>18.600000000000001</v>
      </c>
      <c r="Q482" s="15">
        <v>2191.2597999999998</v>
      </c>
      <c r="R482" s="20"/>
    </row>
    <row r="483" spans="1:18" x14ac:dyDescent="0.55000000000000004">
      <c r="A483" s="78">
        <v>2022</v>
      </c>
      <c r="B483" s="20" t="s">
        <v>914</v>
      </c>
      <c r="C483" s="11">
        <v>88</v>
      </c>
      <c r="D483" s="79">
        <v>44837</v>
      </c>
      <c r="E483" s="11" t="s">
        <v>77</v>
      </c>
      <c r="F483" s="11">
        <v>12</v>
      </c>
      <c r="G483" s="11" t="s">
        <v>38</v>
      </c>
      <c r="H483" s="11">
        <v>33.799999999999997</v>
      </c>
      <c r="I483" s="11">
        <v>10</v>
      </c>
      <c r="J483" s="24">
        <v>0.43402777777777773</v>
      </c>
      <c r="K483" s="11">
        <v>3.4</v>
      </c>
      <c r="L483" s="11">
        <v>18.600000000000001</v>
      </c>
      <c r="Q483" s="15">
        <v>706.85799999999995</v>
      </c>
      <c r="R483" s="20"/>
    </row>
    <row r="484" spans="1:18" x14ac:dyDescent="0.55000000000000004">
      <c r="A484" s="78">
        <v>2022</v>
      </c>
      <c r="B484" s="20" t="s">
        <v>914</v>
      </c>
      <c r="C484" s="11">
        <v>89</v>
      </c>
      <c r="D484" s="79">
        <v>44837</v>
      </c>
      <c r="E484" s="11" t="s">
        <v>77</v>
      </c>
      <c r="F484" s="11">
        <v>13</v>
      </c>
      <c r="G484" s="11" t="s">
        <v>38</v>
      </c>
      <c r="H484" s="11">
        <v>14.5</v>
      </c>
      <c r="I484" s="11">
        <v>10</v>
      </c>
      <c r="J484" s="24">
        <v>0.43888888888888888</v>
      </c>
      <c r="K484" s="11">
        <v>3.4</v>
      </c>
      <c r="L484" s="11">
        <v>18.600000000000001</v>
      </c>
      <c r="Q484" s="15">
        <v>706.85799999999995</v>
      </c>
      <c r="R484" s="20"/>
    </row>
    <row r="485" spans="1:18" x14ac:dyDescent="0.55000000000000004">
      <c r="A485" s="78">
        <v>2022</v>
      </c>
      <c r="B485" s="20" t="s">
        <v>914</v>
      </c>
      <c r="C485" s="11">
        <v>90</v>
      </c>
      <c r="D485" s="79">
        <v>44837</v>
      </c>
      <c r="E485" s="11" t="s">
        <v>77</v>
      </c>
      <c r="F485" s="11">
        <v>14</v>
      </c>
      <c r="G485" s="11" t="s">
        <v>38</v>
      </c>
      <c r="H485" s="11">
        <v>14.6</v>
      </c>
      <c r="I485" s="11">
        <v>10</v>
      </c>
      <c r="J485" s="24">
        <v>0.44513888888888892</v>
      </c>
      <c r="K485" s="11">
        <v>3.4</v>
      </c>
      <c r="L485" s="11">
        <v>18.600000000000001</v>
      </c>
      <c r="Q485" s="15">
        <v>706.85799999999995</v>
      </c>
      <c r="R485" s="20"/>
    </row>
    <row r="486" spans="1:18" x14ac:dyDescent="0.55000000000000004">
      <c r="A486" s="78">
        <v>2022</v>
      </c>
      <c r="B486" s="20" t="s">
        <v>914</v>
      </c>
      <c r="C486" s="11">
        <v>91</v>
      </c>
      <c r="D486" s="79">
        <v>44837</v>
      </c>
      <c r="E486" s="11" t="s">
        <v>77</v>
      </c>
      <c r="F486" s="11">
        <v>15</v>
      </c>
      <c r="G486" s="11" t="s">
        <v>38</v>
      </c>
      <c r="H486" s="11">
        <v>14.5</v>
      </c>
      <c r="I486" s="11">
        <v>10</v>
      </c>
      <c r="J486" s="24">
        <v>0.45416666666666666</v>
      </c>
      <c r="K486" s="11">
        <v>3.4</v>
      </c>
      <c r="L486" s="11">
        <v>18.600000000000001</v>
      </c>
      <c r="Q486" s="15">
        <v>706.85799999999995</v>
      </c>
      <c r="R486" s="20"/>
    </row>
    <row r="487" spans="1:18" x14ac:dyDescent="0.55000000000000004">
      <c r="A487" s="78">
        <v>2022</v>
      </c>
      <c r="B487" s="20" t="s">
        <v>914</v>
      </c>
      <c r="C487" s="11">
        <v>92</v>
      </c>
      <c r="D487" s="79">
        <v>44837</v>
      </c>
      <c r="E487" s="11" t="s">
        <v>77</v>
      </c>
      <c r="F487" s="11">
        <v>6</v>
      </c>
      <c r="G487" s="11" t="s">
        <v>33</v>
      </c>
      <c r="H487" s="11">
        <v>12.5</v>
      </c>
      <c r="I487" s="11">
        <v>10</v>
      </c>
      <c r="J487" s="24">
        <v>0.49861111111111112</v>
      </c>
      <c r="K487" s="11">
        <v>1.4</v>
      </c>
      <c r="L487" s="11">
        <v>18.600000000000001</v>
      </c>
      <c r="Q487" s="15">
        <v>706.85799999999995</v>
      </c>
      <c r="R487" s="20"/>
    </row>
    <row r="488" spans="1:18" x14ac:dyDescent="0.55000000000000004">
      <c r="A488" s="78">
        <v>2022</v>
      </c>
      <c r="B488" s="20" t="s">
        <v>914</v>
      </c>
      <c r="C488" s="11">
        <v>93</v>
      </c>
      <c r="D488" s="79">
        <v>44837</v>
      </c>
      <c r="E488" s="11" t="s">
        <v>77</v>
      </c>
      <c r="F488" s="11">
        <v>7</v>
      </c>
      <c r="G488" s="11" t="s">
        <v>33</v>
      </c>
      <c r="H488" s="11">
        <v>16.2</v>
      </c>
      <c r="I488" s="11">
        <v>10</v>
      </c>
      <c r="J488" s="24">
        <v>0.50486111111111109</v>
      </c>
      <c r="K488" s="11">
        <v>1.4</v>
      </c>
      <c r="L488" s="11">
        <v>18.600000000000001</v>
      </c>
      <c r="Q488" s="15">
        <v>706.85799999999995</v>
      </c>
      <c r="R488" s="20"/>
    </row>
    <row r="489" spans="1:18" x14ac:dyDescent="0.55000000000000004">
      <c r="A489" s="78">
        <v>2022</v>
      </c>
      <c r="B489" s="20" t="s">
        <v>914</v>
      </c>
      <c r="C489" s="11">
        <v>94</v>
      </c>
      <c r="D489" s="79">
        <v>44837</v>
      </c>
      <c r="E489" s="11" t="s">
        <v>77</v>
      </c>
      <c r="F489" s="11">
        <v>8</v>
      </c>
      <c r="G489" s="11" t="s">
        <v>33</v>
      </c>
      <c r="H489" s="11">
        <v>22</v>
      </c>
      <c r="I489" s="11">
        <v>20</v>
      </c>
      <c r="J489" s="24">
        <v>0.5131944444444444</v>
      </c>
      <c r="K489" s="11">
        <v>1.4</v>
      </c>
      <c r="L489" s="11">
        <v>18.600000000000001</v>
      </c>
      <c r="Q489" s="15">
        <v>1413.7159999999999</v>
      </c>
      <c r="R489" s="20"/>
    </row>
    <row r="490" spans="1:18" x14ac:dyDescent="0.55000000000000004">
      <c r="A490" s="78">
        <v>2022</v>
      </c>
      <c r="B490" s="20" t="s">
        <v>914</v>
      </c>
      <c r="C490" s="11">
        <v>95</v>
      </c>
      <c r="D490" s="79">
        <v>44837</v>
      </c>
      <c r="E490" s="11" t="s">
        <v>77</v>
      </c>
      <c r="F490" s="11">
        <v>8</v>
      </c>
      <c r="G490" s="11" t="s">
        <v>33</v>
      </c>
      <c r="H490" s="11">
        <v>21.8</v>
      </c>
      <c r="I490" s="11">
        <v>10</v>
      </c>
      <c r="J490" s="24">
        <v>0.5180555555555556</v>
      </c>
      <c r="K490" s="11">
        <v>1.4</v>
      </c>
      <c r="L490" s="11">
        <v>18.600000000000001</v>
      </c>
      <c r="Q490" s="15">
        <v>706.85799999999995</v>
      </c>
      <c r="R490" s="20"/>
    </row>
    <row r="491" spans="1:18" x14ac:dyDescent="0.55000000000000004">
      <c r="A491" s="78">
        <v>2022</v>
      </c>
      <c r="B491" s="20" t="s">
        <v>914</v>
      </c>
      <c r="C491" s="11">
        <v>96</v>
      </c>
      <c r="D491" s="79">
        <v>44837</v>
      </c>
      <c r="E491" s="11" t="s">
        <v>77</v>
      </c>
      <c r="F491" s="11">
        <v>9</v>
      </c>
      <c r="G491" s="11" t="s">
        <v>33</v>
      </c>
      <c r="H491" s="11">
        <v>26.7</v>
      </c>
      <c r="I491" s="11">
        <v>24</v>
      </c>
      <c r="J491" s="24">
        <v>0.52569444444444446</v>
      </c>
      <c r="K491" s="11">
        <v>1.4</v>
      </c>
      <c r="L491" s="11">
        <v>18.600000000000001</v>
      </c>
      <c r="Q491" s="15">
        <v>1696.4591999999998</v>
      </c>
      <c r="R491" s="20"/>
    </row>
    <row r="492" spans="1:18" x14ac:dyDescent="0.55000000000000004">
      <c r="A492" s="78">
        <v>2022</v>
      </c>
      <c r="B492" s="20" t="s">
        <v>914</v>
      </c>
      <c r="C492" s="11">
        <v>97</v>
      </c>
      <c r="D492" s="79">
        <v>44837</v>
      </c>
      <c r="E492" s="11" t="s">
        <v>77</v>
      </c>
      <c r="F492" s="11">
        <v>9</v>
      </c>
      <c r="G492" s="11" t="s">
        <v>33</v>
      </c>
      <c r="H492" s="11">
        <v>26.5</v>
      </c>
      <c r="I492" s="11">
        <v>10</v>
      </c>
      <c r="J492" s="24">
        <v>0.53194444444444444</v>
      </c>
      <c r="K492" s="11">
        <v>1.4</v>
      </c>
      <c r="L492" s="11">
        <v>18.600000000000001</v>
      </c>
      <c r="Q492" s="15">
        <v>706.85799999999995</v>
      </c>
      <c r="R492" s="20"/>
    </row>
    <row r="493" spans="1:18" x14ac:dyDescent="0.55000000000000004">
      <c r="A493" s="78">
        <v>2022</v>
      </c>
      <c r="B493" s="20" t="s">
        <v>914</v>
      </c>
      <c r="C493" s="11">
        <v>98</v>
      </c>
      <c r="D493" s="79">
        <v>44837</v>
      </c>
      <c r="E493" s="11" t="s">
        <v>77</v>
      </c>
      <c r="F493" s="11">
        <v>10</v>
      </c>
      <c r="G493" s="11" t="s">
        <v>33</v>
      </c>
      <c r="H493" s="11">
        <v>12.4</v>
      </c>
      <c r="I493" s="11">
        <v>10</v>
      </c>
      <c r="J493" s="24">
        <v>0.53888888888888886</v>
      </c>
      <c r="K493" s="11">
        <v>1.4</v>
      </c>
      <c r="L493" s="11">
        <v>18.600000000000001</v>
      </c>
      <c r="Q493" s="15">
        <v>706.85799999999995</v>
      </c>
      <c r="R493" s="20"/>
    </row>
    <row r="494" spans="1:18" x14ac:dyDescent="0.55000000000000004">
      <c r="A494" s="78">
        <v>2022</v>
      </c>
      <c r="B494" s="20" t="s">
        <v>890</v>
      </c>
      <c r="C494" s="11">
        <v>97</v>
      </c>
      <c r="D494" s="79">
        <v>44838</v>
      </c>
      <c r="E494" s="11" t="s">
        <v>77</v>
      </c>
      <c r="F494" s="11">
        <v>1</v>
      </c>
      <c r="G494" s="11" t="s">
        <v>33</v>
      </c>
      <c r="H494" s="11">
        <v>21.7</v>
      </c>
      <c r="I494" s="11">
        <v>19</v>
      </c>
      <c r="J494" s="24">
        <v>0.43124999999999997</v>
      </c>
      <c r="K494" s="11">
        <v>3.8</v>
      </c>
      <c r="L494" s="11">
        <v>18.8</v>
      </c>
      <c r="Q494" s="15">
        <v>1343.0301999999999</v>
      </c>
      <c r="R494" s="20"/>
    </row>
    <row r="495" spans="1:18" x14ac:dyDescent="0.55000000000000004">
      <c r="A495" s="78">
        <v>2022</v>
      </c>
      <c r="B495" s="20" t="s">
        <v>890</v>
      </c>
      <c r="C495" s="11">
        <v>98</v>
      </c>
      <c r="D495" s="79">
        <v>44838</v>
      </c>
      <c r="E495" s="11" t="s">
        <v>77</v>
      </c>
      <c r="F495" s="11">
        <v>1</v>
      </c>
      <c r="G495" s="11" t="s">
        <v>33</v>
      </c>
      <c r="H495" s="11">
        <v>21.5</v>
      </c>
      <c r="I495" s="11">
        <v>10</v>
      </c>
      <c r="J495" s="24">
        <v>0.44097222222222227</v>
      </c>
      <c r="K495" s="11">
        <v>3.8</v>
      </c>
      <c r="L495" s="11">
        <v>18.8</v>
      </c>
      <c r="Q495" s="15">
        <v>706.85799999999995</v>
      </c>
      <c r="R495" s="20"/>
    </row>
    <row r="496" spans="1:18" x14ac:dyDescent="0.55000000000000004">
      <c r="A496" s="78">
        <v>2022</v>
      </c>
      <c r="B496" s="20" t="s">
        <v>890</v>
      </c>
      <c r="C496" s="11">
        <v>99</v>
      </c>
      <c r="D496" s="79">
        <v>44838</v>
      </c>
      <c r="E496" s="11" t="s">
        <v>77</v>
      </c>
      <c r="F496" s="11">
        <v>2</v>
      </c>
      <c r="G496" s="11" t="s">
        <v>33</v>
      </c>
      <c r="H496" s="11">
        <v>27.6</v>
      </c>
      <c r="I496" s="11">
        <v>25</v>
      </c>
      <c r="J496" s="24">
        <v>0.45069444444444445</v>
      </c>
      <c r="K496" s="11">
        <v>3.8</v>
      </c>
      <c r="L496" s="11">
        <v>18.8</v>
      </c>
      <c r="Q496" s="15">
        <v>1767.1449999999998</v>
      </c>
      <c r="R496" s="20"/>
    </row>
    <row r="497" spans="1:18" x14ac:dyDescent="0.55000000000000004">
      <c r="A497" s="78">
        <v>2022</v>
      </c>
      <c r="B497" s="20" t="s">
        <v>890</v>
      </c>
      <c r="C497" s="11">
        <v>100</v>
      </c>
      <c r="D497" s="79">
        <v>44838</v>
      </c>
      <c r="E497" s="11" t="s">
        <v>77</v>
      </c>
      <c r="F497" s="11">
        <v>2</v>
      </c>
      <c r="G497" s="11" t="s">
        <v>33</v>
      </c>
      <c r="H497" s="11">
        <v>27.5</v>
      </c>
      <c r="I497" s="11">
        <v>10</v>
      </c>
      <c r="J497" s="24">
        <v>0.45763888888888887</v>
      </c>
      <c r="K497" s="11">
        <v>3.8</v>
      </c>
      <c r="L497" s="11">
        <v>18.8</v>
      </c>
      <c r="Q497" s="15">
        <v>706.85799999999995</v>
      </c>
      <c r="R497" s="20"/>
    </row>
    <row r="498" spans="1:18" x14ac:dyDescent="0.55000000000000004">
      <c r="A498" s="78">
        <v>2022</v>
      </c>
      <c r="B498" s="20" t="s">
        <v>890</v>
      </c>
      <c r="C498" s="11">
        <v>101</v>
      </c>
      <c r="D498" s="79">
        <v>44838</v>
      </c>
      <c r="E498" s="11" t="s">
        <v>77</v>
      </c>
      <c r="F498" s="11">
        <v>3</v>
      </c>
      <c r="G498" s="11" t="s">
        <v>33</v>
      </c>
      <c r="H498" s="11">
        <v>28</v>
      </c>
      <c r="I498" s="11">
        <v>26</v>
      </c>
      <c r="J498" s="24">
        <v>0.46597222222222223</v>
      </c>
      <c r="K498" s="11">
        <v>3.8</v>
      </c>
      <c r="L498" s="11">
        <v>18.8</v>
      </c>
      <c r="Q498" s="15">
        <v>1837.8308</v>
      </c>
      <c r="R498" s="20"/>
    </row>
    <row r="499" spans="1:18" x14ac:dyDescent="0.55000000000000004">
      <c r="A499" s="78">
        <v>2022</v>
      </c>
      <c r="B499" s="20" t="s">
        <v>890</v>
      </c>
      <c r="C499" s="11">
        <v>102</v>
      </c>
      <c r="D499" s="79">
        <v>44838</v>
      </c>
      <c r="E499" s="11" t="s">
        <v>77</v>
      </c>
      <c r="F499" s="11">
        <v>3</v>
      </c>
      <c r="G499" s="11" t="s">
        <v>33</v>
      </c>
      <c r="H499" s="11">
        <v>28</v>
      </c>
      <c r="I499" s="11">
        <v>10</v>
      </c>
      <c r="J499" s="24">
        <v>0.47152777777777777</v>
      </c>
      <c r="K499" s="11">
        <v>3.8</v>
      </c>
      <c r="L499" s="11">
        <v>18.8</v>
      </c>
      <c r="Q499" s="15">
        <v>706.85799999999995</v>
      </c>
      <c r="R499" s="20"/>
    </row>
    <row r="500" spans="1:18" x14ac:dyDescent="0.55000000000000004">
      <c r="A500" s="78">
        <v>2022</v>
      </c>
      <c r="B500" s="20" t="s">
        <v>890</v>
      </c>
      <c r="C500" s="11">
        <v>103</v>
      </c>
      <c r="D500" s="79">
        <v>44838</v>
      </c>
      <c r="E500" s="11" t="s">
        <v>77</v>
      </c>
      <c r="F500" s="11">
        <v>4</v>
      </c>
      <c r="G500" s="11" t="s">
        <v>33</v>
      </c>
      <c r="H500" s="11">
        <v>16.5</v>
      </c>
      <c r="I500" s="11">
        <v>10</v>
      </c>
      <c r="J500" s="24">
        <v>0.4770833333333333</v>
      </c>
      <c r="K500" s="11">
        <v>3.8</v>
      </c>
      <c r="L500" s="11">
        <v>18.8</v>
      </c>
      <c r="Q500" s="15">
        <v>706.85799999999995</v>
      </c>
      <c r="R500" s="20"/>
    </row>
    <row r="501" spans="1:18" x14ac:dyDescent="0.55000000000000004">
      <c r="A501" s="78">
        <v>2022</v>
      </c>
      <c r="B501" s="20" t="s">
        <v>890</v>
      </c>
      <c r="C501" s="11">
        <v>104</v>
      </c>
      <c r="D501" s="79">
        <v>44838</v>
      </c>
      <c r="E501" s="11" t="s">
        <v>77</v>
      </c>
      <c r="F501" s="11">
        <v>5</v>
      </c>
      <c r="G501" s="11" t="s">
        <v>33</v>
      </c>
      <c r="H501" s="11">
        <v>12.1</v>
      </c>
      <c r="I501" s="11">
        <v>10</v>
      </c>
      <c r="J501" s="24">
        <v>0.4826388888888889</v>
      </c>
      <c r="K501" s="11">
        <v>3.8</v>
      </c>
      <c r="L501" s="11">
        <v>18.8</v>
      </c>
      <c r="Q501" s="15">
        <v>706.85799999999995</v>
      </c>
      <c r="R501" s="20"/>
    </row>
    <row r="502" spans="1:18" x14ac:dyDescent="0.55000000000000004">
      <c r="A502" s="78">
        <v>2022</v>
      </c>
      <c r="B502" s="20" t="s">
        <v>890</v>
      </c>
      <c r="C502" s="11">
        <v>105</v>
      </c>
      <c r="D502" s="79">
        <v>44838</v>
      </c>
      <c r="E502" s="11" t="s">
        <v>77</v>
      </c>
      <c r="F502" s="11">
        <v>6</v>
      </c>
      <c r="G502" s="11" t="s">
        <v>38</v>
      </c>
      <c r="H502" s="11">
        <v>32.5</v>
      </c>
      <c r="I502" s="11">
        <v>31</v>
      </c>
      <c r="J502" s="24">
        <v>0.51666666666666672</v>
      </c>
      <c r="K502" s="11">
        <v>1.1000000000000001</v>
      </c>
      <c r="L502" s="11">
        <v>20.3</v>
      </c>
      <c r="Q502" s="15">
        <v>2191.2597999999998</v>
      </c>
      <c r="R502" s="20" t="s">
        <v>926</v>
      </c>
    </row>
    <row r="503" spans="1:18" x14ac:dyDescent="0.55000000000000004">
      <c r="A503" s="78">
        <v>2022</v>
      </c>
      <c r="B503" s="20" t="s">
        <v>890</v>
      </c>
      <c r="C503" s="11">
        <v>106</v>
      </c>
      <c r="D503" s="79">
        <v>44838</v>
      </c>
      <c r="E503" s="11" t="s">
        <v>77</v>
      </c>
      <c r="F503" s="11">
        <v>6</v>
      </c>
      <c r="G503" s="11" t="s">
        <v>38</v>
      </c>
      <c r="H503" s="11">
        <v>32.799999999999997</v>
      </c>
      <c r="I503" s="11">
        <v>10</v>
      </c>
      <c r="J503" s="24">
        <v>0.52777777777777779</v>
      </c>
      <c r="K503" s="11">
        <v>1.1000000000000001</v>
      </c>
      <c r="L503" s="11">
        <v>20.3</v>
      </c>
      <c r="Q503" s="15">
        <v>706.85799999999995</v>
      </c>
      <c r="R503" s="20"/>
    </row>
    <row r="504" spans="1:18" x14ac:dyDescent="0.55000000000000004">
      <c r="A504" s="78">
        <v>2022</v>
      </c>
      <c r="B504" s="20" t="s">
        <v>890</v>
      </c>
      <c r="C504" s="11">
        <v>107</v>
      </c>
      <c r="D504" s="79">
        <v>44838</v>
      </c>
      <c r="E504" s="11" t="s">
        <v>77</v>
      </c>
      <c r="F504" s="11">
        <v>7</v>
      </c>
      <c r="G504" s="11" t="s">
        <v>38</v>
      </c>
      <c r="H504" s="11">
        <v>30.2</v>
      </c>
      <c r="I504" s="11">
        <v>10</v>
      </c>
      <c r="J504" s="24">
        <v>0.54305555555555551</v>
      </c>
      <c r="K504" s="11">
        <v>1.1000000000000001</v>
      </c>
      <c r="L504" s="11">
        <v>20.3</v>
      </c>
      <c r="Q504" s="15">
        <v>706.85799999999995</v>
      </c>
      <c r="R504" s="20"/>
    </row>
    <row r="505" spans="1:18" x14ac:dyDescent="0.55000000000000004">
      <c r="A505" s="78">
        <v>2022</v>
      </c>
      <c r="B505" s="20" t="s">
        <v>890</v>
      </c>
      <c r="C505" s="11">
        <v>108</v>
      </c>
      <c r="D505" s="79">
        <v>44838</v>
      </c>
      <c r="E505" s="11" t="s">
        <v>77</v>
      </c>
      <c r="F505" s="11">
        <v>8</v>
      </c>
      <c r="G505" s="11" t="s">
        <v>38</v>
      </c>
      <c r="H505" s="11">
        <v>34.5</v>
      </c>
      <c r="I505" s="11">
        <v>32</v>
      </c>
      <c r="J505" s="24">
        <v>0.55694444444444446</v>
      </c>
      <c r="K505" s="11">
        <v>1.1000000000000001</v>
      </c>
      <c r="L505" s="11">
        <v>20.3</v>
      </c>
      <c r="Q505" s="15">
        <v>2261.9455999999996</v>
      </c>
      <c r="R505" s="20"/>
    </row>
    <row r="506" spans="1:18" x14ac:dyDescent="0.55000000000000004">
      <c r="A506" s="78">
        <v>2022</v>
      </c>
      <c r="B506" s="20" t="s">
        <v>890</v>
      </c>
      <c r="C506" s="11">
        <v>109</v>
      </c>
      <c r="D506" s="79">
        <v>44838</v>
      </c>
      <c r="E506" s="11" t="s">
        <v>77</v>
      </c>
      <c r="F506" s="11">
        <v>8</v>
      </c>
      <c r="G506" s="11" t="s">
        <v>38</v>
      </c>
      <c r="H506" s="11">
        <v>34.5</v>
      </c>
      <c r="I506" s="11">
        <v>10</v>
      </c>
      <c r="J506" s="24">
        <v>0.56944444444444442</v>
      </c>
      <c r="K506" s="11">
        <v>1.1000000000000001</v>
      </c>
      <c r="L506" s="11">
        <v>20.3</v>
      </c>
      <c r="Q506" s="15">
        <v>706.85799999999995</v>
      </c>
      <c r="R506" s="20"/>
    </row>
    <row r="507" spans="1:18" x14ac:dyDescent="0.55000000000000004">
      <c r="A507" s="78">
        <v>2022</v>
      </c>
      <c r="B507" s="20" t="s">
        <v>890</v>
      </c>
      <c r="C507" s="11">
        <v>110</v>
      </c>
      <c r="D507" s="79">
        <v>44838</v>
      </c>
      <c r="E507" s="11" t="s">
        <v>77</v>
      </c>
      <c r="F507" s="11">
        <v>9</v>
      </c>
      <c r="G507" s="11" t="s">
        <v>38</v>
      </c>
      <c r="H507" s="11">
        <v>35.6</v>
      </c>
      <c r="I507" s="11">
        <v>10</v>
      </c>
      <c r="J507" s="24">
        <v>0.58124999999999993</v>
      </c>
      <c r="K507" s="11">
        <v>1.1000000000000001</v>
      </c>
      <c r="L507" s="11">
        <v>20.3</v>
      </c>
      <c r="Q507" s="15">
        <v>706.85799999999995</v>
      </c>
      <c r="R507" s="20"/>
    </row>
    <row r="508" spans="1:18" x14ac:dyDescent="0.55000000000000004">
      <c r="A508" s="78">
        <v>2022</v>
      </c>
      <c r="B508" s="20" t="s">
        <v>890</v>
      </c>
      <c r="C508" s="11">
        <v>111</v>
      </c>
      <c r="D508" s="79">
        <v>44838</v>
      </c>
      <c r="E508" s="11" t="s">
        <v>77</v>
      </c>
      <c r="F508" s="11">
        <v>10</v>
      </c>
      <c r="G508" s="11" t="s">
        <v>38</v>
      </c>
      <c r="H508" s="11">
        <v>33</v>
      </c>
      <c r="I508" s="11">
        <v>31</v>
      </c>
      <c r="J508" s="24">
        <v>0.59375</v>
      </c>
      <c r="K508" s="11">
        <v>1.1000000000000001</v>
      </c>
      <c r="L508" s="11">
        <v>20.3</v>
      </c>
      <c r="Q508" s="15">
        <v>2191.2597999999998</v>
      </c>
      <c r="R508" s="20"/>
    </row>
    <row r="509" spans="1:18" x14ac:dyDescent="0.55000000000000004">
      <c r="A509" s="78">
        <v>2022</v>
      </c>
      <c r="B509" s="20" t="s">
        <v>890</v>
      </c>
      <c r="C509" s="11">
        <v>112</v>
      </c>
      <c r="D509" s="79">
        <v>44838</v>
      </c>
      <c r="E509" s="11" t="s">
        <v>77</v>
      </c>
      <c r="F509" s="11">
        <v>10</v>
      </c>
      <c r="G509" s="11" t="s">
        <v>38</v>
      </c>
      <c r="H509" s="11">
        <v>33.5</v>
      </c>
      <c r="I509" s="11">
        <v>10</v>
      </c>
      <c r="J509" s="24">
        <v>0.60416666666666663</v>
      </c>
      <c r="K509" s="11">
        <v>1.1000000000000001</v>
      </c>
      <c r="L509" s="11">
        <v>20.3</v>
      </c>
      <c r="Q509" s="15">
        <v>706.85799999999995</v>
      </c>
      <c r="R509" s="20" t="s">
        <v>927</v>
      </c>
    </row>
    <row r="510" spans="1:18" x14ac:dyDescent="0.55000000000000004">
      <c r="A510" s="78">
        <v>2022</v>
      </c>
      <c r="B510" s="20" t="s">
        <v>914</v>
      </c>
      <c r="C510" s="11">
        <v>99</v>
      </c>
      <c r="D510" s="79">
        <v>44851</v>
      </c>
      <c r="E510" s="11" t="s">
        <v>77</v>
      </c>
      <c r="F510" s="11">
        <v>11</v>
      </c>
      <c r="G510" s="11" t="s">
        <v>38</v>
      </c>
      <c r="H510" s="11">
        <v>28</v>
      </c>
      <c r="I510" s="11">
        <v>26</v>
      </c>
      <c r="J510" s="24">
        <v>0.3659722222222222</v>
      </c>
      <c r="K510" s="11">
        <v>2.2999999999999998</v>
      </c>
      <c r="L510" s="11">
        <v>17.3</v>
      </c>
      <c r="Q510" s="15">
        <v>1837.8308</v>
      </c>
      <c r="R510" s="20" t="s">
        <v>927</v>
      </c>
    </row>
    <row r="511" spans="1:18" x14ac:dyDescent="0.55000000000000004">
      <c r="A511" s="78">
        <v>2022</v>
      </c>
      <c r="B511" s="20" t="s">
        <v>914</v>
      </c>
      <c r="C511" s="11">
        <v>100</v>
      </c>
      <c r="D511" s="79">
        <v>44851</v>
      </c>
      <c r="E511" s="11" t="s">
        <v>77</v>
      </c>
      <c r="F511" s="11">
        <v>11</v>
      </c>
      <c r="G511" s="11" t="s">
        <v>38</v>
      </c>
      <c r="H511" s="11">
        <v>28.1</v>
      </c>
      <c r="I511" s="11">
        <v>10</v>
      </c>
      <c r="J511" s="24">
        <v>0.37361111111111112</v>
      </c>
      <c r="K511" s="11">
        <v>2.2999999999999998</v>
      </c>
      <c r="L511" s="11">
        <v>17.3</v>
      </c>
      <c r="Q511" s="15">
        <v>706.85799999999995</v>
      </c>
      <c r="R511" s="20" t="s">
        <v>927</v>
      </c>
    </row>
    <row r="512" spans="1:18" x14ac:dyDescent="0.55000000000000004">
      <c r="A512" s="78">
        <v>2022</v>
      </c>
      <c r="B512" s="20" t="s">
        <v>914</v>
      </c>
      <c r="C512" s="11">
        <v>101</v>
      </c>
      <c r="D512" s="79">
        <v>44851</v>
      </c>
      <c r="E512" s="11" t="s">
        <v>77</v>
      </c>
      <c r="F512" s="11">
        <v>12</v>
      </c>
      <c r="G512" s="11" t="s">
        <v>38</v>
      </c>
      <c r="H512" s="11">
        <v>34</v>
      </c>
      <c r="I512" s="11">
        <v>32</v>
      </c>
      <c r="J512" s="24">
        <v>0.37986111111111115</v>
      </c>
      <c r="K512" s="11">
        <v>2.2999999999999998</v>
      </c>
      <c r="L512" s="11">
        <v>17.3</v>
      </c>
      <c r="Q512" s="15">
        <v>2261.9455999999996</v>
      </c>
      <c r="R512" s="20" t="s">
        <v>927</v>
      </c>
    </row>
    <row r="513" spans="1:18" x14ac:dyDescent="0.55000000000000004">
      <c r="A513" s="78">
        <v>2022</v>
      </c>
      <c r="B513" s="20" t="s">
        <v>914</v>
      </c>
      <c r="C513" s="11">
        <v>102</v>
      </c>
      <c r="D513" s="79">
        <v>44851</v>
      </c>
      <c r="E513" s="11" t="s">
        <v>77</v>
      </c>
      <c r="F513" s="11">
        <v>12</v>
      </c>
      <c r="G513" s="11" t="s">
        <v>38</v>
      </c>
      <c r="H513" s="11">
        <v>34</v>
      </c>
      <c r="I513" s="11">
        <v>10</v>
      </c>
      <c r="J513" s="24">
        <v>0.38541666666666669</v>
      </c>
      <c r="K513" s="11">
        <v>2.2999999999999998</v>
      </c>
      <c r="L513" s="11">
        <v>17.3</v>
      </c>
      <c r="Q513" s="15">
        <v>706.85799999999995</v>
      </c>
      <c r="R513" s="20" t="s">
        <v>927</v>
      </c>
    </row>
    <row r="514" spans="1:18" x14ac:dyDescent="0.55000000000000004">
      <c r="A514" s="78">
        <v>2022</v>
      </c>
      <c r="B514" s="20" t="s">
        <v>914</v>
      </c>
      <c r="C514" s="11">
        <v>103</v>
      </c>
      <c r="D514" s="79">
        <v>44851</v>
      </c>
      <c r="E514" s="11" t="s">
        <v>77</v>
      </c>
      <c r="F514" s="11">
        <v>13</v>
      </c>
      <c r="G514" s="11" t="s">
        <v>38</v>
      </c>
      <c r="H514" s="11">
        <v>14.7</v>
      </c>
      <c r="I514" s="11">
        <v>10</v>
      </c>
      <c r="J514" s="24">
        <v>0.39027777777777778</v>
      </c>
      <c r="K514" s="11">
        <v>2.2999999999999998</v>
      </c>
      <c r="L514" s="11">
        <v>17.3</v>
      </c>
      <c r="Q514" s="15">
        <v>706.85799999999995</v>
      </c>
      <c r="R514" s="20" t="s">
        <v>927</v>
      </c>
    </row>
    <row r="515" spans="1:18" x14ac:dyDescent="0.55000000000000004">
      <c r="A515" s="78">
        <v>2022</v>
      </c>
      <c r="B515" s="20" t="s">
        <v>914</v>
      </c>
      <c r="C515" s="11">
        <v>104</v>
      </c>
      <c r="D515" s="79">
        <v>44851</v>
      </c>
      <c r="E515" s="11" t="s">
        <v>77</v>
      </c>
      <c r="F515" s="11">
        <v>14</v>
      </c>
      <c r="G515" s="11" t="s">
        <v>38</v>
      </c>
      <c r="H515" s="11">
        <v>14.7</v>
      </c>
      <c r="I515" s="11">
        <v>10</v>
      </c>
      <c r="J515" s="24">
        <v>0.39583333333333331</v>
      </c>
      <c r="K515" s="11">
        <v>2.2999999999999998</v>
      </c>
      <c r="L515" s="11">
        <v>17.3</v>
      </c>
      <c r="Q515" s="15">
        <v>706.85799999999995</v>
      </c>
      <c r="R515" s="20" t="s">
        <v>927</v>
      </c>
    </row>
    <row r="516" spans="1:18" x14ac:dyDescent="0.55000000000000004">
      <c r="A516" s="78">
        <v>2022</v>
      </c>
      <c r="B516" s="20" t="s">
        <v>914</v>
      </c>
      <c r="C516" s="11">
        <v>105</v>
      </c>
      <c r="D516" s="79">
        <v>44851</v>
      </c>
      <c r="E516" s="11" t="s">
        <v>77</v>
      </c>
      <c r="F516" s="11">
        <v>15</v>
      </c>
      <c r="G516" s="11" t="s">
        <v>38</v>
      </c>
      <c r="H516" s="11">
        <v>14.4</v>
      </c>
      <c r="I516" s="11">
        <v>10</v>
      </c>
      <c r="J516" s="24">
        <v>0.39999999999999997</v>
      </c>
      <c r="K516" s="11">
        <v>2.2999999999999998</v>
      </c>
      <c r="L516" s="11">
        <v>17.3</v>
      </c>
      <c r="Q516" s="15">
        <v>706.85799999999995</v>
      </c>
      <c r="R516" s="20" t="s">
        <v>927</v>
      </c>
    </row>
    <row r="517" spans="1:18" x14ac:dyDescent="0.55000000000000004">
      <c r="A517" s="78">
        <v>2022</v>
      </c>
      <c r="B517" s="20" t="s">
        <v>914</v>
      </c>
      <c r="C517" s="11">
        <v>106</v>
      </c>
      <c r="D517" s="79">
        <v>44851</v>
      </c>
      <c r="E517" s="11" t="s">
        <v>77</v>
      </c>
      <c r="F517" s="11">
        <v>6</v>
      </c>
      <c r="G517" s="11" t="s">
        <v>33</v>
      </c>
      <c r="H517" s="11">
        <v>11.8</v>
      </c>
      <c r="I517" s="11">
        <v>10</v>
      </c>
      <c r="J517" s="24">
        <v>0.4291666666666667</v>
      </c>
      <c r="K517" s="11">
        <v>2</v>
      </c>
      <c r="L517" s="11">
        <v>16.8</v>
      </c>
      <c r="Q517" s="15">
        <v>706.85799999999995</v>
      </c>
      <c r="R517" s="20" t="s">
        <v>927</v>
      </c>
    </row>
    <row r="518" spans="1:18" x14ac:dyDescent="0.55000000000000004">
      <c r="A518" s="78">
        <v>2022</v>
      </c>
      <c r="B518" s="20" t="s">
        <v>914</v>
      </c>
      <c r="C518" s="11">
        <v>107</v>
      </c>
      <c r="D518" s="79">
        <v>44851</v>
      </c>
      <c r="E518" s="11" t="s">
        <v>77</v>
      </c>
      <c r="F518" s="11">
        <v>7</v>
      </c>
      <c r="G518" s="11" t="s">
        <v>33</v>
      </c>
      <c r="H518" s="11">
        <v>16.5</v>
      </c>
      <c r="I518" s="11">
        <v>10</v>
      </c>
      <c r="J518" s="24">
        <v>0.43402777777777773</v>
      </c>
      <c r="K518" s="11">
        <v>2</v>
      </c>
      <c r="L518" s="11">
        <v>16.8</v>
      </c>
      <c r="Q518" s="15">
        <v>706.85799999999995</v>
      </c>
      <c r="R518" s="20" t="s">
        <v>927</v>
      </c>
    </row>
    <row r="519" spans="1:18" x14ac:dyDescent="0.55000000000000004">
      <c r="A519" s="78">
        <v>2022</v>
      </c>
      <c r="B519" s="20" t="s">
        <v>914</v>
      </c>
      <c r="C519" s="11">
        <v>108</v>
      </c>
      <c r="D519" s="79">
        <v>44851</v>
      </c>
      <c r="E519" s="11" t="s">
        <v>77</v>
      </c>
      <c r="F519" s="11">
        <v>8</v>
      </c>
      <c r="G519" s="11" t="s">
        <v>33</v>
      </c>
      <c r="H519" s="11">
        <v>22</v>
      </c>
      <c r="I519" s="11">
        <v>20</v>
      </c>
      <c r="J519" s="24">
        <v>0.44027777777777777</v>
      </c>
      <c r="K519" s="11">
        <v>2</v>
      </c>
      <c r="L519" s="11">
        <v>16.8</v>
      </c>
      <c r="Q519" s="15">
        <v>1413.7159999999999</v>
      </c>
      <c r="R519" s="20" t="s">
        <v>927</v>
      </c>
    </row>
    <row r="520" spans="1:18" x14ac:dyDescent="0.55000000000000004">
      <c r="A520" s="78">
        <v>2022</v>
      </c>
      <c r="B520" s="20" t="s">
        <v>914</v>
      </c>
      <c r="C520" s="11">
        <v>109</v>
      </c>
      <c r="D520" s="79">
        <v>44851</v>
      </c>
      <c r="E520" s="11" t="s">
        <v>77</v>
      </c>
      <c r="F520" s="11">
        <v>8</v>
      </c>
      <c r="G520" s="11" t="s">
        <v>33</v>
      </c>
      <c r="H520" s="11">
        <v>22</v>
      </c>
      <c r="I520" s="11">
        <v>10</v>
      </c>
      <c r="J520" s="24">
        <v>0.44513888888888892</v>
      </c>
      <c r="K520" s="11">
        <v>2</v>
      </c>
      <c r="L520" s="11">
        <v>16.8</v>
      </c>
      <c r="Q520" s="15">
        <v>706.85799999999995</v>
      </c>
      <c r="R520" s="20" t="s">
        <v>927</v>
      </c>
    </row>
    <row r="521" spans="1:18" x14ac:dyDescent="0.55000000000000004">
      <c r="A521" s="78">
        <v>2022</v>
      </c>
      <c r="B521" s="20" t="s">
        <v>914</v>
      </c>
      <c r="C521" s="11">
        <v>110</v>
      </c>
      <c r="D521" s="79">
        <v>44851</v>
      </c>
      <c r="E521" s="11" t="s">
        <v>77</v>
      </c>
      <c r="F521" s="11">
        <v>9</v>
      </c>
      <c r="G521" s="11" t="s">
        <v>33</v>
      </c>
      <c r="H521" s="11">
        <v>26.8</v>
      </c>
      <c r="I521" s="11">
        <v>25</v>
      </c>
      <c r="J521" s="24">
        <v>0.4513888888888889</v>
      </c>
      <c r="K521" s="11">
        <v>2</v>
      </c>
      <c r="L521" s="11">
        <v>16.8</v>
      </c>
      <c r="Q521" s="15">
        <v>1767.1449999999998</v>
      </c>
      <c r="R521" s="20" t="s">
        <v>927</v>
      </c>
    </row>
    <row r="522" spans="1:18" x14ac:dyDescent="0.55000000000000004">
      <c r="A522" s="78">
        <v>2022</v>
      </c>
      <c r="B522" s="20" t="s">
        <v>914</v>
      </c>
      <c r="C522" s="11">
        <v>111</v>
      </c>
      <c r="D522" s="79">
        <v>44851</v>
      </c>
      <c r="E522" s="11" t="s">
        <v>77</v>
      </c>
      <c r="F522" s="11">
        <v>9</v>
      </c>
      <c r="G522" s="11" t="s">
        <v>33</v>
      </c>
      <c r="H522" s="11">
        <v>26.8</v>
      </c>
      <c r="I522" s="11">
        <v>10</v>
      </c>
      <c r="J522" s="24">
        <v>0.45624999999999999</v>
      </c>
      <c r="K522" s="11">
        <v>2</v>
      </c>
      <c r="L522" s="11">
        <v>16.8</v>
      </c>
      <c r="Q522" s="15">
        <v>706.85799999999995</v>
      </c>
      <c r="R522" s="20" t="s">
        <v>927</v>
      </c>
    </row>
    <row r="523" spans="1:18" x14ac:dyDescent="0.55000000000000004">
      <c r="A523" s="78">
        <v>2022</v>
      </c>
      <c r="B523" s="20" t="s">
        <v>914</v>
      </c>
      <c r="C523" s="11">
        <v>112</v>
      </c>
      <c r="D523" s="79">
        <v>44851</v>
      </c>
      <c r="E523" s="11" t="s">
        <v>77</v>
      </c>
      <c r="F523" s="11">
        <v>10</v>
      </c>
      <c r="G523" s="11" t="s">
        <v>33</v>
      </c>
      <c r="H523" s="11">
        <v>12.5</v>
      </c>
      <c r="I523" s="11">
        <v>10</v>
      </c>
      <c r="J523" s="24">
        <v>0.46111111111111108</v>
      </c>
      <c r="K523" s="11">
        <v>2</v>
      </c>
      <c r="L523" s="11">
        <v>16.8</v>
      </c>
      <c r="Q523" s="15">
        <v>706.85799999999995</v>
      </c>
      <c r="R523" s="20" t="s">
        <v>927</v>
      </c>
    </row>
    <row r="524" spans="1:18" x14ac:dyDescent="0.55000000000000004">
      <c r="A524" s="78">
        <v>2022</v>
      </c>
      <c r="B524" s="20" t="s">
        <v>890</v>
      </c>
      <c r="C524" s="11">
        <v>113</v>
      </c>
      <c r="D524" s="79">
        <v>44852</v>
      </c>
      <c r="E524" s="11" t="s">
        <v>77</v>
      </c>
      <c r="F524" s="11">
        <v>1</v>
      </c>
      <c r="G524" s="11" t="s">
        <v>33</v>
      </c>
      <c r="H524" s="11">
        <v>22</v>
      </c>
      <c r="I524" s="11">
        <v>20</v>
      </c>
      <c r="J524" s="24">
        <v>0.39305555555555555</v>
      </c>
      <c r="K524" s="11">
        <v>2.5</v>
      </c>
      <c r="L524" s="11">
        <v>18</v>
      </c>
      <c r="Q524" s="15">
        <v>1413.7159999999999</v>
      </c>
      <c r="R524" s="20"/>
    </row>
    <row r="525" spans="1:18" x14ac:dyDescent="0.55000000000000004">
      <c r="A525" s="78">
        <v>2022</v>
      </c>
      <c r="B525" s="20" t="s">
        <v>890</v>
      </c>
      <c r="C525" s="11">
        <v>114</v>
      </c>
      <c r="D525" s="79">
        <v>44852</v>
      </c>
      <c r="E525" s="11" t="s">
        <v>77</v>
      </c>
      <c r="F525" s="11">
        <v>1</v>
      </c>
      <c r="G525" s="11" t="s">
        <v>33</v>
      </c>
      <c r="H525" s="11">
        <v>22.1</v>
      </c>
      <c r="I525" s="11">
        <v>10</v>
      </c>
      <c r="J525" s="24">
        <v>0.40138888888888885</v>
      </c>
      <c r="K525" s="11">
        <v>2.5</v>
      </c>
      <c r="L525" s="11">
        <v>18</v>
      </c>
      <c r="Q525" s="15">
        <v>706.85799999999995</v>
      </c>
      <c r="R525" s="20"/>
    </row>
    <row r="526" spans="1:18" x14ac:dyDescent="0.55000000000000004">
      <c r="A526" s="78">
        <v>2022</v>
      </c>
      <c r="B526" s="20" t="s">
        <v>890</v>
      </c>
      <c r="C526" s="11">
        <v>115</v>
      </c>
      <c r="D526" s="79">
        <v>44852</v>
      </c>
      <c r="E526" s="11" t="s">
        <v>77</v>
      </c>
      <c r="F526" s="11">
        <v>2</v>
      </c>
      <c r="G526" s="11" t="s">
        <v>33</v>
      </c>
      <c r="H526" s="11">
        <v>27.6</v>
      </c>
      <c r="I526" s="11">
        <v>25</v>
      </c>
      <c r="J526" s="24">
        <v>0.41041666666666665</v>
      </c>
      <c r="K526" s="11">
        <v>2.5</v>
      </c>
      <c r="L526" s="11">
        <v>18</v>
      </c>
      <c r="Q526" s="15">
        <v>1767.1449999999998</v>
      </c>
      <c r="R526" s="20"/>
    </row>
    <row r="527" spans="1:18" x14ac:dyDescent="0.55000000000000004">
      <c r="A527" s="78">
        <v>2022</v>
      </c>
      <c r="B527" s="20" t="s">
        <v>890</v>
      </c>
      <c r="C527" s="11">
        <v>116</v>
      </c>
      <c r="D527" s="79">
        <v>44852</v>
      </c>
      <c r="E527" s="11" t="s">
        <v>77</v>
      </c>
      <c r="F527" s="11">
        <v>2</v>
      </c>
      <c r="G527" s="11" t="s">
        <v>33</v>
      </c>
      <c r="H527" s="11">
        <v>27.5</v>
      </c>
      <c r="I527" s="11">
        <v>10</v>
      </c>
      <c r="J527" s="24">
        <v>0.41319444444444442</v>
      </c>
      <c r="K527" s="11">
        <v>2.5</v>
      </c>
      <c r="L527" s="11">
        <v>18</v>
      </c>
      <c r="Q527" s="15">
        <v>706.85799999999995</v>
      </c>
      <c r="R527" s="20"/>
    </row>
    <row r="528" spans="1:18" x14ac:dyDescent="0.55000000000000004">
      <c r="A528" s="78">
        <v>2022</v>
      </c>
      <c r="B528" s="20" t="s">
        <v>890</v>
      </c>
      <c r="C528" s="11">
        <v>117</v>
      </c>
      <c r="D528" s="79">
        <v>44852</v>
      </c>
      <c r="E528" s="11" t="s">
        <v>77</v>
      </c>
      <c r="F528" s="11">
        <v>3</v>
      </c>
      <c r="G528" s="11" t="s">
        <v>33</v>
      </c>
      <c r="H528" s="11">
        <v>28</v>
      </c>
      <c r="I528" s="11">
        <v>26</v>
      </c>
      <c r="J528" s="24">
        <v>0.41944444444444445</v>
      </c>
      <c r="K528" s="11">
        <v>2.5</v>
      </c>
      <c r="L528" s="11">
        <v>18</v>
      </c>
      <c r="Q528" s="15">
        <v>1837.8308</v>
      </c>
      <c r="R528" s="20"/>
    </row>
    <row r="529" spans="1:18" x14ac:dyDescent="0.55000000000000004">
      <c r="A529" s="78">
        <v>2022</v>
      </c>
      <c r="B529" s="20" t="s">
        <v>890</v>
      </c>
      <c r="C529" s="11">
        <v>118</v>
      </c>
      <c r="D529" s="79">
        <v>44852</v>
      </c>
      <c r="E529" s="11" t="s">
        <v>77</v>
      </c>
      <c r="F529" s="11">
        <v>3</v>
      </c>
      <c r="G529" s="11" t="s">
        <v>33</v>
      </c>
      <c r="H529" s="11">
        <v>27.9</v>
      </c>
      <c r="I529" s="11">
        <v>10</v>
      </c>
      <c r="J529" s="24">
        <v>0.42291666666666666</v>
      </c>
      <c r="K529" s="11">
        <v>2.5</v>
      </c>
      <c r="L529" s="11">
        <v>18</v>
      </c>
      <c r="Q529" s="15">
        <v>706.85799999999995</v>
      </c>
      <c r="R529" s="20"/>
    </row>
    <row r="530" spans="1:18" x14ac:dyDescent="0.55000000000000004">
      <c r="A530" s="78">
        <v>2022</v>
      </c>
      <c r="B530" s="20" t="s">
        <v>890</v>
      </c>
      <c r="C530" s="11">
        <v>119</v>
      </c>
      <c r="D530" s="79">
        <v>44852</v>
      </c>
      <c r="E530" s="11" t="s">
        <v>77</v>
      </c>
      <c r="F530" s="11">
        <v>4</v>
      </c>
      <c r="G530" s="11" t="s">
        <v>33</v>
      </c>
      <c r="H530" s="11">
        <v>17.3</v>
      </c>
      <c r="I530" s="11">
        <v>10</v>
      </c>
      <c r="J530" s="24">
        <v>0.43055555555555558</v>
      </c>
      <c r="K530" s="11">
        <v>2.5</v>
      </c>
      <c r="L530" s="11">
        <v>18</v>
      </c>
      <c r="Q530" s="15">
        <v>706.85799999999995</v>
      </c>
      <c r="R530" s="20"/>
    </row>
    <row r="531" spans="1:18" x14ac:dyDescent="0.55000000000000004">
      <c r="A531" s="78">
        <v>2022</v>
      </c>
      <c r="B531" s="20" t="s">
        <v>890</v>
      </c>
      <c r="C531" s="11">
        <v>120</v>
      </c>
      <c r="D531" s="79">
        <v>44852</v>
      </c>
      <c r="E531" s="11" t="s">
        <v>77</v>
      </c>
      <c r="F531" s="11">
        <v>5</v>
      </c>
      <c r="G531" s="11" t="s">
        <v>33</v>
      </c>
      <c r="H531" s="11">
        <v>11.6</v>
      </c>
      <c r="I531" s="11">
        <v>10</v>
      </c>
      <c r="J531" s="24">
        <v>0.43611111111111112</v>
      </c>
      <c r="K531" s="11">
        <v>2.5</v>
      </c>
      <c r="L531" s="11">
        <v>18</v>
      </c>
      <c r="Q531" s="15">
        <v>706.85799999999995</v>
      </c>
      <c r="R531" s="20"/>
    </row>
    <row r="532" spans="1:18" x14ac:dyDescent="0.55000000000000004">
      <c r="A532" s="78">
        <v>2022</v>
      </c>
      <c r="B532" s="20" t="s">
        <v>890</v>
      </c>
      <c r="C532" s="11">
        <v>121</v>
      </c>
      <c r="D532" s="79">
        <v>44852</v>
      </c>
      <c r="E532" s="11" t="s">
        <v>77</v>
      </c>
      <c r="F532" s="11">
        <v>6</v>
      </c>
      <c r="G532" s="11" t="s">
        <v>38</v>
      </c>
      <c r="H532" s="11">
        <v>32.5</v>
      </c>
      <c r="I532" s="11">
        <v>30</v>
      </c>
      <c r="J532" s="24">
        <v>0.46319444444444446</v>
      </c>
      <c r="K532" s="11">
        <v>3.1</v>
      </c>
      <c r="L532" s="11">
        <v>18.3</v>
      </c>
      <c r="Q532" s="15">
        <v>2120.5740000000001</v>
      </c>
      <c r="R532" s="20"/>
    </row>
    <row r="533" spans="1:18" x14ac:dyDescent="0.55000000000000004">
      <c r="A533" s="78">
        <v>2022</v>
      </c>
      <c r="B533" s="20" t="s">
        <v>890</v>
      </c>
      <c r="C533" s="11">
        <v>122</v>
      </c>
      <c r="D533" s="79">
        <v>44852</v>
      </c>
      <c r="E533" s="11" t="s">
        <v>77</v>
      </c>
      <c r="F533" s="11">
        <v>6</v>
      </c>
      <c r="G533" s="11" t="s">
        <v>38</v>
      </c>
      <c r="H533" s="11">
        <v>32.5</v>
      </c>
      <c r="I533" s="11">
        <v>10</v>
      </c>
      <c r="J533" s="24">
        <v>0.46875</v>
      </c>
      <c r="K533" s="11">
        <v>3.1</v>
      </c>
      <c r="L533" s="11">
        <v>18.3</v>
      </c>
      <c r="Q533" s="15">
        <v>706.85799999999995</v>
      </c>
      <c r="R533" s="20"/>
    </row>
    <row r="534" spans="1:18" x14ac:dyDescent="0.55000000000000004">
      <c r="A534" s="78">
        <v>2022</v>
      </c>
      <c r="B534" s="20" t="s">
        <v>890</v>
      </c>
      <c r="C534" s="11">
        <v>123</v>
      </c>
      <c r="D534" s="79">
        <v>44852</v>
      </c>
      <c r="E534" s="11" t="s">
        <v>77</v>
      </c>
      <c r="F534" s="11">
        <v>7</v>
      </c>
      <c r="G534" s="11" t="s">
        <v>38</v>
      </c>
      <c r="H534" s="11">
        <v>30.3</v>
      </c>
      <c r="I534" s="11">
        <v>28</v>
      </c>
      <c r="J534" s="24">
        <v>0.47500000000000003</v>
      </c>
      <c r="K534" s="11">
        <v>3.1</v>
      </c>
      <c r="L534" s="11">
        <v>18.3</v>
      </c>
      <c r="Q534" s="15">
        <v>1979.2023999999997</v>
      </c>
      <c r="R534" s="20" t="s">
        <v>928</v>
      </c>
    </row>
    <row r="535" spans="1:18" x14ac:dyDescent="0.55000000000000004">
      <c r="A535" s="78">
        <v>2022</v>
      </c>
      <c r="B535" s="20" t="s">
        <v>890</v>
      </c>
      <c r="C535" s="11">
        <v>124</v>
      </c>
      <c r="D535" s="79">
        <v>44852</v>
      </c>
      <c r="E535" s="11" t="s">
        <v>77</v>
      </c>
      <c r="F535" s="11">
        <v>7</v>
      </c>
      <c r="G535" s="11" t="s">
        <v>38</v>
      </c>
      <c r="H535" s="11">
        <v>30.1</v>
      </c>
      <c r="I535" s="11">
        <v>10</v>
      </c>
      <c r="J535" s="24">
        <v>0.47916666666666669</v>
      </c>
      <c r="K535" s="11">
        <v>3.1</v>
      </c>
      <c r="L535" s="11">
        <v>18.3</v>
      </c>
      <c r="Q535" s="15">
        <v>706.85799999999995</v>
      </c>
      <c r="R535" s="20"/>
    </row>
    <row r="536" spans="1:18" x14ac:dyDescent="0.55000000000000004">
      <c r="A536" s="78">
        <v>2022</v>
      </c>
      <c r="B536" s="20" t="s">
        <v>890</v>
      </c>
      <c r="C536" s="11">
        <v>125</v>
      </c>
      <c r="D536" s="79">
        <v>44852</v>
      </c>
      <c r="E536" s="11" t="s">
        <v>77</v>
      </c>
      <c r="F536" s="11">
        <v>8</v>
      </c>
      <c r="G536" s="11" t="s">
        <v>38</v>
      </c>
      <c r="H536" s="11">
        <v>34.200000000000003</v>
      </c>
      <c r="I536" s="11">
        <v>10</v>
      </c>
      <c r="J536" s="24">
        <v>0.48472222222222222</v>
      </c>
      <c r="K536" s="11">
        <v>3.1</v>
      </c>
      <c r="L536" s="11">
        <v>18.3</v>
      </c>
      <c r="Q536" s="15">
        <v>706.85799999999995</v>
      </c>
      <c r="R536" s="20"/>
    </row>
    <row r="537" spans="1:18" x14ac:dyDescent="0.55000000000000004">
      <c r="A537" s="78">
        <v>2022</v>
      </c>
      <c r="B537" s="20" t="s">
        <v>890</v>
      </c>
      <c r="C537" s="11">
        <v>126</v>
      </c>
      <c r="D537" s="79">
        <v>44852</v>
      </c>
      <c r="E537" s="11" t="s">
        <v>77</v>
      </c>
      <c r="F537" s="11">
        <v>8</v>
      </c>
      <c r="G537" s="11" t="s">
        <v>38</v>
      </c>
      <c r="H537" s="11">
        <v>34.4</v>
      </c>
      <c r="I537" s="11">
        <v>32</v>
      </c>
      <c r="J537" s="24">
        <v>0.4916666666666667</v>
      </c>
      <c r="K537" s="11">
        <v>3.1</v>
      </c>
      <c r="L537" s="11">
        <v>18.3</v>
      </c>
      <c r="Q537" s="15">
        <v>2261.9455999999996</v>
      </c>
      <c r="R537" s="20"/>
    </row>
    <row r="538" spans="1:18" x14ac:dyDescent="0.55000000000000004">
      <c r="A538" s="78">
        <v>2022</v>
      </c>
      <c r="B538" s="20" t="s">
        <v>890</v>
      </c>
      <c r="C538" s="11">
        <v>127</v>
      </c>
      <c r="D538" s="79">
        <v>44852</v>
      </c>
      <c r="E538" s="11" t="s">
        <v>77</v>
      </c>
      <c r="F538" s="11">
        <v>9</v>
      </c>
      <c r="G538" s="11" t="s">
        <v>38</v>
      </c>
      <c r="H538" s="11">
        <v>35.5</v>
      </c>
      <c r="I538" s="11">
        <v>10</v>
      </c>
      <c r="J538" s="24">
        <v>0.49722222222222223</v>
      </c>
      <c r="K538" s="11">
        <v>3.1</v>
      </c>
      <c r="L538" s="11">
        <v>18.3</v>
      </c>
      <c r="Q538" s="15">
        <v>706.85799999999995</v>
      </c>
      <c r="R538" s="20"/>
    </row>
    <row r="539" spans="1:18" x14ac:dyDescent="0.55000000000000004">
      <c r="A539" s="78">
        <v>2022</v>
      </c>
      <c r="B539" s="20" t="s">
        <v>890</v>
      </c>
      <c r="C539" s="11">
        <v>128</v>
      </c>
      <c r="D539" s="79">
        <v>44852</v>
      </c>
      <c r="E539" s="11" t="s">
        <v>77</v>
      </c>
      <c r="F539" s="11">
        <v>10</v>
      </c>
      <c r="G539" s="11" t="s">
        <v>38</v>
      </c>
      <c r="H539" s="11">
        <v>33.200000000000003</v>
      </c>
      <c r="I539" s="11">
        <v>31</v>
      </c>
      <c r="J539" s="24">
        <v>0.50486111111111109</v>
      </c>
      <c r="K539" s="11">
        <v>3.1</v>
      </c>
      <c r="L539" s="11">
        <v>18.3</v>
      </c>
      <c r="Q539" s="15">
        <v>2191.2597999999998</v>
      </c>
      <c r="R539" s="20"/>
    </row>
    <row r="540" spans="1:18" x14ac:dyDescent="0.55000000000000004">
      <c r="A540" s="78">
        <v>2022</v>
      </c>
      <c r="B540" s="20" t="s">
        <v>890</v>
      </c>
      <c r="C540" s="11">
        <v>129</v>
      </c>
      <c r="D540" s="79">
        <v>44852</v>
      </c>
      <c r="E540" s="11" t="s">
        <v>77</v>
      </c>
      <c r="F540" s="11">
        <v>10</v>
      </c>
      <c r="G540" s="11" t="s">
        <v>38</v>
      </c>
      <c r="H540" s="11">
        <v>32.9</v>
      </c>
      <c r="I540" s="11">
        <v>10</v>
      </c>
      <c r="J540" s="24">
        <v>0.50972222222222219</v>
      </c>
      <c r="K540" s="11">
        <v>3.1</v>
      </c>
      <c r="L540" s="11">
        <v>18.3</v>
      </c>
      <c r="Q540" s="15">
        <v>706.85799999999995</v>
      </c>
      <c r="R540" s="20"/>
    </row>
  </sheetData>
  <autoFilter ref="A1:R121" xr:uid="{B3E9FCEC-9523-4254-822C-3D6DF5FF3225}"/>
  <phoneticPr fontId="2" type="noConversion"/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0A51A-D674-494A-BDC2-4EA0414D77FD}">
  <dimension ref="A1:S133"/>
  <sheetViews>
    <sheetView tabSelected="1" workbookViewId="0">
      <pane ySplit="2" topLeftCell="A114" activePane="bottomLeft" state="frozen"/>
      <selection pane="bottomLeft" activeCell="G2" sqref="G2"/>
    </sheetView>
  </sheetViews>
  <sheetFormatPr defaultRowHeight="14.4" x14ac:dyDescent="0.55000000000000004"/>
  <cols>
    <col min="1" max="1" width="22" style="22" bestFit="1" customWidth="1"/>
    <col min="2" max="2" width="12.41796875" style="22" customWidth="1"/>
    <col min="3" max="3" width="8.83984375" style="11"/>
    <col min="4" max="4" width="9.578125" style="11" bestFit="1" customWidth="1"/>
    <col min="5" max="5" width="11.68359375" style="21" bestFit="1" customWidth="1"/>
    <col min="6" max="6" width="16.578125" style="18" bestFit="1" customWidth="1"/>
    <col min="7" max="7" width="10.15625" style="11" bestFit="1" customWidth="1"/>
    <col min="8" max="18" width="10.15625" style="11" customWidth="1"/>
    <col min="19" max="19" width="109.15625" style="20" bestFit="1" customWidth="1"/>
    <col min="21" max="22" width="3" bestFit="1" customWidth="1"/>
    <col min="23" max="28" width="4" bestFit="1" customWidth="1"/>
    <col min="29" max="29" width="5" bestFit="1" customWidth="1"/>
    <col min="30" max="30" width="1.68359375" bestFit="1" customWidth="1"/>
    <col min="31" max="31" width="11" bestFit="1" customWidth="1"/>
    <col min="32" max="32" width="16" bestFit="1" customWidth="1"/>
  </cols>
  <sheetData>
    <row r="1" spans="1:19" x14ac:dyDescent="0.55000000000000004">
      <c r="C1" s="20" t="s">
        <v>394</v>
      </c>
    </row>
    <row r="2" spans="1:19" x14ac:dyDescent="0.55000000000000004">
      <c r="A2" s="4" t="s">
        <v>395</v>
      </c>
      <c r="B2" s="4" t="s">
        <v>456</v>
      </c>
      <c r="C2" s="5" t="s">
        <v>89</v>
      </c>
      <c r="D2" s="6" t="s">
        <v>78</v>
      </c>
      <c r="E2" s="16" t="s">
        <v>90</v>
      </c>
      <c r="F2" s="17" t="s">
        <v>91</v>
      </c>
      <c r="G2" s="5" t="s">
        <v>79</v>
      </c>
      <c r="H2" s="5" t="s">
        <v>80</v>
      </c>
      <c r="I2" s="5" t="s">
        <v>81</v>
      </c>
      <c r="J2" s="5" t="s">
        <v>382</v>
      </c>
      <c r="K2" s="5" t="s">
        <v>82</v>
      </c>
      <c r="L2" s="5" t="s">
        <v>83</v>
      </c>
      <c r="M2" s="5" t="s">
        <v>84</v>
      </c>
      <c r="N2" s="5" t="s">
        <v>85</v>
      </c>
      <c r="O2" s="5" t="s">
        <v>86</v>
      </c>
      <c r="P2" s="5" t="s">
        <v>87</v>
      </c>
      <c r="Q2" s="38" t="s">
        <v>441</v>
      </c>
      <c r="R2" s="5" t="s">
        <v>88</v>
      </c>
      <c r="S2" s="33" t="s">
        <v>31</v>
      </c>
    </row>
    <row r="3" spans="1:19" x14ac:dyDescent="0.55000000000000004">
      <c r="A3" s="22">
        <v>44182</v>
      </c>
      <c r="B3" s="22">
        <v>43669</v>
      </c>
      <c r="C3" s="11">
        <v>19</v>
      </c>
      <c r="D3" s="39">
        <v>1</v>
      </c>
      <c r="E3" s="21">
        <v>1</v>
      </c>
      <c r="F3" s="18" t="s">
        <v>381</v>
      </c>
      <c r="G3" s="21">
        <v>80</v>
      </c>
      <c r="H3" s="11">
        <v>3</v>
      </c>
      <c r="I3" s="11">
        <v>1</v>
      </c>
      <c r="J3" s="11" t="s">
        <v>30</v>
      </c>
      <c r="K3" s="11">
        <v>1</v>
      </c>
      <c r="L3" s="11" t="s">
        <v>30</v>
      </c>
      <c r="M3" s="11" t="s">
        <v>30</v>
      </c>
      <c r="N3" s="11">
        <v>21</v>
      </c>
      <c r="O3" s="11">
        <v>1</v>
      </c>
      <c r="P3" s="11">
        <v>1</v>
      </c>
      <c r="Q3" s="11" t="s">
        <v>30</v>
      </c>
      <c r="R3" s="11">
        <v>2</v>
      </c>
      <c r="S3" s="20" t="s">
        <v>383</v>
      </c>
    </row>
    <row r="4" spans="1:19" x14ac:dyDescent="0.55000000000000004">
      <c r="A4" s="22" t="s">
        <v>396</v>
      </c>
      <c r="B4" s="22">
        <v>43669</v>
      </c>
      <c r="C4" s="11">
        <v>19</v>
      </c>
      <c r="D4" s="39">
        <v>2</v>
      </c>
      <c r="E4" s="21">
        <v>1</v>
      </c>
      <c r="F4" s="18" t="s">
        <v>381</v>
      </c>
      <c r="G4" s="11">
        <v>60</v>
      </c>
      <c r="H4" s="11">
        <v>1</v>
      </c>
      <c r="I4" s="11">
        <v>1</v>
      </c>
      <c r="J4" s="11" t="s">
        <v>30</v>
      </c>
      <c r="K4" s="11" t="s">
        <v>30</v>
      </c>
      <c r="L4" s="11" t="s">
        <v>30</v>
      </c>
      <c r="M4" s="11" t="s">
        <v>30</v>
      </c>
      <c r="N4" s="11">
        <v>34</v>
      </c>
      <c r="O4" s="11" t="s">
        <v>30</v>
      </c>
      <c r="P4" s="11" t="s">
        <v>30</v>
      </c>
      <c r="Q4" s="11" t="s">
        <v>30</v>
      </c>
      <c r="R4" s="11">
        <v>6</v>
      </c>
      <c r="S4" s="20" t="s">
        <v>391</v>
      </c>
    </row>
    <row r="5" spans="1:19" x14ac:dyDescent="0.55000000000000004">
      <c r="A5" s="22" t="s">
        <v>396</v>
      </c>
      <c r="B5" s="22">
        <v>43669</v>
      </c>
      <c r="C5" s="11">
        <v>19</v>
      </c>
      <c r="D5" s="39">
        <v>3</v>
      </c>
      <c r="E5" s="21">
        <v>1</v>
      </c>
      <c r="F5" s="18" t="s">
        <v>381</v>
      </c>
      <c r="G5" s="11">
        <v>60</v>
      </c>
      <c r="H5" s="11">
        <v>1</v>
      </c>
      <c r="I5" s="11">
        <v>1</v>
      </c>
      <c r="J5" s="11" t="s">
        <v>30</v>
      </c>
      <c r="K5" s="11">
        <v>8</v>
      </c>
      <c r="L5" s="11" t="s">
        <v>30</v>
      </c>
      <c r="M5" s="11" t="s">
        <v>30</v>
      </c>
      <c r="N5" s="11">
        <v>17</v>
      </c>
      <c r="O5" s="11">
        <v>1</v>
      </c>
      <c r="P5" s="11">
        <v>1</v>
      </c>
      <c r="Q5" s="11" t="s">
        <v>30</v>
      </c>
      <c r="R5" s="11">
        <v>1</v>
      </c>
    </row>
    <row r="6" spans="1:19" x14ac:dyDescent="0.55000000000000004">
      <c r="A6" s="22" t="s">
        <v>396</v>
      </c>
      <c r="B6" s="22">
        <v>43669</v>
      </c>
      <c r="C6" s="11">
        <v>19</v>
      </c>
      <c r="D6" s="39">
        <v>4</v>
      </c>
      <c r="E6" s="21">
        <v>1</v>
      </c>
      <c r="F6" s="18" t="s">
        <v>381</v>
      </c>
      <c r="G6" s="11">
        <v>70</v>
      </c>
      <c r="H6" s="11" t="s">
        <v>30</v>
      </c>
      <c r="I6" s="11">
        <v>2</v>
      </c>
      <c r="J6" s="11" t="s">
        <v>30</v>
      </c>
      <c r="K6" s="11" t="s">
        <v>30</v>
      </c>
      <c r="L6" s="11" t="s">
        <v>30</v>
      </c>
      <c r="M6" s="11" t="s">
        <v>30</v>
      </c>
      <c r="N6" s="11">
        <v>58</v>
      </c>
      <c r="O6" s="11">
        <v>3</v>
      </c>
      <c r="P6" s="11">
        <v>2</v>
      </c>
      <c r="Q6" s="11" t="s">
        <v>30</v>
      </c>
      <c r="R6" s="11">
        <v>5</v>
      </c>
      <c r="S6" s="20" t="s">
        <v>389</v>
      </c>
    </row>
    <row r="7" spans="1:19" x14ac:dyDescent="0.55000000000000004">
      <c r="A7" s="22" t="s">
        <v>396</v>
      </c>
      <c r="B7" s="22">
        <v>43669</v>
      </c>
      <c r="C7" s="11">
        <v>19</v>
      </c>
      <c r="D7" s="39">
        <v>5</v>
      </c>
      <c r="E7" s="21">
        <v>1</v>
      </c>
      <c r="F7" s="18" t="s">
        <v>381</v>
      </c>
      <c r="G7" s="11">
        <v>40</v>
      </c>
      <c r="H7" s="11">
        <v>4</v>
      </c>
      <c r="I7" s="11" t="s">
        <v>30</v>
      </c>
      <c r="J7" s="11" t="s">
        <v>30</v>
      </c>
      <c r="K7" s="11">
        <v>1</v>
      </c>
      <c r="L7" s="11" t="s">
        <v>30</v>
      </c>
      <c r="M7" s="11">
        <v>1</v>
      </c>
      <c r="N7" s="11">
        <v>12</v>
      </c>
      <c r="O7" s="11" t="s">
        <v>30</v>
      </c>
      <c r="P7" s="11" t="s">
        <v>30</v>
      </c>
      <c r="Q7" s="11" t="s">
        <v>30</v>
      </c>
      <c r="R7" s="11">
        <v>5</v>
      </c>
      <c r="S7" s="20" t="s">
        <v>390</v>
      </c>
    </row>
    <row r="8" spans="1:19" x14ac:dyDescent="0.55000000000000004">
      <c r="A8" s="22" t="s">
        <v>396</v>
      </c>
      <c r="B8" s="22">
        <v>43669</v>
      </c>
      <c r="C8" s="11">
        <v>19</v>
      </c>
      <c r="D8" s="39">
        <v>6</v>
      </c>
      <c r="E8" s="21">
        <v>1</v>
      </c>
      <c r="F8" s="18">
        <v>5</v>
      </c>
      <c r="G8" s="11">
        <v>80</v>
      </c>
      <c r="H8" s="11" t="s">
        <v>30</v>
      </c>
      <c r="I8" s="11">
        <v>320</v>
      </c>
      <c r="J8" s="11">
        <v>6</v>
      </c>
      <c r="K8" s="11">
        <v>7</v>
      </c>
      <c r="L8" s="11">
        <v>1</v>
      </c>
      <c r="M8" s="11">
        <v>8</v>
      </c>
      <c r="N8" s="11">
        <v>70</v>
      </c>
      <c r="O8" s="11">
        <v>3</v>
      </c>
      <c r="P8" s="11">
        <v>30</v>
      </c>
      <c r="Q8" s="11" t="s">
        <v>30</v>
      </c>
      <c r="R8" s="11" t="s">
        <v>30</v>
      </c>
    </row>
    <row r="9" spans="1:19" x14ac:dyDescent="0.55000000000000004">
      <c r="A9" s="22" t="s">
        <v>396</v>
      </c>
      <c r="B9" s="22">
        <v>43669</v>
      </c>
      <c r="C9" s="11">
        <v>19</v>
      </c>
      <c r="D9" s="39">
        <v>7</v>
      </c>
      <c r="E9" s="21">
        <v>1</v>
      </c>
      <c r="F9" s="18">
        <v>5</v>
      </c>
      <c r="G9" s="11">
        <v>60</v>
      </c>
      <c r="H9" s="11">
        <v>3</v>
      </c>
      <c r="I9" s="11">
        <v>398</v>
      </c>
      <c r="J9" s="11">
        <v>6</v>
      </c>
      <c r="K9" s="11" t="s">
        <v>30</v>
      </c>
      <c r="L9" s="11">
        <v>1</v>
      </c>
      <c r="M9" s="11" t="s">
        <v>30</v>
      </c>
      <c r="N9" s="11">
        <v>137</v>
      </c>
      <c r="O9" s="11">
        <v>3</v>
      </c>
      <c r="P9" s="11">
        <v>16</v>
      </c>
      <c r="Q9" s="11" t="s">
        <v>30</v>
      </c>
      <c r="R9" s="11">
        <v>1</v>
      </c>
    </row>
    <row r="10" spans="1:19" x14ac:dyDescent="0.55000000000000004">
      <c r="A10" s="22" t="s">
        <v>396</v>
      </c>
      <c r="B10" s="22">
        <v>43669</v>
      </c>
      <c r="C10" s="11">
        <v>19</v>
      </c>
      <c r="D10" s="39">
        <v>8</v>
      </c>
      <c r="E10" s="21">
        <v>1</v>
      </c>
      <c r="F10" s="18" t="s">
        <v>381</v>
      </c>
      <c r="G10" s="11">
        <v>40</v>
      </c>
      <c r="H10" s="11">
        <v>3</v>
      </c>
      <c r="I10" s="11">
        <v>1067</v>
      </c>
      <c r="J10" s="11" t="s">
        <v>30</v>
      </c>
      <c r="K10" s="11" t="s">
        <v>30</v>
      </c>
      <c r="L10" s="11">
        <v>2</v>
      </c>
      <c r="M10" s="11" t="s">
        <v>30</v>
      </c>
      <c r="N10" s="11">
        <v>533</v>
      </c>
      <c r="O10" s="11">
        <v>12</v>
      </c>
      <c r="P10" s="11">
        <v>3</v>
      </c>
      <c r="Q10" s="11" t="s">
        <v>30</v>
      </c>
      <c r="R10" s="11" t="s">
        <v>30</v>
      </c>
    </row>
    <row r="11" spans="1:19" x14ac:dyDescent="0.55000000000000004">
      <c r="A11" s="22" t="s">
        <v>396</v>
      </c>
      <c r="B11" s="22">
        <v>43669</v>
      </c>
      <c r="C11" s="11">
        <v>19</v>
      </c>
      <c r="D11" s="39">
        <v>9</v>
      </c>
      <c r="E11" s="21">
        <v>1</v>
      </c>
      <c r="F11" s="18" t="s">
        <v>381</v>
      </c>
      <c r="G11" s="11">
        <v>60</v>
      </c>
      <c r="H11" s="11">
        <v>3</v>
      </c>
      <c r="I11" s="11">
        <v>68</v>
      </c>
      <c r="J11" s="11" t="s">
        <v>30</v>
      </c>
      <c r="K11" s="11" t="s">
        <v>30</v>
      </c>
      <c r="L11" s="11" t="s">
        <v>30</v>
      </c>
      <c r="M11" s="11" t="s">
        <v>30</v>
      </c>
      <c r="N11" s="11">
        <v>16</v>
      </c>
      <c r="O11" s="11">
        <v>3</v>
      </c>
      <c r="P11" s="11" t="s">
        <v>30</v>
      </c>
      <c r="Q11" s="11" t="s">
        <v>30</v>
      </c>
      <c r="R11" s="11" t="s">
        <v>30</v>
      </c>
    </row>
    <row r="12" spans="1:19" x14ac:dyDescent="0.55000000000000004">
      <c r="A12" s="22">
        <v>44180</v>
      </c>
      <c r="B12" s="22">
        <v>43669</v>
      </c>
      <c r="C12" s="11">
        <v>19</v>
      </c>
      <c r="D12" s="39">
        <v>10</v>
      </c>
      <c r="E12" s="21">
        <v>1</v>
      </c>
      <c r="F12" s="18" t="s">
        <v>381</v>
      </c>
      <c r="G12" s="21">
        <v>30</v>
      </c>
      <c r="H12" s="11" t="s">
        <v>30</v>
      </c>
      <c r="I12" s="11">
        <v>52</v>
      </c>
      <c r="J12" s="11" t="s">
        <v>30</v>
      </c>
      <c r="K12" s="11" t="s">
        <v>30</v>
      </c>
      <c r="L12" s="11">
        <v>8</v>
      </c>
      <c r="M12" s="11" t="s">
        <v>30</v>
      </c>
      <c r="N12" s="11">
        <v>49</v>
      </c>
      <c r="O12" s="11">
        <v>17</v>
      </c>
      <c r="P12" s="11" t="s">
        <v>30</v>
      </c>
      <c r="Q12" s="11" t="s">
        <v>30</v>
      </c>
      <c r="R12" s="11" t="s">
        <v>30</v>
      </c>
      <c r="S12" s="20" t="s">
        <v>387</v>
      </c>
    </row>
    <row r="13" spans="1:19" x14ac:dyDescent="0.55000000000000004">
      <c r="A13" s="22">
        <v>44179</v>
      </c>
      <c r="B13" s="22">
        <v>43669</v>
      </c>
      <c r="C13" s="11">
        <v>19</v>
      </c>
      <c r="D13" s="39">
        <v>11</v>
      </c>
      <c r="E13" s="21">
        <v>1</v>
      </c>
      <c r="F13" s="18">
        <v>5</v>
      </c>
      <c r="G13" s="21">
        <v>40</v>
      </c>
      <c r="H13" s="11">
        <v>6</v>
      </c>
      <c r="I13" s="11">
        <v>253</v>
      </c>
      <c r="J13" s="11" t="s">
        <v>30</v>
      </c>
      <c r="K13" s="11" t="s">
        <v>30</v>
      </c>
      <c r="L13" s="11">
        <v>2</v>
      </c>
      <c r="M13" s="11" t="s">
        <v>30</v>
      </c>
      <c r="N13" s="11">
        <v>1438</v>
      </c>
      <c r="O13" s="11">
        <v>4</v>
      </c>
      <c r="P13" s="11">
        <v>14</v>
      </c>
      <c r="Q13" s="11" t="s">
        <v>30</v>
      </c>
      <c r="R13" s="11">
        <v>1</v>
      </c>
      <c r="S13" s="20" t="s">
        <v>388</v>
      </c>
    </row>
    <row r="14" spans="1:19" x14ac:dyDescent="0.55000000000000004">
      <c r="A14" s="22">
        <v>44179</v>
      </c>
      <c r="B14" s="22">
        <v>43669</v>
      </c>
      <c r="C14" s="11">
        <v>19</v>
      </c>
      <c r="D14" s="39">
        <v>12</v>
      </c>
      <c r="E14" s="21">
        <v>1</v>
      </c>
      <c r="F14" s="18">
        <v>5</v>
      </c>
      <c r="G14" s="21">
        <v>95</v>
      </c>
      <c r="H14" s="11">
        <v>5</v>
      </c>
      <c r="I14" s="11">
        <v>168</v>
      </c>
      <c r="J14" s="11" t="s">
        <v>30</v>
      </c>
      <c r="K14" s="11" t="s">
        <v>30</v>
      </c>
      <c r="L14" s="11" t="s">
        <v>30</v>
      </c>
      <c r="M14" s="11" t="s">
        <v>30</v>
      </c>
      <c r="N14" s="11">
        <v>537</v>
      </c>
      <c r="O14" s="11">
        <v>14</v>
      </c>
      <c r="P14" s="11">
        <v>4</v>
      </c>
      <c r="Q14" s="11" t="s">
        <v>30</v>
      </c>
      <c r="R14" s="11" t="s">
        <v>30</v>
      </c>
      <c r="S14" s="20" t="s">
        <v>388</v>
      </c>
    </row>
    <row r="15" spans="1:19" x14ac:dyDescent="0.55000000000000004">
      <c r="A15" s="22">
        <v>44182</v>
      </c>
      <c r="B15" s="22">
        <v>43669</v>
      </c>
      <c r="C15" s="11">
        <v>19</v>
      </c>
      <c r="D15" s="39">
        <v>13</v>
      </c>
      <c r="E15" s="21">
        <v>1</v>
      </c>
      <c r="F15" s="18">
        <v>5</v>
      </c>
      <c r="G15" s="21">
        <v>90</v>
      </c>
      <c r="H15" s="11">
        <v>2</v>
      </c>
      <c r="I15" s="11">
        <v>180</v>
      </c>
      <c r="J15" s="11">
        <v>5</v>
      </c>
      <c r="K15" s="11">
        <v>117</v>
      </c>
      <c r="L15" s="11">
        <v>2</v>
      </c>
      <c r="M15" s="11">
        <v>1</v>
      </c>
      <c r="N15" s="11">
        <v>445</v>
      </c>
      <c r="O15" s="11">
        <v>3</v>
      </c>
      <c r="P15" s="11">
        <v>98</v>
      </c>
      <c r="Q15" s="11" t="s">
        <v>30</v>
      </c>
      <c r="R15" s="11" t="s">
        <v>30</v>
      </c>
      <c r="S15" s="20" t="s">
        <v>384</v>
      </c>
    </row>
    <row r="16" spans="1:19" x14ac:dyDescent="0.55000000000000004">
      <c r="A16" s="22">
        <v>44180</v>
      </c>
      <c r="B16" s="22">
        <v>43669</v>
      </c>
      <c r="C16" s="11">
        <v>19</v>
      </c>
      <c r="D16" s="39">
        <v>14</v>
      </c>
      <c r="E16" s="21">
        <v>1</v>
      </c>
      <c r="F16" s="18">
        <v>5</v>
      </c>
      <c r="G16" s="21">
        <v>100</v>
      </c>
      <c r="H16" s="11">
        <v>2</v>
      </c>
      <c r="I16" s="11">
        <v>257</v>
      </c>
      <c r="J16" s="11">
        <v>7</v>
      </c>
      <c r="K16" s="11" t="s">
        <v>30</v>
      </c>
      <c r="L16" s="11" t="s">
        <v>30</v>
      </c>
      <c r="M16" s="11" t="s">
        <v>30</v>
      </c>
      <c r="N16" s="11">
        <v>802</v>
      </c>
      <c r="O16" s="11">
        <v>19</v>
      </c>
      <c r="P16" s="11">
        <v>37</v>
      </c>
      <c r="Q16" s="11" t="s">
        <v>30</v>
      </c>
      <c r="R16" s="11" t="s">
        <v>30</v>
      </c>
    </row>
    <row r="17" spans="1:19" x14ac:dyDescent="0.55000000000000004">
      <c r="A17" s="22" t="s">
        <v>396</v>
      </c>
      <c r="B17" s="22">
        <v>43669</v>
      </c>
      <c r="C17" s="11">
        <v>19</v>
      </c>
      <c r="D17" s="39">
        <v>15</v>
      </c>
      <c r="E17" s="21">
        <v>1</v>
      </c>
      <c r="F17" s="18">
        <v>5</v>
      </c>
      <c r="G17" s="11">
        <v>80</v>
      </c>
      <c r="H17" s="11">
        <v>4</v>
      </c>
      <c r="I17" s="11">
        <v>98</v>
      </c>
      <c r="J17" s="11">
        <v>2</v>
      </c>
      <c r="K17" s="11">
        <v>33</v>
      </c>
      <c r="L17" s="11" t="s">
        <v>30</v>
      </c>
      <c r="M17" s="11">
        <v>1</v>
      </c>
      <c r="N17" s="11">
        <v>585</v>
      </c>
      <c r="O17" s="11">
        <v>18</v>
      </c>
      <c r="P17" s="11">
        <v>223</v>
      </c>
      <c r="Q17" s="11" t="s">
        <v>30</v>
      </c>
      <c r="R17" s="11" t="s">
        <v>30</v>
      </c>
    </row>
    <row r="18" spans="1:19" x14ac:dyDescent="0.55000000000000004">
      <c r="A18" s="22">
        <v>44181</v>
      </c>
      <c r="B18" s="22">
        <v>43753</v>
      </c>
      <c r="C18" s="11">
        <v>19</v>
      </c>
      <c r="D18" s="39">
        <v>16</v>
      </c>
      <c r="E18" s="21">
        <v>1</v>
      </c>
      <c r="F18" s="18" t="s">
        <v>381</v>
      </c>
      <c r="G18" s="21">
        <v>50</v>
      </c>
      <c r="H18" s="11" t="s">
        <v>30</v>
      </c>
      <c r="I18" s="11">
        <v>1</v>
      </c>
      <c r="J18" s="11">
        <v>1</v>
      </c>
      <c r="K18" s="11" t="s">
        <v>30</v>
      </c>
      <c r="L18" s="11" t="s">
        <v>30</v>
      </c>
      <c r="M18" s="11">
        <v>22</v>
      </c>
      <c r="N18" s="11">
        <v>4</v>
      </c>
      <c r="O18" s="11" t="s">
        <v>30</v>
      </c>
      <c r="P18" s="11" t="s">
        <v>30</v>
      </c>
      <c r="Q18" s="11" t="s">
        <v>30</v>
      </c>
      <c r="R18" s="11">
        <v>1</v>
      </c>
      <c r="S18" s="20" t="s">
        <v>386</v>
      </c>
    </row>
    <row r="19" spans="1:19" x14ac:dyDescent="0.55000000000000004">
      <c r="A19" s="22">
        <v>44181</v>
      </c>
      <c r="B19" s="22">
        <v>43753</v>
      </c>
      <c r="C19" s="11">
        <v>19</v>
      </c>
      <c r="D19" s="39">
        <v>17</v>
      </c>
      <c r="E19" s="21">
        <v>1</v>
      </c>
      <c r="F19" s="18" t="s">
        <v>381</v>
      </c>
      <c r="G19" s="21">
        <v>50</v>
      </c>
      <c r="H19" s="11" t="s">
        <v>30</v>
      </c>
      <c r="I19" s="11" t="s">
        <v>30</v>
      </c>
      <c r="J19" s="11" t="s">
        <v>30</v>
      </c>
      <c r="K19" s="11" t="s">
        <v>30</v>
      </c>
      <c r="L19" s="11" t="s">
        <v>30</v>
      </c>
      <c r="M19" s="11">
        <v>9</v>
      </c>
      <c r="N19" s="11" t="s">
        <v>30</v>
      </c>
      <c r="O19" s="11" t="s">
        <v>30</v>
      </c>
      <c r="P19" s="11" t="s">
        <v>30</v>
      </c>
      <c r="Q19" s="11" t="s">
        <v>30</v>
      </c>
      <c r="R19" s="11" t="s">
        <v>30</v>
      </c>
      <c r="S19" s="20" t="s">
        <v>386</v>
      </c>
    </row>
    <row r="20" spans="1:19" x14ac:dyDescent="0.55000000000000004">
      <c r="A20" s="22">
        <v>44181</v>
      </c>
      <c r="B20" s="22">
        <v>43753</v>
      </c>
      <c r="C20" s="11">
        <v>19</v>
      </c>
      <c r="D20" s="39">
        <v>18</v>
      </c>
      <c r="E20" s="21">
        <v>1</v>
      </c>
      <c r="F20" s="18" t="s">
        <v>381</v>
      </c>
      <c r="G20" s="21">
        <v>50</v>
      </c>
      <c r="H20" s="11" t="s">
        <v>30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>
        <v>2</v>
      </c>
      <c r="N20" s="11">
        <v>1</v>
      </c>
      <c r="O20" s="11" t="s">
        <v>30</v>
      </c>
      <c r="P20" s="11" t="s">
        <v>30</v>
      </c>
      <c r="Q20" s="11" t="s">
        <v>30</v>
      </c>
      <c r="R20" s="11" t="s">
        <v>30</v>
      </c>
      <c r="S20" s="20" t="s">
        <v>386</v>
      </c>
    </row>
    <row r="21" spans="1:19" x14ac:dyDescent="0.55000000000000004">
      <c r="A21" s="22">
        <v>44181</v>
      </c>
      <c r="B21" s="22">
        <v>43753</v>
      </c>
      <c r="C21" s="11">
        <v>19</v>
      </c>
      <c r="D21" s="39">
        <v>19</v>
      </c>
      <c r="E21" s="21">
        <v>1</v>
      </c>
      <c r="F21" s="18" t="s">
        <v>381</v>
      </c>
      <c r="G21" s="21">
        <v>50</v>
      </c>
      <c r="H21" s="11" t="s">
        <v>30</v>
      </c>
      <c r="I21" s="11">
        <v>3</v>
      </c>
      <c r="J21" s="11" t="s">
        <v>30</v>
      </c>
      <c r="K21" s="11" t="s">
        <v>30</v>
      </c>
      <c r="L21" s="11" t="s">
        <v>30</v>
      </c>
      <c r="M21" s="11">
        <v>4</v>
      </c>
      <c r="N21" s="11" t="s">
        <v>30</v>
      </c>
      <c r="O21" s="11" t="s">
        <v>30</v>
      </c>
      <c r="P21" s="11" t="s">
        <v>30</v>
      </c>
      <c r="Q21" s="11" t="s">
        <v>30</v>
      </c>
      <c r="R21" s="11" t="s">
        <v>30</v>
      </c>
      <c r="S21" s="20" t="s">
        <v>386</v>
      </c>
    </row>
    <row r="22" spans="1:19" x14ac:dyDescent="0.55000000000000004">
      <c r="A22" s="22">
        <v>44180</v>
      </c>
      <c r="B22" s="22">
        <v>43753</v>
      </c>
      <c r="C22" s="11">
        <v>19</v>
      </c>
      <c r="D22" s="39">
        <v>20</v>
      </c>
      <c r="E22" s="21">
        <v>1</v>
      </c>
      <c r="F22" s="18" t="s">
        <v>381</v>
      </c>
      <c r="G22" s="21">
        <v>40</v>
      </c>
      <c r="H22" s="11" t="s">
        <v>30</v>
      </c>
      <c r="I22" s="11">
        <v>2</v>
      </c>
      <c r="J22" s="11" t="s">
        <v>30</v>
      </c>
      <c r="K22" s="11" t="s">
        <v>30</v>
      </c>
      <c r="L22" s="11" t="s">
        <v>30</v>
      </c>
      <c r="M22" s="11" t="s">
        <v>30</v>
      </c>
      <c r="N22" s="11" t="s">
        <v>30</v>
      </c>
      <c r="O22" s="11" t="s">
        <v>30</v>
      </c>
      <c r="P22" s="11" t="s">
        <v>30</v>
      </c>
      <c r="Q22" s="11" t="s">
        <v>30</v>
      </c>
      <c r="R22" s="11" t="s">
        <v>30</v>
      </c>
      <c r="S22" s="20" t="s">
        <v>387</v>
      </c>
    </row>
    <row r="23" spans="1:19" x14ac:dyDescent="0.55000000000000004">
      <c r="A23" s="22">
        <v>44180</v>
      </c>
      <c r="B23" s="22">
        <v>43753</v>
      </c>
      <c r="C23" s="11">
        <v>19</v>
      </c>
      <c r="D23" s="39">
        <v>21</v>
      </c>
      <c r="E23" s="21">
        <v>1</v>
      </c>
      <c r="F23" s="18" t="s">
        <v>381</v>
      </c>
      <c r="G23" s="21">
        <v>40</v>
      </c>
      <c r="H23" s="11" t="s">
        <v>30</v>
      </c>
      <c r="I23" s="11">
        <v>6</v>
      </c>
      <c r="J23" s="11" t="s">
        <v>30</v>
      </c>
      <c r="K23" s="11" t="s">
        <v>30</v>
      </c>
      <c r="L23" s="11" t="s">
        <v>30</v>
      </c>
      <c r="M23" s="11" t="s">
        <v>30</v>
      </c>
      <c r="N23" s="11">
        <v>4</v>
      </c>
      <c r="O23" s="11" t="s">
        <v>30</v>
      </c>
      <c r="P23" s="11" t="s">
        <v>30</v>
      </c>
      <c r="Q23" s="11" t="s">
        <v>30</v>
      </c>
      <c r="R23" s="11">
        <v>1</v>
      </c>
      <c r="S23" s="20" t="s">
        <v>387</v>
      </c>
    </row>
    <row r="24" spans="1:19" x14ac:dyDescent="0.55000000000000004">
      <c r="A24" s="22">
        <v>44181</v>
      </c>
      <c r="B24" s="22">
        <v>43753</v>
      </c>
      <c r="C24" s="11">
        <v>19</v>
      </c>
      <c r="D24" s="39">
        <v>23</v>
      </c>
      <c r="E24" s="21">
        <v>1</v>
      </c>
      <c r="F24" s="18" t="s">
        <v>381</v>
      </c>
      <c r="G24" s="21">
        <v>100</v>
      </c>
      <c r="H24" s="11" t="s">
        <v>30</v>
      </c>
      <c r="I24" s="11" t="s">
        <v>30</v>
      </c>
      <c r="J24" s="11" t="s">
        <v>30</v>
      </c>
      <c r="K24" s="11" t="s">
        <v>30</v>
      </c>
      <c r="L24" s="11" t="s">
        <v>30</v>
      </c>
      <c r="M24" s="11" t="s">
        <v>30</v>
      </c>
      <c r="N24" s="11" t="s">
        <v>30</v>
      </c>
      <c r="O24" s="11" t="s">
        <v>30</v>
      </c>
      <c r="P24" s="11" t="s">
        <v>30</v>
      </c>
      <c r="Q24" s="11" t="s">
        <v>30</v>
      </c>
      <c r="R24" s="11" t="s">
        <v>30</v>
      </c>
      <c r="S24" s="20" t="s">
        <v>385</v>
      </c>
    </row>
    <row r="25" spans="1:19" x14ac:dyDescent="0.55000000000000004">
      <c r="A25" s="22" t="s">
        <v>396</v>
      </c>
      <c r="B25" s="22">
        <v>43753</v>
      </c>
      <c r="C25" s="11">
        <v>19</v>
      </c>
      <c r="D25" s="39">
        <v>24</v>
      </c>
      <c r="E25" s="21">
        <v>1</v>
      </c>
      <c r="F25" s="18" t="s">
        <v>381</v>
      </c>
      <c r="G25" s="11">
        <v>90</v>
      </c>
      <c r="H25" s="11" t="s">
        <v>30</v>
      </c>
      <c r="I25" s="11">
        <v>1</v>
      </c>
      <c r="J25" s="11" t="s">
        <v>30</v>
      </c>
      <c r="K25" s="11" t="s">
        <v>30</v>
      </c>
      <c r="L25" s="11" t="s">
        <v>30</v>
      </c>
      <c r="M25" s="11">
        <v>3</v>
      </c>
      <c r="N25" s="11">
        <v>1</v>
      </c>
      <c r="O25" s="11" t="s">
        <v>30</v>
      </c>
      <c r="P25" s="11" t="s">
        <v>30</v>
      </c>
      <c r="Q25" s="11" t="s">
        <v>30</v>
      </c>
      <c r="R25" s="11">
        <v>1</v>
      </c>
      <c r="S25" s="20" t="s">
        <v>393</v>
      </c>
    </row>
    <row r="26" spans="1:19" x14ac:dyDescent="0.55000000000000004">
      <c r="A26" s="22" t="s">
        <v>396</v>
      </c>
      <c r="B26" s="22">
        <v>43753</v>
      </c>
      <c r="C26" s="11">
        <v>19</v>
      </c>
      <c r="D26" s="39">
        <v>25</v>
      </c>
      <c r="E26" s="21">
        <v>1</v>
      </c>
      <c r="F26" s="18" t="s">
        <v>381</v>
      </c>
      <c r="G26" s="11">
        <v>70</v>
      </c>
      <c r="H26" s="11" t="s">
        <v>30</v>
      </c>
      <c r="I26" s="11">
        <v>1</v>
      </c>
      <c r="J26" s="11" t="s">
        <v>30</v>
      </c>
      <c r="K26" s="11" t="s">
        <v>30</v>
      </c>
      <c r="L26" s="11" t="s">
        <v>30</v>
      </c>
      <c r="M26" s="11" t="s">
        <v>30</v>
      </c>
      <c r="N26" s="11">
        <v>1</v>
      </c>
      <c r="O26" s="11" t="s">
        <v>30</v>
      </c>
      <c r="P26" s="11" t="s">
        <v>30</v>
      </c>
      <c r="Q26" s="11" t="s">
        <v>30</v>
      </c>
      <c r="R26" s="11" t="s">
        <v>30</v>
      </c>
      <c r="S26" s="20" t="s">
        <v>392</v>
      </c>
    </row>
    <row r="27" spans="1:19" x14ac:dyDescent="0.55000000000000004">
      <c r="A27" s="22" t="s">
        <v>396</v>
      </c>
      <c r="B27" s="22">
        <v>43753</v>
      </c>
      <c r="C27" s="11">
        <v>19</v>
      </c>
      <c r="D27" s="39">
        <v>26</v>
      </c>
      <c r="E27" s="21">
        <v>1</v>
      </c>
      <c r="F27" s="18" t="s">
        <v>381</v>
      </c>
      <c r="G27" s="11">
        <v>40</v>
      </c>
      <c r="H27" s="11" t="s">
        <v>30</v>
      </c>
      <c r="I27" s="11">
        <v>2</v>
      </c>
      <c r="J27" s="11" t="s">
        <v>30</v>
      </c>
      <c r="K27" s="11" t="s">
        <v>30</v>
      </c>
      <c r="L27" s="11" t="s">
        <v>30</v>
      </c>
      <c r="M27" s="11" t="s">
        <v>30</v>
      </c>
      <c r="N27" s="11">
        <v>8</v>
      </c>
      <c r="O27" s="11">
        <v>2</v>
      </c>
      <c r="P27" s="11">
        <v>1</v>
      </c>
      <c r="Q27" s="11" t="s">
        <v>30</v>
      </c>
      <c r="R27" s="11" t="s">
        <v>30</v>
      </c>
    </row>
    <row r="28" spans="1:19" x14ac:dyDescent="0.55000000000000004">
      <c r="A28" s="22" t="s">
        <v>396</v>
      </c>
      <c r="B28" s="22">
        <v>43753</v>
      </c>
      <c r="C28" s="11">
        <v>19</v>
      </c>
      <c r="D28" s="39">
        <v>27</v>
      </c>
      <c r="E28" s="21">
        <v>1</v>
      </c>
      <c r="F28" s="18" t="s">
        <v>381</v>
      </c>
      <c r="G28" s="11">
        <v>40</v>
      </c>
      <c r="H28" s="11" t="s">
        <v>30</v>
      </c>
      <c r="I28" s="11">
        <v>19</v>
      </c>
      <c r="J28" s="11" t="s">
        <v>30</v>
      </c>
      <c r="K28" s="11" t="s">
        <v>30</v>
      </c>
      <c r="L28" s="11" t="s">
        <v>30</v>
      </c>
      <c r="M28" s="11" t="s">
        <v>30</v>
      </c>
      <c r="N28" s="11">
        <v>8</v>
      </c>
      <c r="O28" s="11">
        <v>1</v>
      </c>
      <c r="P28" s="11">
        <v>3</v>
      </c>
      <c r="Q28" s="11">
        <v>1</v>
      </c>
      <c r="R28" s="11" t="s">
        <v>30</v>
      </c>
    </row>
    <row r="29" spans="1:19" x14ac:dyDescent="0.55000000000000004">
      <c r="A29" s="22">
        <v>44104</v>
      </c>
      <c r="B29" s="22">
        <v>43753</v>
      </c>
      <c r="C29" s="11">
        <v>19</v>
      </c>
      <c r="D29" s="39">
        <v>28</v>
      </c>
      <c r="E29" s="21">
        <v>3</v>
      </c>
      <c r="F29" s="18">
        <v>1</v>
      </c>
      <c r="G29" s="11">
        <v>30</v>
      </c>
      <c r="H29" s="11" t="s">
        <v>30</v>
      </c>
      <c r="I29" s="11">
        <v>4</v>
      </c>
      <c r="J29" s="11" t="s">
        <v>30</v>
      </c>
      <c r="K29" s="11" t="s">
        <v>30</v>
      </c>
      <c r="L29" s="11">
        <v>1</v>
      </c>
      <c r="M29" s="11" t="s">
        <v>30</v>
      </c>
      <c r="N29" s="11">
        <v>1</v>
      </c>
      <c r="O29" s="11">
        <v>1</v>
      </c>
      <c r="P29" s="11">
        <v>6</v>
      </c>
      <c r="Q29" s="11" t="s">
        <v>30</v>
      </c>
      <c r="R29" s="11">
        <v>1</v>
      </c>
      <c r="S29" s="20" t="s">
        <v>109</v>
      </c>
    </row>
    <row r="30" spans="1:19" x14ac:dyDescent="0.55000000000000004">
      <c r="A30" s="22">
        <v>44104</v>
      </c>
      <c r="B30" s="22">
        <v>43753</v>
      </c>
      <c r="C30" s="11">
        <v>19</v>
      </c>
      <c r="D30" s="39">
        <v>28</v>
      </c>
      <c r="E30" s="21">
        <v>4</v>
      </c>
      <c r="F30" s="18">
        <v>1</v>
      </c>
      <c r="G30" s="11">
        <v>30</v>
      </c>
      <c r="H30" s="11">
        <v>2</v>
      </c>
      <c r="I30" s="11">
        <v>4</v>
      </c>
      <c r="J30" s="11" t="s">
        <v>30</v>
      </c>
      <c r="K30" s="11" t="s">
        <v>30</v>
      </c>
      <c r="L30" s="11" t="s">
        <v>30</v>
      </c>
      <c r="M30" s="11" t="s">
        <v>30</v>
      </c>
      <c r="N30" s="11">
        <v>2</v>
      </c>
      <c r="O30" s="11" t="s">
        <v>30</v>
      </c>
      <c r="P30" s="11">
        <v>18</v>
      </c>
      <c r="Q30" s="11" t="s">
        <v>30</v>
      </c>
      <c r="R30" s="11">
        <v>1</v>
      </c>
      <c r="S30" s="20" t="s">
        <v>109</v>
      </c>
    </row>
    <row r="31" spans="1:19" x14ac:dyDescent="0.55000000000000004">
      <c r="A31" s="22">
        <v>44104</v>
      </c>
      <c r="B31" s="22">
        <v>43753</v>
      </c>
      <c r="C31" s="11">
        <v>19</v>
      </c>
      <c r="D31" s="39">
        <v>28</v>
      </c>
      <c r="E31" s="21">
        <v>5</v>
      </c>
      <c r="F31" s="18">
        <v>1</v>
      </c>
      <c r="G31" s="11">
        <v>30</v>
      </c>
      <c r="H31" s="11" t="s">
        <v>30</v>
      </c>
      <c r="I31" s="11">
        <v>4</v>
      </c>
      <c r="J31" s="11" t="s">
        <v>30</v>
      </c>
      <c r="K31" s="11" t="s">
        <v>30</v>
      </c>
      <c r="L31" s="11" t="s">
        <v>30</v>
      </c>
      <c r="M31" s="11" t="s">
        <v>30</v>
      </c>
      <c r="N31" s="11" t="s">
        <v>30</v>
      </c>
      <c r="O31" s="11" t="s">
        <v>30</v>
      </c>
      <c r="P31" s="11">
        <v>17</v>
      </c>
      <c r="Q31" s="11" t="s">
        <v>30</v>
      </c>
      <c r="R31" s="11" t="s">
        <v>30</v>
      </c>
      <c r="S31" s="20" t="s">
        <v>109</v>
      </c>
    </row>
    <row r="32" spans="1:19" x14ac:dyDescent="0.55000000000000004">
      <c r="A32" s="22">
        <v>44104</v>
      </c>
      <c r="B32" s="22">
        <v>43753</v>
      </c>
      <c r="C32" s="11">
        <v>19</v>
      </c>
      <c r="D32" s="39">
        <v>28</v>
      </c>
      <c r="E32" s="21">
        <v>2</v>
      </c>
      <c r="F32" s="18">
        <v>1</v>
      </c>
      <c r="G32" s="11">
        <v>30</v>
      </c>
      <c r="H32" s="11" t="s">
        <v>30</v>
      </c>
      <c r="I32" s="11">
        <v>3</v>
      </c>
      <c r="J32" s="11" t="s">
        <v>30</v>
      </c>
      <c r="K32" s="11" t="s">
        <v>30</v>
      </c>
      <c r="L32" s="11" t="s">
        <v>30</v>
      </c>
      <c r="M32" s="11" t="s">
        <v>30</v>
      </c>
      <c r="N32" s="11">
        <v>2</v>
      </c>
      <c r="O32" s="11">
        <v>1</v>
      </c>
      <c r="P32" s="11">
        <v>17</v>
      </c>
      <c r="Q32" s="11" t="s">
        <v>30</v>
      </c>
      <c r="R32" s="11" t="s">
        <v>30</v>
      </c>
      <c r="S32" s="20" t="s">
        <v>109</v>
      </c>
    </row>
    <row r="33" spans="1:19" x14ac:dyDescent="0.55000000000000004">
      <c r="A33" s="22">
        <v>44104</v>
      </c>
      <c r="B33" s="22">
        <v>43753</v>
      </c>
      <c r="C33" s="11">
        <v>19</v>
      </c>
      <c r="D33" s="39">
        <v>28</v>
      </c>
      <c r="E33" s="21">
        <v>1</v>
      </c>
      <c r="F33" s="18">
        <v>1</v>
      </c>
      <c r="G33" s="11">
        <v>30</v>
      </c>
      <c r="H33" s="11" t="s">
        <v>30</v>
      </c>
      <c r="I33" s="11">
        <v>2</v>
      </c>
      <c r="J33" s="11" t="s">
        <v>30</v>
      </c>
      <c r="K33" s="11">
        <v>1</v>
      </c>
      <c r="L33" s="11" t="s">
        <v>30</v>
      </c>
      <c r="M33" s="11" t="s">
        <v>30</v>
      </c>
      <c r="N33" s="11" t="s">
        <v>30</v>
      </c>
      <c r="O33" s="11">
        <v>2</v>
      </c>
      <c r="P33" s="11">
        <v>15</v>
      </c>
      <c r="Q33" s="11" t="s">
        <v>30</v>
      </c>
      <c r="R33" s="11">
        <v>1</v>
      </c>
      <c r="S33" s="20" t="s">
        <v>109</v>
      </c>
    </row>
    <row r="34" spans="1:19" x14ac:dyDescent="0.55000000000000004">
      <c r="A34" s="22">
        <v>44105</v>
      </c>
      <c r="B34" s="22">
        <v>43753</v>
      </c>
      <c r="C34" s="11">
        <v>19</v>
      </c>
      <c r="D34" s="39">
        <v>30</v>
      </c>
      <c r="E34" s="21">
        <v>1</v>
      </c>
      <c r="F34" s="18">
        <v>1</v>
      </c>
      <c r="G34" s="11">
        <v>29</v>
      </c>
      <c r="H34" s="11">
        <v>3</v>
      </c>
      <c r="I34" s="11" t="s">
        <v>30</v>
      </c>
      <c r="J34" s="11" t="s">
        <v>30</v>
      </c>
      <c r="K34" s="11" t="s">
        <v>30</v>
      </c>
      <c r="L34" s="11" t="s">
        <v>30</v>
      </c>
      <c r="M34" s="11" t="s">
        <v>30</v>
      </c>
      <c r="N34" s="11" t="s">
        <v>30</v>
      </c>
      <c r="O34" s="11" t="s">
        <v>30</v>
      </c>
      <c r="P34" s="11">
        <v>3</v>
      </c>
      <c r="Q34" s="11" t="s">
        <v>30</v>
      </c>
      <c r="R34" s="11" t="s">
        <v>30</v>
      </c>
    </row>
    <row r="35" spans="1:19" x14ac:dyDescent="0.55000000000000004">
      <c r="A35" s="22">
        <v>44105</v>
      </c>
      <c r="B35" s="22">
        <v>43753</v>
      </c>
      <c r="C35" s="11">
        <v>19</v>
      </c>
      <c r="D35" s="39">
        <v>30</v>
      </c>
      <c r="E35" s="21">
        <v>3</v>
      </c>
      <c r="F35" s="18">
        <v>1</v>
      </c>
      <c r="G35" s="11">
        <v>29</v>
      </c>
      <c r="H35" s="11">
        <v>1</v>
      </c>
      <c r="I35" s="11" t="s">
        <v>30</v>
      </c>
      <c r="J35" s="11" t="s">
        <v>30</v>
      </c>
      <c r="K35" s="11" t="s">
        <v>30</v>
      </c>
      <c r="L35" s="11" t="s">
        <v>30</v>
      </c>
      <c r="M35" s="11" t="s">
        <v>30</v>
      </c>
      <c r="N35" s="11">
        <v>2</v>
      </c>
      <c r="O35" s="11">
        <v>2</v>
      </c>
      <c r="P35" s="11">
        <v>11</v>
      </c>
      <c r="Q35" s="11" t="s">
        <v>30</v>
      </c>
      <c r="R35" s="11">
        <v>1</v>
      </c>
    </row>
    <row r="36" spans="1:19" x14ac:dyDescent="0.55000000000000004">
      <c r="A36" s="22">
        <v>44105</v>
      </c>
      <c r="B36" s="22">
        <v>43753</v>
      </c>
      <c r="C36" s="11">
        <v>19</v>
      </c>
      <c r="D36" s="39">
        <v>30</v>
      </c>
      <c r="E36" s="21">
        <v>4</v>
      </c>
      <c r="F36" s="18">
        <v>1</v>
      </c>
      <c r="G36" s="11">
        <v>29</v>
      </c>
      <c r="H36" s="11">
        <v>2</v>
      </c>
      <c r="I36" s="11" t="s">
        <v>30</v>
      </c>
      <c r="J36" s="11" t="s">
        <v>30</v>
      </c>
      <c r="K36" s="11">
        <v>3</v>
      </c>
      <c r="L36" s="11">
        <v>1</v>
      </c>
      <c r="M36" s="11" t="s">
        <v>30</v>
      </c>
      <c r="N36" s="11" t="s">
        <v>30</v>
      </c>
      <c r="O36" s="11">
        <v>1</v>
      </c>
      <c r="P36" s="11">
        <v>6</v>
      </c>
      <c r="Q36" s="11" t="s">
        <v>30</v>
      </c>
      <c r="R36" s="11">
        <v>3</v>
      </c>
    </row>
    <row r="37" spans="1:19" x14ac:dyDescent="0.55000000000000004">
      <c r="A37" s="22">
        <v>44105</v>
      </c>
      <c r="B37" s="22">
        <v>43753</v>
      </c>
      <c r="C37" s="11">
        <v>19</v>
      </c>
      <c r="D37" s="39">
        <v>30</v>
      </c>
      <c r="E37" s="21">
        <v>5</v>
      </c>
      <c r="F37" s="18">
        <v>1</v>
      </c>
      <c r="G37" s="11">
        <v>29</v>
      </c>
      <c r="H37" s="11" t="s">
        <v>30</v>
      </c>
      <c r="I37" s="11">
        <v>7</v>
      </c>
      <c r="J37" s="11" t="s">
        <v>30</v>
      </c>
      <c r="K37" s="11">
        <v>1</v>
      </c>
      <c r="L37" s="11" t="s">
        <v>30</v>
      </c>
      <c r="M37" s="11" t="s">
        <v>30</v>
      </c>
      <c r="N37" s="11" t="s">
        <v>30</v>
      </c>
      <c r="O37" s="11" t="s">
        <v>30</v>
      </c>
      <c r="P37" s="11">
        <v>13</v>
      </c>
      <c r="Q37" s="11" t="s">
        <v>30</v>
      </c>
      <c r="R37" s="11" t="s">
        <v>30</v>
      </c>
    </row>
    <row r="38" spans="1:19" x14ac:dyDescent="0.55000000000000004">
      <c r="A38" s="22">
        <v>44105</v>
      </c>
      <c r="B38" s="22">
        <v>43753</v>
      </c>
      <c r="C38" s="11">
        <v>19</v>
      </c>
      <c r="D38" s="39">
        <v>30</v>
      </c>
      <c r="E38" s="21">
        <v>2</v>
      </c>
      <c r="F38" s="18">
        <v>1</v>
      </c>
      <c r="G38" s="11">
        <v>29</v>
      </c>
      <c r="H38" s="11">
        <v>2</v>
      </c>
      <c r="I38" s="11">
        <v>5</v>
      </c>
      <c r="J38" s="11" t="s">
        <v>30</v>
      </c>
      <c r="K38" s="11" t="s">
        <v>30</v>
      </c>
      <c r="L38" s="11" t="s">
        <v>30</v>
      </c>
      <c r="M38" s="11" t="s">
        <v>30</v>
      </c>
      <c r="N38" s="11">
        <v>1</v>
      </c>
      <c r="O38" s="11" t="s">
        <v>30</v>
      </c>
      <c r="P38" s="11">
        <v>10</v>
      </c>
      <c r="Q38" s="11" t="s">
        <v>30</v>
      </c>
      <c r="R38" s="11">
        <v>1</v>
      </c>
    </row>
    <row r="39" spans="1:19" x14ac:dyDescent="0.55000000000000004">
      <c r="A39" s="22">
        <v>44105</v>
      </c>
      <c r="B39" s="22">
        <v>43753</v>
      </c>
      <c r="C39" s="11">
        <v>19</v>
      </c>
      <c r="D39" s="39">
        <v>30</v>
      </c>
      <c r="E39" s="21">
        <v>7</v>
      </c>
      <c r="F39" s="18">
        <v>1</v>
      </c>
      <c r="G39" s="11">
        <v>32</v>
      </c>
      <c r="H39" s="11" t="s">
        <v>30</v>
      </c>
      <c r="I39" s="11">
        <v>4</v>
      </c>
      <c r="J39" s="11" t="s">
        <v>30</v>
      </c>
      <c r="K39" s="11" t="s">
        <v>30</v>
      </c>
      <c r="L39" s="11" t="s">
        <v>30</v>
      </c>
      <c r="M39" s="11" t="s">
        <v>30</v>
      </c>
      <c r="N39" s="11" t="s">
        <v>30</v>
      </c>
      <c r="O39" s="11" t="s">
        <v>30</v>
      </c>
      <c r="P39" s="11">
        <v>3</v>
      </c>
      <c r="Q39" s="11" t="s">
        <v>30</v>
      </c>
      <c r="R39" s="11">
        <v>1</v>
      </c>
    </row>
    <row r="40" spans="1:19" x14ac:dyDescent="0.55000000000000004">
      <c r="A40" s="22">
        <v>44105</v>
      </c>
      <c r="B40" s="22">
        <v>43753</v>
      </c>
      <c r="C40" s="11">
        <v>19</v>
      </c>
      <c r="D40" s="39">
        <v>30</v>
      </c>
      <c r="E40" s="21">
        <v>8</v>
      </c>
      <c r="F40" s="18">
        <v>1</v>
      </c>
      <c r="G40" s="11">
        <v>32</v>
      </c>
      <c r="H40" s="11" t="s">
        <v>30</v>
      </c>
      <c r="I40" s="11">
        <v>3</v>
      </c>
      <c r="J40" s="11" t="s">
        <v>30</v>
      </c>
      <c r="K40" s="11">
        <v>1</v>
      </c>
      <c r="L40" s="11" t="s">
        <v>30</v>
      </c>
      <c r="M40" s="11" t="s">
        <v>30</v>
      </c>
      <c r="N40" s="11">
        <v>1</v>
      </c>
      <c r="O40" s="11" t="s">
        <v>30</v>
      </c>
      <c r="P40" s="11">
        <v>3</v>
      </c>
      <c r="Q40" s="11" t="s">
        <v>30</v>
      </c>
      <c r="R40" s="11" t="s">
        <v>30</v>
      </c>
    </row>
    <row r="41" spans="1:19" x14ac:dyDescent="0.55000000000000004">
      <c r="A41" s="22">
        <v>44105</v>
      </c>
      <c r="B41" s="22">
        <v>43753</v>
      </c>
      <c r="C41" s="11">
        <v>19</v>
      </c>
      <c r="D41" s="39">
        <v>30</v>
      </c>
      <c r="E41" s="21">
        <v>6</v>
      </c>
      <c r="F41" s="18">
        <v>1</v>
      </c>
      <c r="G41" s="11">
        <v>32</v>
      </c>
      <c r="H41" s="11" t="s">
        <v>30</v>
      </c>
      <c r="I41" s="11">
        <v>1</v>
      </c>
      <c r="J41" s="11" t="s">
        <v>30</v>
      </c>
      <c r="K41" s="11" t="s">
        <v>30</v>
      </c>
      <c r="L41" s="11" t="s">
        <v>30</v>
      </c>
      <c r="M41" s="11" t="s">
        <v>30</v>
      </c>
      <c r="N41" s="11">
        <v>1</v>
      </c>
      <c r="O41" s="11" t="s">
        <v>30</v>
      </c>
      <c r="P41" s="11">
        <v>3</v>
      </c>
      <c r="Q41" s="11" t="s">
        <v>30</v>
      </c>
      <c r="R41" s="11">
        <v>1</v>
      </c>
    </row>
    <row r="42" spans="1:19" x14ac:dyDescent="0.55000000000000004">
      <c r="A42" s="22">
        <v>44202</v>
      </c>
      <c r="B42" s="22">
        <v>44033</v>
      </c>
      <c r="C42" s="11">
        <v>20</v>
      </c>
      <c r="D42" s="39">
        <v>1</v>
      </c>
      <c r="E42" s="21">
        <v>1</v>
      </c>
      <c r="F42" s="18" t="s">
        <v>381</v>
      </c>
      <c r="G42" s="11">
        <v>40</v>
      </c>
      <c r="H42" s="11">
        <v>13</v>
      </c>
      <c r="I42" s="11">
        <v>2</v>
      </c>
      <c r="J42" s="11" t="s">
        <v>30</v>
      </c>
      <c r="K42" s="11">
        <v>2</v>
      </c>
      <c r="L42" s="11" t="s">
        <v>30</v>
      </c>
      <c r="M42" s="11" t="s">
        <v>30</v>
      </c>
      <c r="N42" s="11">
        <v>16</v>
      </c>
      <c r="O42" s="11">
        <v>1</v>
      </c>
      <c r="P42" s="11">
        <v>7</v>
      </c>
      <c r="Q42" s="11" t="s">
        <v>30</v>
      </c>
      <c r="R42" s="11">
        <v>7</v>
      </c>
      <c r="S42" s="20" t="s">
        <v>430</v>
      </c>
    </row>
    <row r="43" spans="1:19" x14ac:dyDescent="0.55000000000000004">
      <c r="A43" s="22">
        <v>44202</v>
      </c>
      <c r="B43" s="22">
        <v>44033</v>
      </c>
      <c r="C43" s="11">
        <v>20</v>
      </c>
      <c r="D43" s="39">
        <v>2</v>
      </c>
      <c r="E43" s="21">
        <v>1</v>
      </c>
      <c r="F43" s="18" t="s">
        <v>381</v>
      </c>
      <c r="G43" s="11">
        <v>40</v>
      </c>
      <c r="H43" s="11">
        <v>18</v>
      </c>
      <c r="I43" s="11">
        <v>10</v>
      </c>
      <c r="J43" s="11" t="s">
        <v>30</v>
      </c>
      <c r="K43" s="11">
        <v>1</v>
      </c>
      <c r="L43" s="11" t="s">
        <v>30</v>
      </c>
      <c r="M43" s="11">
        <v>2</v>
      </c>
      <c r="N43" s="11">
        <v>23</v>
      </c>
      <c r="O43" s="11">
        <v>5</v>
      </c>
      <c r="P43" s="11">
        <v>1</v>
      </c>
      <c r="Q43" s="11" t="s">
        <v>30</v>
      </c>
      <c r="R43" s="11">
        <v>9</v>
      </c>
      <c r="S43" s="20" t="s">
        <v>429</v>
      </c>
    </row>
    <row r="44" spans="1:19" x14ac:dyDescent="0.55000000000000004">
      <c r="A44" s="22">
        <v>44201</v>
      </c>
      <c r="B44" s="22">
        <v>44033</v>
      </c>
      <c r="C44" s="11">
        <v>20</v>
      </c>
      <c r="D44" s="39">
        <v>3</v>
      </c>
      <c r="E44" s="21">
        <v>1</v>
      </c>
      <c r="F44" s="18" t="s">
        <v>381</v>
      </c>
      <c r="G44" s="11">
        <v>40</v>
      </c>
      <c r="H44" s="11">
        <v>15</v>
      </c>
      <c r="I44" s="11">
        <v>7</v>
      </c>
      <c r="J44" s="11" t="s">
        <v>30</v>
      </c>
      <c r="K44" s="11">
        <v>1</v>
      </c>
      <c r="L44" s="11" t="s">
        <v>30</v>
      </c>
      <c r="M44" s="11">
        <v>3</v>
      </c>
      <c r="N44" s="11">
        <v>15</v>
      </c>
      <c r="O44" s="11">
        <v>5</v>
      </c>
      <c r="P44" s="11">
        <v>5</v>
      </c>
      <c r="Q44" s="11">
        <v>1</v>
      </c>
      <c r="R44" s="11">
        <v>3</v>
      </c>
      <c r="S44" s="20" t="s">
        <v>447</v>
      </c>
    </row>
    <row r="45" spans="1:19" x14ac:dyDescent="0.55000000000000004">
      <c r="A45" s="22">
        <v>44202</v>
      </c>
      <c r="B45" s="22">
        <v>44033</v>
      </c>
      <c r="C45" s="11">
        <v>20</v>
      </c>
      <c r="D45" s="39">
        <v>4</v>
      </c>
      <c r="E45" s="21">
        <v>1</v>
      </c>
      <c r="F45" s="18" t="s">
        <v>381</v>
      </c>
      <c r="G45" s="11">
        <v>40</v>
      </c>
      <c r="H45" s="11">
        <v>17</v>
      </c>
      <c r="I45" s="11">
        <v>5</v>
      </c>
      <c r="J45" s="11" t="s">
        <v>30</v>
      </c>
      <c r="K45" s="11" t="s">
        <v>30</v>
      </c>
      <c r="L45" s="11" t="s">
        <v>30</v>
      </c>
      <c r="M45" s="11" t="s">
        <v>30</v>
      </c>
      <c r="N45" s="11">
        <v>19</v>
      </c>
      <c r="O45" s="11" t="s">
        <v>30</v>
      </c>
      <c r="P45" s="11">
        <v>5</v>
      </c>
      <c r="Q45" s="11" t="s">
        <v>30</v>
      </c>
      <c r="R45" s="11">
        <v>6</v>
      </c>
      <c r="S45" s="20" t="s">
        <v>431</v>
      </c>
    </row>
    <row r="46" spans="1:19" x14ac:dyDescent="0.55000000000000004">
      <c r="A46" s="22">
        <v>44202</v>
      </c>
      <c r="B46" s="22">
        <v>44033</v>
      </c>
      <c r="C46" s="11">
        <v>20</v>
      </c>
      <c r="D46" s="39">
        <v>5</v>
      </c>
      <c r="E46" s="21">
        <v>1</v>
      </c>
      <c r="F46" s="18" t="s">
        <v>381</v>
      </c>
      <c r="G46" s="11">
        <v>40</v>
      </c>
      <c r="H46" s="11">
        <v>41</v>
      </c>
      <c r="I46" s="11">
        <v>10</v>
      </c>
      <c r="J46" s="11">
        <v>3</v>
      </c>
      <c r="K46" s="11" t="s">
        <v>30</v>
      </c>
      <c r="L46" s="11" t="s">
        <v>30</v>
      </c>
      <c r="M46" s="11" t="s">
        <v>30</v>
      </c>
      <c r="N46" s="11">
        <v>20</v>
      </c>
      <c r="O46" s="11">
        <v>19</v>
      </c>
      <c r="P46" s="11">
        <v>12</v>
      </c>
      <c r="Q46" s="11" t="s">
        <v>30</v>
      </c>
      <c r="R46" s="11">
        <v>5</v>
      </c>
      <c r="S46" s="20" t="s">
        <v>428</v>
      </c>
    </row>
    <row r="47" spans="1:19" x14ac:dyDescent="0.55000000000000004">
      <c r="A47" s="22">
        <v>44202</v>
      </c>
      <c r="B47" s="22">
        <v>44034</v>
      </c>
      <c r="C47" s="11">
        <v>20</v>
      </c>
      <c r="D47" s="39">
        <v>6</v>
      </c>
      <c r="E47" s="21">
        <v>1</v>
      </c>
      <c r="F47" s="18" t="s">
        <v>381</v>
      </c>
      <c r="G47" s="11">
        <v>40</v>
      </c>
      <c r="H47" s="11">
        <v>26</v>
      </c>
      <c r="I47" s="11">
        <v>8</v>
      </c>
      <c r="J47" s="11" t="s">
        <v>30</v>
      </c>
      <c r="K47" s="11" t="s">
        <v>30</v>
      </c>
      <c r="L47" s="11" t="s">
        <v>30</v>
      </c>
      <c r="M47" s="11" t="s">
        <v>30</v>
      </c>
      <c r="N47" s="11">
        <v>23</v>
      </c>
      <c r="O47" s="11">
        <v>1</v>
      </c>
      <c r="P47" s="11" t="s">
        <v>30</v>
      </c>
      <c r="Q47" s="11">
        <v>2</v>
      </c>
      <c r="R47" s="11">
        <v>3</v>
      </c>
      <c r="S47" s="20" t="s">
        <v>449</v>
      </c>
    </row>
    <row r="48" spans="1:19" x14ac:dyDescent="0.55000000000000004">
      <c r="A48" s="22">
        <v>44202</v>
      </c>
      <c r="B48" s="22">
        <v>44034</v>
      </c>
      <c r="C48" s="11">
        <v>20</v>
      </c>
      <c r="D48" s="39">
        <v>7</v>
      </c>
      <c r="E48" s="21">
        <v>1</v>
      </c>
      <c r="F48" s="18" t="s">
        <v>381</v>
      </c>
      <c r="G48" s="11">
        <v>40</v>
      </c>
      <c r="H48" s="11">
        <v>18</v>
      </c>
      <c r="I48" s="11">
        <v>1</v>
      </c>
      <c r="J48" s="11" t="s">
        <v>30</v>
      </c>
      <c r="K48" s="11" t="s">
        <v>30</v>
      </c>
      <c r="L48" s="11" t="s">
        <v>30</v>
      </c>
      <c r="M48" s="11" t="s">
        <v>30</v>
      </c>
      <c r="N48" s="11">
        <v>15</v>
      </c>
      <c r="O48" s="11">
        <v>2</v>
      </c>
      <c r="P48" s="11">
        <v>1</v>
      </c>
      <c r="Q48" s="11">
        <v>4</v>
      </c>
      <c r="R48" s="11">
        <v>6</v>
      </c>
      <c r="S48" s="20" t="s">
        <v>442</v>
      </c>
    </row>
    <row r="49" spans="1:19" x14ac:dyDescent="0.55000000000000004">
      <c r="A49" s="22">
        <v>44202</v>
      </c>
      <c r="B49" s="22">
        <v>44034</v>
      </c>
      <c r="C49" s="11">
        <v>20</v>
      </c>
      <c r="D49" s="39">
        <v>8</v>
      </c>
      <c r="E49" s="21">
        <v>1</v>
      </c>
      <c r="F49" s="18" t="s">
        <v>381</v>
      </c>
      <c r="G49" s="11">
        <v>40</v>
      </c>
      <c r="H49" s="11">
        <v>11</v>
      </c>
      <c r="I49" s="11">
        <v>8</v>
      </c>
      <c r="J49" s="11" t="s">
        <v>30</v>
      </c>
      <c r="K49" s="11" t="s">
        <v>30</v>
      </c>
      <c r="L49" s="11" t="s">
        <v>30</v>
      </c>
      <c r="M49" s="11" t="s">
        <v>30</v>
      </c>
      <c r="N49" s="11">
        <v>16</v>
      </c>
      <c r="O49" s="11" t="s">
        <v>30</v>
      </c>
      <c r="P49" s="11" t="s">
        <v>30</v>
      </c>
      <c r="Q49" s="11">
        <v>1</v>
      </c>
      <c r="R49" s="11">
        <v>4</v>
      </c>
      <c r="S49" s="20" t="s">
        <v>450</v>
      </c>
    </row>
    <row r="50" spans="1:19" x14ac:dyDescent="0.55000000000000004">
      <c r="A50" s="22">
        <v>44202</v>
      </c>
      <c r="B50" s="22">
        <v>44034</v>
      </c>
      <c r="C50" s="11">
        <v>20</v>
      </c>
      <c r="D50" s="39">
        <v>9</v>
      </c>
      <c r="E50" s="21">
        <v>1</v>
      </c>
      <c r="F50" s="18" t="s">
        <v>381</v>
      </c>
      <c r="G50" s="11">
        <v>40</v>
      </c>
      <c r="H50" s="11">
        <v>13</v>
      </c>
      <c r="I50" s="11">
        <v>8</v>
      </c>
      <c r="J50" s="11" t="s">
        <v>30</v>
      </c>
      <c r="K50" s="11" t="s">
        <v>30</v>
      </c>
      <c r="L50" s="11" t="s">
        <v>30</v>
      </c>
      <c r="M50" s="11" t="s">
        <v>30</v>
      </c>
      <c r="N50" s="11">
        <v>7</v>
      </c>
      <c r="O50" s="11">
        <v>1</v>
      </c>
      <c r="P50" s="11">
        <v>3</v>
      </c>
      <c r="Q50" s="11">
        <v>3</v>
      </c>
      <c r="R50" s="11">
        <v>4</v>
      </c>
      <c r="S50" s="20" t="s">
        <v>448</v>
      </c>
    </row>
    <row r="51" spans="1:19" x14ac:dyDescent="0.55000000000000004">
      <c r="A51" s="22">
        <v>44202</v>
      </c>
      <c r="B51" s="22">
        <v>44034</v>
      </c>
      <c r="C51" s="11">
        <v>20</v>
      </c>
      <c r="D51" s="39">
        <v>10</v>
      </c>
      <c r="E51" s="21">
        <v>1</v>
      </c>
      <c r="F51" s="18" t="s">
        <v>381</v>
      </c>
      <c r="G51" s="11">
        <v>40</v>
      </c>
      <c r="H51" s="11">
        <v>6</v>
      </c>
      <c r="I51" s="11">
        <v>1</v>
      </c>
      <c r="J51" s="11" t="s">
        <v>30</v>
      </c>
      <c r="K51" s="11">
        <v>1</v>
      </c>
      <c r="L51" s="11" t="s">
        <v>30</v>
      </c>
      <c r="M51" s="11" t="s">
        <v>30</v>
      </c>
      <c r="N51" s="11">
        <v>9</v>
      </c>
      <c r="O51" s="11">
        <v>3</v>
      </c>
      <c r="P51" s="11">
        <v>3</v>
      </c>
      <c r="Q51" s="11">
        <v>2</v>
      </c>
      <c r="R51" s="11" t="s">
        <v>30</v>
      </c>
    </row>
    <row r="52" spans="1:19" x14ac:dyDescent="0.55000000000000004">
      <c r="A52" s="22">
        <v>44202</v>
      </c>
      <c r="B52" s="22">
        <v>44035</v>
      </c>
      <c r="C52" s="11">
        <v>20</v>
      </c>
      <c r="D52" s="39">
        <v>11</v>
      </c>
      <c r="E52" s="21">
        <v>1</v>
      </c>
      <c r="F52" s="18" t="s">
        <v>381</v>
      </c>
      <c r="G52" s="11">
        <v>40</v>
      </c>
      <c r="H52" s="11">
        <v>18</v>
      </c>
      <c r="I52" s="11">
        <v>12</v>
      </c>
      <c r="J52" s="11" t="s">
        <v>30</v>
      </c>
      <c r="K52" s="11" t="s">
        <v>30</v>
      </c>
      <c r="L52" s="11" t="s">
        <v>30</v>
      </c>
      <c r="M52" s="11">
        <v>4</v>
      </c>
      <c r="N52" s="11">
        <v>14</v>
      </c>
      <c r="O52" s="11">
        <v>4</v>
      </c>
      <c r="P52" s="11" t="s">
        <v>30</v>
      </c>
      <c r="Q52" s="11">
        <v>1</v>
      </c>
      <c r="R52" s="11">
        <v>3</v>
      </c>
      <c r="S52" s="20" t="s">
        <v>451</v>
      </c>
    </row>
    <row r="53" spans="1:19" x14ac:dyDescent="0.55000000000000004">
      <c r="A53" s="22">
        <v>44201</v>
      </c>
      <c r="B53" s="22">
        <v>44035</v>
      </c>
      <c r="C53" s="11">
        <v>20</v>
      </c>
      <c r="D53" s="39">
        <v>12</v>
      </c>
      <c r="E53" s="21">
        <v>1</v>
      </c>
      <c r="F53" s="18" t="s">
        <v>381</v>
      </c>
      <c r="G53" s="11">
        <v>40</v>
      </c>
      <c r="H53" s="11">
        <v>10</v>
      </c>
      <c r="I53" s="11">
        <v>16</v>
      </c>
      <c r="J53" s="11">
        <v>1</v>
      </c>
      <c r="K53" s="11" t="s">
        <v>30</v>
      </c>
      <c r="L53" s="11" t="s">
        <v>30</v>
      </c>
      <c r="M53" s="11" t="s">
        <v>30</v>
      </c>
      <c r="N53" s="11">
        <v>12</v>
      </c>
      <c r="O53" s="11">
        <v>4</v>
      </c>
      <c r="P53" s="11" t="s">
        <v>30</v>
      </c>
      <c r="Q53" s="11" t="s">
        <v>30</v>
      </c>
      <c r="R53" s="11" t="s">
        <v>30</v>
      </c>
    </row>
    <row r="54" spans="1:19" x14ac:dyDescent="0.55000000000000004">
      <c r="A54" s="22">
        <v>44201</v>
      </c>
      <c r="B54" s="22">
        <v>44035</v>
      </c>
      <c r="C54" s="11">
        <v>20</v>
      </c>
      <c r="D54" s="39">
        <v>13</v>
      </c>
      <c r="E54" s="21">
        <v>1</v>
      </c>
      <c r="F54" s="18" t="s">
        <v>381</v>
      </c>
      <c r="G54" s="11">
        <v>40</v>
      </c>
      <c r="H54" s="11">
        <v>5</v>
      </c>
      <c r="I54" s="11">
        <v>9</v>
      </c>
      <c r="J54" s="11" t="s">
        <v>30</v>
      </c>
      <c r="K54" s="11" t="s">
        <v>30</v>
      </c>
      <c r="L54" s="11" t="s">
        <v>30</v>
      </c>
      <c r="M54" s="11" t="s">
        <v>30</v>
      </c>
      <c r="N54" s="11">
        <v>15</v>
      </c>
      <c r="O54" s="11">
        <v>2</v>
      </c>
      <c r="P54" s="11">
        <v>2</v>
      </c>
      <c r="Q54" s="11" t="s">
        <v>30</v>
      </c>
      <c r="R54" s="11">
        <v>1</v>
      </c>
      <c r="S54" s="20" t="s">
        <v>427</v>
      </c>
    </row>
    <row r="55" spans="1:19" x14ac:dyDescent="0.55000000000000004">
      <c r="A55" s="22">
        <v>44201</v>
      </c>
      <c r="B55" s="22">
        <v>44035</v>
      </c>
      <c r="C55" s="11">
        <v>20</v>
      </c>
      <c r="D55" s="39">
        <v>14</v>
      </c>
      <c r="E55" s="21">
        <v>1</v>
      </c>
      <c r="F55" s="18" t="s">
        <v>381</v>
      </c>
      <c r="G55" s="11">
        <v>40</v>
      </c>
      <c r="H55" s="11">
        <v>2</v>
      </c>
      <c r="I55" s="11">
        <v>11</v>
      </c>
      <c r="J55" s="11" t="s">
        <v>30</v>
      </c>
      <c r="K55" s="11" t="s">
        <v>30</v>
      </c>
      <c r="L55" s="11" t="s">
        <v>30</v>
      </c>
      <c r="M55" s="11" t="s">
        <v>30</v>
      </c>
      <c r="N55" s="11">
        <v>20</v>
      </c>
      <c r="O55" s="11">
        <v>1</v>
      </c>
      <c r="P55" s="11">
        <v>2</v>
      </c>
      <c r="Q55" s="11" t="s">
        <v>30</v>
      </c>
      <c r="R55" s="11">
        <v>1</v>
      </c>
      <c r="S55" s="20" t="s">
        <v>427</v>
      </c>
    </row>
    <row r="56" spans="1:19" x14ac:dyDescent="0.55000000000000004">
      <c r="A56" s="22">
        <v>44201</v>
      </c>
      <c r="B56" s="22">
        <v>44035</v>
      </c>
      <c r="C56" s="11">
        <v>20</v>
      </c>
      <c r="D56" s="39">
        <v>15</v>
      </c>
      <c r="E56" s="21">
        <v>1</v>
      </c>
      <c r="F56" s="18" t="s">
        <v>381</v>
      </c>
      <c r="G56" s="11">
        <v>40</v>
      </c>
      <c r="H56" s="11">
        <v>5</v>
      </c>
      <c r="I56" s="11">
        <v>11</v>
      </c>
      <c r="J56" s="11" t="s">
        <v>30</v>
      </c>
      <c r="K56" s="11" t="s">
        <v>30</v>
      </c>
      <c r="L56" s="11" t="s">
        <v>30</v>
      </c>
      <c r="M56" s="11" t="s">
        <v>30</v>
      </c>
      <c r="N56" s="11">
        <v>26</v>
      </c>
      <c r="O56" s="11">
        <v>4</v>
      </c>
      <c r="P56" s="11" t="s">
        <v>30</v>
      </c>
      <c r="Q56" s="11" t="s">
        <v>30</v>
      </c>
      <c r="R56" s="11" t="s">
        <v>30</v>
      </c>
    </row>
    <row r="57" spans="1:19" x14ac:dyDescent="0.55000000000000004">
      <c r="A57" s="22">
        <v>44194</v>
      </c>
      <c r="B57" s="22">
        <v>44047</v>
      </c>
      <c r="C57" s="11">
        <v>20</v>
      </c>
      <c r="D57" s="39">
        <v>16</v>
      </c>
      <c r="E57" s="21">
        <v>1</v>
      </c>
      <c r="F57" s="18" t="s">
        <v>381</v>
      </c>
      <c r="G57" s="11">
        <v>40</v>
      </c>
      <c r="H57" s="11">
        <v>31</v>
      </c>
      <c r="I57" s="11">
        <v>164</v>
      </c>
      <c r="J57" s="11">
        <v>9</v>
      </c>
      <c r="K57" s="11">
        <v>1</v>
      </c>
      <c r="L57" s="11" t="s">
        <v>30</v>
      </c>
      <c r="M57" s="11">
        <v>1</v>
      </c>
      <c r="N57" s="11">
        <v>99</v>
      </c>
      <c r="O57" s="11">
        <v>4</v>
      </c>
      <c r="P57" s="11">
        <v>4</v>
      </c>
      <c r="Q57" s="11" t="s">
        <v>30</v>
      </c>
      <c r="R57" s="11">
        <v>4</v>
      </c>
      <c r="S57" s="20" t="s">
        <v>418</v>
      </c>
    </row>
    <row r="58" spans="1:19" x14ac:dyDescent="0.55000000000000004">
      <c r="A58" s="22">
        <v>44194</v>
      </c>
      <c r="B58" s="22">
        <v>44047</v>
      </c>
      <c r="C58" s="11">
        <v>20</v>
      </c>
      <c r="D58" s="39">
        <v>17</v>
      </c>
      <c r="E58" s="21">
        <v>1</v>
      </c>
      <c r="F58" s="18" t="s">
        <v>381</v>
      </c>
      <c r="G58" s="11">
        <v>40</v>
      </c>
      <c r="H58" s="11">
        <v>44</v>
      </c>
      <c r="I58" s="11">
        <v>225</v>
      </c>
      <c r="J58" s="11">
        <v>9</v>
      </c>
      <c r="K58" s="11">
        <v>1</v>
      </c>
      <c r="L58" s="11" t="s">
        <v>30</v>
      </c>
      <c r="M58" s="11" t="s">
        <v>30</v>
      </c>
      <c r="N58" s="11">
        <v>120</v>
      </c>
      <c r="O58" s="11">
        <v>1</v>
      </c>
      <c r="P58" s="11">
        <v>4</v>
      </c>
      <c r="Q58" s="11" t="s">
        <v>30</v>
      </c>
      <c r="R58" s="11">
        <v>1</v>
      </c>
    </row>
    <row r="59" spans="1:19" x14ac:dyDescent="0.55000000000000004">
      <c r="A59" s="22">
        <v>44195</v>
      </c>
      <c r="B59" s="22">
        <v>44047</v>
      </c>
      <c r="C59" s="11">
        <v>20</v>
      </c>
      <c r="D59" s="39">
        <v>18</v>
      </c>
      <c r="E59" s="21">
        <v>1</v>
      </c>
      <c r="F59" s="18" t="s">
        <v>381</v>
      </c>
      <c r="G59" s="11">
        <v>40</v>
      </c>
      <c r="H59" s="11">
        <v>24</v>
      </c>
      <c r="I59" s="11">
        <v>180</v>
      </c>
      <c r="J59" s="11">
        <v>1</v>
      </c>
      <c r="K59" s="11" t="s">
        <v>30</v>
      </c>
      <c r="L59" s="11" t="s">
        <v>30</v>
      </c>
      <c r="M59" s="11">
        <v>1</v>
      </c>
      <c r="N59" s="11">
        <v>144</v>
      </c>
      <c r="O59" s="11">
        <v>5</v>
      </c>
      <c r="P59" s="11">
        <v>1</v>
      </c>
      <c r="Q59" s="11" t="s">
        <v>30</v>
      </c>
      <c r="R59" s="11">
        <v>1</v>
      </c>
    </row>
    <row r="60" spans="1:19" x14ac:dyDescent="0.55000000000000004">
      <c r="A60" s="22">
        <v>44196</v>
      </c>
      <c r="B60" s="22">
        <v>44047</v>
      </c>
      <c r="C60" s="11">
        <v>20</v>
      </c>
      <c r="D60" s="39">
        <v>19</v>
      </c>
      <c r="E60" s="21">
        <v>1</v>
      </c>
      <c r="F60" s="18" t="s">
        <v>381</v>
      </c>
      <c r="G60" s="11">
        <v>40</v>
      </c>
      <c r="H60" s="11">
        <v>20</v>
      </c>
      <c r="I60" s="11">
        <v>86</v>
      </c>
      <c r="J60" s="11">
        <v>11</v>
      </c>
      <c r="K60" s="11" t="s">
        <v>30</v>
      </c>
      <c r="L60" s="11" t="s">
        <v>30</v>
      </c>
      <c r="M60" s="11">
        <v>1</v>
      </c>
      <c r="N60" s="11">
        <v>173</v>
      </c>
      <c r="O60" s="11">
        <v>4</v>
      </c>
      <c r="P60" s="11">
        <v>2</v>
      </c>
      <c r="Q60" s="11">
        <v>1</v>
      </c>
      <c r="R60" s="11" t="s">
        <v>30</v>
      </c>
      <c r="S60" s="20" t="s">
        <v>453</v>
      </c>
    </row>
    <row r="61" spans="1:19" x14ac:dyDescent="0.55000000000000004">
      <c r="A61" s="22">
        <v>44195</v>
      </c>
      <c r="B61" s="22">
        <v>44047</v>
      </c>
      <c r="C61" s="11">
        <v>20</v>
      </c>
      <c r="D61" s="39">
        <v>20</v>
      </c>
      <c r="E61" s="21">
        <v>1</v>
      </c>
      <c r="F61" s="18">
        <v>5</v>
      </c>
      <c r="G61" s="11">
        <v>40</v>
      </c>
      <c r="H61" s="11">
        <v>19</v>
      </c>
      <c r="I61" s="11">
        <v>64</v>
      </c>
      <c r="J61" s="11" t="s">
        <v>30</v>
      </c>
      <c r="K61" s="11" t="s">
        <v>30</v>
      </c>
      <c r="L61" s="11" t="s">
        <v>30</v>
      </c>
      <c r="M61" s="11" t="s">
        <v>30</v>
      </c>
      <c r="N61" s="11">
        <v>49</v>
      </c>
      <c r="O61" s="11">
        <v>3</v>
      </c>
      <c r="P61" s="11">
        <v>3</v>
      </c>
      <c r="Q61" s="11" t="s">
        <v>30</v>
      </c>
      <c r="R61" s="11" t="s">
        <v>30</v>
      </c>
    </row>
    <row r="62" spans="1:19" x14ac:dyDescent="0.55000000000000004">
      <c r="A62" s="22">
        <v>44196</v>
      </c>
      <c r="B62" s="22">
        <v>44047</v>
      </c>
      <c r="C62" s="11">
        <v>20</v>
      </c>
      <c r="D62" s="39">
        <v>21</v>
      </c>
      <c r="E62" s="21">
        <v>1</v>
      </c>
      <c r="F62" s="18" t="s">
        <v>381</v>
      </c>
      <c r="G62" s="11">
        <v>40</v>
      </c>
      <c r="H62" s="11">
        <v>31</v>
      </c>
      <c r="I62" s="11">
        <v>242</v>
      </c>
      <c r="J62" s="11">
        <v>193</v>
      </c>
      <c r="K62" s="11">
        <v>2</v>
      </c>
      <c r="L62" s="11" t="s">
        <v>30</v>
      </c>
      <c r="M62" s="11" t="s">
        <v>30</v>
      </c>
      <c r="N62" s="11">
        <v>117</v>
      </c>
      <c r="O62" s="11">
        <v>9</v>
      </c>
      <c r="P62" s="11">
        <v>15</v>
      </c>
      <c r="Q62" s="11" t="s">
        <v>30</v>
      </c>
      <c r="R62" s="11" t="s">
        <v>30</v>
      </c>
    </row>
    <row r="63" spans="1:19" x14ac:dyDescent="0.55000000000000004">
      <c r="A63" s="22">
        <v>44195</v>
      </c>
      <c r="B63" s="22">
        <v>44047</v>
      </c>
      <c r="C63" s="11">
        <v>20</v>
      </c>
      <c r="D63" s="39">
        <v>22</v>
      </c>
      <c r="E63" s="21">
        <v>1</v>
      </c>
      <c r="F63" s="18" t="s">
        <v>381</v>
      </c>
      <c r="G63" s="11">
        <v>40</v>
      </c>
      <c r="H63" s="11">
        <v>30</v>
      </c>
      <c r="I63" s="11">
        <v>780</v>
      </c>
      <c r="J63" s="11">
        <v>143</v>
      </c>
      <c r="K63" s="11">
        <v>4</v>
      </c>
      <c r="L63" s="11">
        <v>1</v>
      </c>
      <c r="M63" s="11" t="s">
        <v>30</v>
      </c>
      <c r="N63" s="11">
        <v>178</v>
      </c>
      <c r="O63" s="11">
        <v>16</v>
      </c>
      <c r="P63" s="11">
        <v>17</v>
      </c>
      <c r="Q63" s="11" t="s">
        <v>30</v>
      </c>
      <c r="R63" s="11" t="s">
        <v>30</v>
      </c>
    </row>
    <row r="64" spans="1:19" x14ac:dyDescent="0.55000000000000004">
      <c r="A64" s="22">
        <v>44188</v>
      </c>
      <c r="B64" s="22">
        <v>43753</v>
      </c>
      <c r="C64" s="11">
        <v>19</v>
      </c>
      <c r="D64" s="39">
        <v>22</v>
      </c>
      <c r="E64" s="21">
        <v>1</v>
      </c>
      <c r="F64" s="18" t="s">
        <v>381</v>
      </c>
      <c r="G64" s="11">
        <v>40</v>
      </c>
      <c r="H64" s="11" t="s">
        <v>30</v>
      </c>
      <c r="I64" s="11">
        <v>1</v>
      </c>
      <c r="J64" s="11" t="s">
        <v>30</v>
      </c>
      <c r="K64" s="11" t="s">
        <v>30</v>
      </c>
      <c r="L64" s="11" t="s">
        <v>30</v>
      </c>
      <c r="M64" s="11" t="s">
        <v>30</v>
      </c>
      <c r="N64" s="11" t="s">
        <v>30</v>
      </c>
      <c r="O64" s="11" t="s">
        <v>30</v>
      </c>
      <c r="P64" s="11" t="s">
        <v>30</v>
      </c>
      <c r="Q64" s="11" t="s">
        <v>30</v>
      </c>
      <c r="R64" s="11">
        <v>1</v>
      </c>
      <c r="S64" s="20" t="s">
        <v>415</v>
      </c>
    </row>
    <row r="65" spans="1:19" x14ac:dyDescent="0.55000000000000004">
      <c r="A65" s="22">
        <v>44195</v>
      </c>
      <c r="B65" s="22">
        <v>44047</v>
      </c>
      <c r="C65" s="11">
        <v>20</v>
      </c>
      <c r="D65" s="39">
        <v>23</v>
      </c>
      <c r="E65" s="21">
        <v>1</v>
      </c>
      <c r="F65" s="18">
        <v>5</v>
      </c>
      <c r="G65" s="11">
        <v>40</v>
      </c>
      <c r="H65" s="11">
        <v>15</v>
      </c>
      <c r="I65" s="11">
        <v>70</v>
      </c>
      <c r="J65" s="11">
        <v>47</v>
      </c>
      <c r="K65" s="11">
        <v>156</v>
      </c>
      <c r="L65" s="11" t="s">
        <v>30</v>
      </c>
      <c r="M65" s="11" t="s">
        <v>30</v>
      </c>
      <c r="N65" s="11">
        <v>62</v>
      </c>
      <c r="O65" s="11">
        <v>10</v>
      </c>
      <c r="P65" s="11">
        <v>55</v>
      </c>
      <c r="Q65" s="11" t="s">
        <v>30</v>
      </c>
      <c r="R65" s="11">
        <v>1</v>
      </c>
      <c r="S65" s="20" t="s">
        <v>420</v>
      </c>
    </row>
    <row r="66" spans="1:19" x14ac:dyDescent="0.55000000000000004">
      <c r="A66" s="22">
        <v>44194</v>
      </c>
      <c r="B66" s="22">
        <v>44047</v>
      </c>
      <c r="C66" s="11">
        <v>20</v>
      </c>
      <c r="D66" s="39">
        <v>24</v>
      </c>
      <c r="E66" s="21">
        <v>1</v>
      </c>
      <c r="F66" s="18" t="s">
        <v>381</v>
      </c>
      <c r="G66" s="11">
        <v>40</v>
      </c>
      <c r="H66" s="11">
        <v>18</v>
      </c>
      <c r="I66" s="11">
        <v>306</v>
      </c>
      <c r="J66" s="11">
        <v>9</v>
      </c>
      <c r="K66" s="11" t="s">
        <v>30</v>
      </c>
      <c r="L66" s="11" t="s">
        <v>30</v>
      </c>
      <c r="M66" s="11" t="s">
        <v>30</v>
      </c>
      <c r="N66" s="11">
        <v>103</v>
      </c>
      <c r="O66" s="11">
        <v>17</v>
      </c>
      <c r="P66" s="11">
        <v>32</v>
      </c>
      <c r="Q66" s="11" t="s">
        <v>30</v>
      </c>
      <c r="R66" s="11">
        <v>2</v>
      </c>
      <c r="S66" s="20" t="s">
        <v>419</v>
      </c>
    </row>
    <row r="67" spans="1:19" x14ac:dyDescent="0.55000000000000004">
      <c r="A67" s="22">
        <v>44194</v>
      </c>
      <c r="B67" s="22">
        <v>44047</v>
      </c>
      <c r="C67" s="11">
        <v>20</v>
      </c>
      <c r="D67" s="39">
        <v>25</v>
      </c>
      <c r="E67" s="21">
        <v>1</v>
      </c>
      <c r="F67" s="18" t="s">
        <v>381</v>
      </c>
      <c r="G67" s="11">
        <v>40</v>
      </c>
      <c r="H67" s="11">
        <v>15</v>
      </c>
      <c r="I67" s="11">
        <v>15</v>
      </c>
      <c r="J67" s="11">
        <v>2</v>
      </c>
      <c r="K67" s="11" t="s">
        <v>30</v>
      </c>
      <c r="L67" s="11" t="s">
        <v>30</v>
      </c>
      <c r="M67" s="11" t="s">
        <v>30</v>
      </c>
      <c r="N67" s="11">
        <v>259</v>
      </c>
      <c r="O67" s="11">
        <v>125</v>
      </c>
      <c r="P67" s="11">
        <v>158</v>
      </c>
      <c r="Q67" s="11">
        <v>1</v>
      </c>
      <c r="R67" s="11">
        <v>1</v>
      </c>
      <c r="S67" s="20" t="s">
        <v>420</v>
      </c>
    </row>
    <row r="68" spans="1:19" x14ac:dyDescent="0.55000000000000004">
      <c r="A68" s="22">
        <v>44195</v>
      </c>
      <c r="B68" s="22">
        <v>44047</v>
      </c>
      <c r="C68" s="11">
        <v>20</v>
      </c>
      <c r="D68" s="39">
        <v>26</v>
      </c>
      <c r="E68" s="21">
        <v>1</v>
      </c>
      <c r="F68" s="18" t="s">
        <v>381</v>
      </c>
      <c r="G68" s="11">
        <v>40</v>
      </c>
      <c r="H68" s="11">
        <v>4</v>
      </c>
      <c r="I68" s="11">
        <v>3</v>
      </c>
      <c r="J68" s="11">
        <v>1</v>
      </c>
      <c r="K68" s="11" t="s">
        <v>30</v>
      </c>
      <c r="L68" s="11" t="s">
        <v>30</v>
      </c>
      <c r="M68" s="11">
        <v>1</v>
      </c>
      <c r="N68" s="11">
        <v>12</v>
      </c>
      <c r="O68" s="11" t="s">
        <v>30</v>
      </c>
      <c r="P68" s="11">
        <v>1</v>
      </c>
      <c r="Q68" s="11" t="s">
        <v>30</v>
      </c>
      <c r="R68" s="11">
        <v>2</v>
      </c>
      <c r="S68" s="20" t="s">
        <v>421</v>
      </c>
    </row>
    <row r="69" spans="1:19" x14ac:dyDescent="0.55000000000000004">
      <c r="A69" s="22">
        <v>44196</v>
      </c>
      <c r="B69" s="22">
        <v>44047</v>
      </c>
      <c r="C69" s="11">
        <v>20</v>
      </c>
      <c r="D69" s="39">
        <v>27</v>
      </c>
      <c r="E69" s="21">
        <v>1</v>
      </c>
      <c r="F69" s="18" t="s">
        <v>381</v>
      </c>
      <c r="G69" s="11">
        <v>40</v>
      </c>
      <c r="H69" s="11">
        <v>2</v>
      </c>
      <c r="I69" s="11">
        <v>2</v>
      </c>
      <c r="J69" s="11" t="s">
        <v>30</v>
      </c>
      <c r="K69" s="11">
        <v>1</v>
      </c>
      <c r="L69" s="11" t="s">
        <v>30</v>
      </c>
      <c r="M69" s="11">
        <v>2</v>
      </c>
      <c r="N69" s="11">
        <v>16</v>
      </c>
      <c r="O69" s="11">
        <v>1</v>
      </c>
      <c r="P69" s="11">
        <v>3</v>
      </c>
      <c r="Q69" s="11" t="s">
        <v>30</v>
      </c>
      <c r="R69" s="11">
        <v>5</v>
      </c>
      <c r="S69" s="20" t="s">
        <v>425</v>
      </c>
    </row>
    <row r="70" spans="1:19" x14ac:dyDescent="0.55000000000000004">
      <c r="A70" s="22">
        <v>44195</v>
      </c>
      <c r="B70" s="22">
        <v>44047</v>
      </c>
      <c r="C70" s="11">
        <v>20</v>
      </c>
      <c r="D70" s="39">
        <v>28</v>
      </c>
      <c r="E70" s="21">
        <v>1</v>
      </c>
      <c r="F70" s="18" t="s">
        <v>381</v>
      </c>
      <c r="G70" s="11">
        <v>40</v>
      </c>
      <c r="H70" s="11">
        <v>2</v>
      </c>
      <c r="I70" s="11">
        <v>3</v>
      </c>
      <c r="J70" s="11" t="s">
        <v>30</v>
      </c>
      <c r="K70" s="11">
        <v>1</v>
      </c>
      <c r="L70" s="11" t="s">
        <v>30</v>
      </c>
      <c r="M70" s="11">
        <v>2</v>
      </c>
      <c r="N70" s="11">
        <v>12</v>
      </c>
      <c r="O70" s="11">
        <v>1</v>
      </c>
      <c r="P70" s="11" t="s">
        <v>30</v>
      </c>
      <c r="Q70" s="11" t="s">
        <v>30</v>
      </c>
      <c r="R70" s="11">
        <v>5</v>
      </c>
      <c r="S70" s="20" t="s">
        <v>423</v>
      </c>
    </row>
    <row r="71" spans="1:19" x14ac:dyDescent="0.55000000000000004">
      <c r="A71" s="22">
        <v>44188</v>
      </c>
      <c r="B71" s="22">
        <v>43753</v>
      </c>
      <c r="C71" s="11">
        <v>19</v>
      </c>
      <c r="D71" s="39">
        <v>29</v>
      </c>
      <c r="E71" s="21">
        <v>1</v>
      </c>
      <c r="F71" s="18" t="s">
        <v>381</v>
      </c>
      <c r="G71" s="11">
        <v>40</v>
      </c>
      <c r="H71" s="11">
        <v>2</v>
      </c>
      <c r="I71" s="11">
        <v>26</v>
      </c>
      <c r="J71" s="11" t="s">
        <v>30</v>
      </c>
      <c r="K71" s="11" t="s">
        <v>30</v>
      </c>
      <c r="L71" s="11" t="s">
        <v>30</v>
      </c>
      <c r="M71" s="11" t="s">
        <v>30</v>
      </c>
      <c r="N71" s="11">
        <v>3</v>
      </c>
      <c r="O71" s="11">
        <v>1</v>
      </c>
      <c r="P71" s="11" t="s">
        <v>30</v>
      </c>
      <c r="Q71" s="11" t="s">
        <v>30</v>
      </c>
      <c r="R71" s="11" t="s">
        <v>30</v>
      </c>
    </row>
    <row r="72" spans="1:19" x14ac:dyDescent="0.55000000000000004">
      <c r="A72" s="22">
        <v>44196</v>
      </c>
      <c r="B72" s="22">
        <v>44047</v>
      </c>
      <c r="C72" s="11">
        <v>20</v>
      </c>
      <c r="D72" s="39">
        <v>29</v>
      </c>
      <c r="E72" s="21">
        <v>1</v>
      </c>
      <c r="F72" s="18" t="s">
        <v>381</v>
      </c>
      <c r="G72" s="11">
        <v>40</v>
      </c>
      <c r="H72" s="11">
        <v>9</v>
      </c>
      <c r="I72" s="11">
        <v>7</v>
      </c>
      <c r="J72" s="11">
        <v>2</v>
      </c>
      <c r="K72" s="11">
        <v>2</v>
      </c>
      <c r="L72" s="11" t="s">
        <v>30</v>
      </c>
      <c r="M72" s="11">
        <v>8</v>
      </c>
      <c r="N72" s="11">
        <v>31</v>
      </c>
      <c r="O72" s="11">
        <v>6</v>
      </c>
      <c r="P72" s="11">
        <v>7</v>
      </c>
      <c r="Q72" s="11" t="s">
        <v>30</v>
      </c>
      <c r="R72" s="11">
        <v>3</v>
      </c>
      <c r="S72" s="20" t="s">
        <v>422</v>
      </c>
    </row>
    <row r="73" spans="1:19" x14ac:dyDescent="0.55000000000000004">
      <c r="A73" s="22">
        <v>44196</v>
      </c>
      <c r="B73" s="22">
        <v>44047</v>
      </c>
      <c r="C73" s="11">
        <v>20</v>
      </c>
      <c r="D73" s="39">
        <v>30</v>
      </c>
      <c r="E73" s="21">
        <v>1</v>
      </c>
      <c r="F73" s="18" t="s">
        <v>381</v>
      </c>
      <c r="G73" s="11">
        <v>40</v>
      </c>
      <c r="H73" s="11">
        <v>10</v>
      </c>
      <c r="I73" s="11">
        <v>12</v>
      </c>
      <c r="J73" s="11">
        <v>5</v>
      </c>
      <c r="K73" s="11">
        <v>1</v>
      </c>
      <c r="L73" s="11" t="s">
        <v>30</v>
      </c>
      <c r="M73" s="11">
        <v>6</v>
      </c>
      <c r="N73" s="11">
        <v>376</v>
      </c>
      <c r="O73" s="11">
        <v>13</v>
      </c>
      <c r="P73" s="11">
        <v>107</v>
      </c>
      <c r="Q73" s="11">
        <v>1</v>
      </c>
      <c r="R73" s="11">
        <v>2</v>
      </c>
      <c r="S73" s="20" t="s">
        <v>452</v>
      </c>
    </row>
    <row r="74" spans="1:19" x14ac:dyDescent="0.55000000000000004">
      <c r="A74" s="22">
        <v>44207</v>
      </c>
      <c r="B74" s="22">
        <v>44060</v>
      </c>
      <c r="C74" s="11">
        <v>20</v>
      </c>
      <c r="D74" s="39">
        <v>31</v>
      </c>
      <c r="E74" s="21">
        <v>1</v>
      </c>
      <c r="F74" s="18">
        <v>5</v>
      </c>
      <c r="G74" s="11">
        <v>250</v>
      </c>
      <c r="H74" s="11" t="s">
        <v>30</v>
      </c>
      <c r="I74" s="11">
        <v>305</v>
      </c>
      <c r="J74" s="11">
        <v>202</v>
      </c>
      <c r="K74" s="11" t="s">
        <v>30</v>
      </c>
      <c r="L74" s="11">
        <v>2</v>
      </c>
      <c r="M74" s="11" t="s">
        <v>30</v>
      </c>
      <c r="N74" s="11">
        <v>42</v>
      </c>
      <c r="O74" s="11">
        <v>2</v>
      </c>
      <c r="P74" s="11" t="s">
        <v>30</v>
      </c>
      <c r="Q74" s="11" t="s">
        <v>30</v>
      </c>
      <c r="R74" s="11" t="s">
        <v>30</v>
      </c>
    </row>
    <row r="75" spans="1:19" x14ac:dyDescent="0.55000000000000004">
      <c r="A75" s="22">
        <v>44208</v>
      </c>
      <c r="B75" s="22">
        <v>44060</v>
      </c>
      <c r="C75" s="11">
        <v>20</v>
      </c>
      <c r="D75" s="39">
        <v>32</v>
      </c>
      <c r="E75" s="21">
        <v>1</v>
      </c>
      <c r="F75" s="18">
        <v>5</v>
      </c>
      <c r="G75" s="11">
        <v>250</v>
      </c>
      <c r="H75" s="11">
        <v>1</v>
      </c>
      <c r="I75" s="11">
        <v>219</v>
      </c>
      <c r="J75" s="11">
        <v>255</v>
      </c>
      <c r="K75" s="11" t="s">
        <v>30</v>
      </c>
      <c r="L75" s="11" t="s">
        <v>30</v>
      </c>
      <c r="M75" s="11" t="s">
        <v>30</v>
      </c>
      <c r="N75" s="11">
        <v>27</v>
      </c>
      <c r="O75" s="11">
        <v>7</v>
      </c>
      <c r="P75" s="11" t="s">
        <v>30</v>
      </c>
      <c r="Q75" s="11" t="s">
        <v>30</v>
      </c>
      <c r="R75" s="11" t="s">
        <v>30</v>
      </c>
    </row>
    <row r="76" spans="1:19" x14ac:dyDescent="0.55000000000000004">
      <c r="A76" s="22">
        <v>44203</v>
      </c>
      <c r="B76" s="22">
        <v>44060</v>
      </c>
      <c r="C76" s="11">
        <v>20</v>
      </c>
      <c r="D76" s="39">
        <v>33</v>
      </c>
      <c r="E76" s="21">
        <v>1</v>
      </c>
      <c r="F76" s="18">
        <v>5</v>
      </c>
      <c r="G76" s="11">
        <v>120</v>
      </c>
      <c r="H76" s="11" t="s">
        <v>30</v>
      </c>
      <c r="I76" s="11">
        <v>441</v>
      </c>
      <c r="J76" s="11">
        <v>321</v>
      </c>
      <c r="K76" s="11" t="s">
        <v>30</v>
      </c>
      <c r="L76" s="11">
        <v>3</v>
      </c>
      <c r="M76" s="11" t="s">
        <v>30</v>
      </c>
      <c r="N76" s="11">
        <v>56</v>
      </c>
      <c r="O76" s="11">
        <v>16</v>
      </c>
      <c r="P76" s="11">
        <v>2</v>
      </c>
      <c r="Q76" s="11" t="s">
        <v>30</v>
      </c>
      <c r="R76" s="11" t="s">
        <v>30</v>
      </c>
    </row>
    <row r="77" spans="1:19" x14ac:dyDescent="0.55000000000000004">
      <c r="A77" s="22">
        <v>44203</v>
      </c>
      <c r="B77" s="22">
        <v>44060</v>
      </c>
      <c r="C77" s="11">
        <v>20</v>
      </c>
      <c r="D77" s="39">
        <v>34</v>
      </c>
      <c r="E77" s="21">
        <v>1</v>
      </c>
      <c r="F77" s="18">
        <v>5</v>
      </c>
      <c r="G77" s="11">
        <v>110</v>
      </c>
      <c r="H77" s="11" t="s">
        <v>30</v>
      </c>
      <c r="I77" s="11">
        <v>383</v>
      </c>
      <c r="J77" s="11">
        <v>201</v>
      </c>
      <c r="K77" s="11" t="s">
        <v>30</v>
      </c>
      <c r="L77" s="11">
        <v>15</v>
      </c>
      <c r="M77" s="11" t="s">
        <v>30</v>
      </c>
      <c r="N77" s="11">
        <v>54</v>
      </c>
      <c r="O77" s="11">
        <v>14</v>
      </c>
      <c r="P77" s="11">
        <v>2</v>
      </c>
      <c r="Q77" s="11" t="s">
        <v>30</v>
      </c>
      <c r="R77" s="11" t="s">
        <v>30</v>
      </c>
    </row>
    <row r="78" spans="1:19" x14ac:dyDescent="0.55000000000000004">
      <c r="A78" s="22">
        <v>44203</v>
      </c>
      <c r="B78" s="22">
        <v>44060</v>
      </c>
      <c r="C78" s="11">
        <v>20</v>
      </c>
      <c r="D78" s="39">
        <v>35</v>
      </c>
      <c r="E78" s="21">
        <v>1</v>
      </c>
      <c r="F78" s="18">
        <v>5</v>
      </c>
      <c r="G78" s="11">
        <v>120</v>
      </c>
      <c r="H78" s="11">
        <v>2</v>
      </c>
      <c r="I78" s="11">
        <v>549</v>
      </c>
      <c r="J78" s="11">
        <v>243</v>
      </c>
      <c r="K78" s="11" t="s">
        <v>30</v>
      </c>
      <c r="L78" s="11">
        <v>20</v>
      </c>
      <c r="M78" s="11" t="s">
        <v>30</v>
      </c>
      <c r="N78" s="11">
        <v>86</v>
      </c>
      <c r="O78" s="11">
        <v>34</v>
      </c>
      <c r="P78" s="11">
        <v>5</v>
      </c>
      <c r="Q78" s="11" t="s">
        <v>30</v>
      </c>
      <c r="R78" s="11" t="s">
        <v>30</v>
      </c>
    </row>
    <row r="79" spans="1:19" x14ac:dyDescent="0.55000000000000004">
      <c r="A79" s="22">
        <v>44203</v>
      </c>
      <c r="B79" s="22">
        <v>44060</v>
      </c>
      <c r="C79" s="11">
        <v>20</v>
      </c>
      <c r="D79" s="39">
        <v>36</v>
      </c>
      <c r="E79" s="21">
        <v>1</v>
      </c>
      <c r="F79" s="18" t="s">
        <v>381</v>
      </c>
      <c r="G79" s="11">
        <v>40</v>
      </c>
      <c r="H79" s="11" t="s">
        <v>30</v>
      </c>
      <c r="I79" s="11">
        <v>12</v>
      </c>
      <c r="J79" s="11">
        <v>5</v>
      </c>
      <c r="K79" s="11" t="s">
        <v>30</v>
      </c>
      <c r="L79" s="11" t="s">
        <v>30</v>
      </c>
      <c r="M79" s="11" t="s">
        <v>30</v>
      </c>
      <c r="N79" s="11">
        <v>5</v>
      </c>
      <c r="O79" s="11">
        <v>4</v>
      </c>
      <c r="P79" s="11" t="s">
        <v>30</v>
      </c>
      <c r="Q79" s="11" t="s">
        <v>30</v>
      </c>
      <c r="R79" s="11">
        <v>1</v>
      </c>
      <c r="S79" s="20" t="s">
        <v>416</v>
      </c>
    </row>
    <row r="80" spans="1:19" x14ac:dyDescent="0.55000000000000004">
      <c r="A80" s="22">
        <v>44207</v>
      </c>
      <c r="B80" s="22">
        <v>44060</v>
      </c>
      <c r="C80" s="11">
        <v>20</v>
      </c>
      <c r="D80" s="39">
        <v>37</v>
      </c>
      <c r="E80" s="21">
        <v>1</v>
      </c>
      <c r="F80" s="18" t="s">
        <v>381</v>
      </c>
      <c r="G80" s="11">
        <v>40</v>
      </c>
      <c r="H80" s="11">
        <v>1</v>
      </c>
      <c r="I80" s="11">
        <v>1</v>
      </c>
      <c r="J80" s="11" t="s">
        <v>30</v>
      </c>
      <c r="K80" s="11">
        <v>4</v>
      </c>
      <c r="L80" s="11" t="s">
        <v>30</v>
      </c>
      <c r="M80" s="11" t="s">
        <v>30</v>
      </c>
      <c r="N80" s="11">
        <v>5</v>
      </c>
      <c r="O80" s="11">
        <v>1</v>
      </c>
      <c r="P80" s="11">
        <v>1</v>
      </c>
      <c r="Q80" s="11" t="s">
        <v>30</v>
      </c>
      <c r="R80" s="11">
        <v>5</v>
      </c>
      <c r="S80" s="20" t="s">
        <v>435</v>
      </c>
    </row>
    <row r="81" spans="1:19" x14ac:dyDescent="0.55000000000000004">
      <c r="A81" s="22">
        <v>44203</v>
      </c>
      <c r="B81" s="22">
        <v>44060</v>
      </c>
      <c r="C81" s="11">
        <v>20</v>
      </c>
      <c r="D81" s="39">
        <v>38</v>
      </c>
      <c r="E81" s="21">
        <v>1</v>
      </c>
      <c r="F81" s="18" t="s">
        <v>381</v>
      </c>
      <c r="G81" s="11">
        <v>40</v>
      </c>
      <c r="H81" s="11">
        <v>3</v>
      </c>
      <c r="I81" s="11">
        <v>3</v>
      </c>
      <c r="J81" s="11">
        <v>1</v>
      </c>
      <c r="K81" s="11">
        <v>1</v>
      </c>
      <c r="L81" s="11" t="s">
        <v>30</v>
      </c>
      <c r="M81" s="11" t="s">
        <v>30</v>
      </c>
      <c r="N81" s="11">
        <v>8</v>
      </c>
      <c r="O81" s="11" t="s">
        <v>30</v>
      </c>
      <c r="P81" s="11">
        <v>2</v>
      </c>
      <c r="Q81" s="11">
        <v>1</v>
      </c>
      <c r="R81" s="11">
        <v>1</v>
      </c>
      <c r="S81" s="20" t="s">
        <v>446</v>
      </c>
    </row>
    <row r="82" spans="1:19" x14ac:dyDescent="0.55000000000000004">
      <c r="A82" s="22">
        <v>44207</v>
      </c>
      <c r="B82" s="22">
        <v>44060</v>
      </c>
      <c r="C82" s="11">
        <v>20</v>
      </c>
      <c r="D82" s="39">
        <v>39</v>
      </c>
      <c r="E82" s="21">
        <v>1</v>
      </c>
      <c r="F82" s="18" t="s">
        <v>381</v>
      </c>
      <c r="G82" s="11">
        <v>40</v>
      </c>
      <c r="H82" s="11">
        <v>1</v>
      </c>
      <c r="I82" s="11">
        <v>2</v>
      </c>
      <c r="J82" s="11" t="s">
        <v>30</v>
      </c>
      <c r="K82" s="11">
        <v>1</v>
      </c>
      <c r="L82" s="11" t="s">
        <v>30</v>
      </c>
      <c r="M82" s="11" t="s">
        <v>30</v>
      </c>
      <c r="N82" s="11">
        <v>5</v>
      </c>
      <c r="O82" s="11" t="s">
        <v>30</v>
      </c>
      <c r="P82" s="11" t="s">
        <v>30</v>
      </c>
      <c r="Q82" s="11">
        <v>2</v>
      </c>
      <c r="R82" s="11">
        <v>3</v>
      </c>
      <c r="S82" s="20" t="s">
        <v>445</v>
      </c>
    </row>
    <row r="83" spans="1:19" x14ac:dyDescent="0.55000000000000004">
      <c r="A83" s="22">
        <v>44203</v>
      </c>
      <c r="B83" s="22">
        <v>44060</v>
      </c>
      <c r="C83" s="11">
        <v>20</v>
      </c>
      <c r="D83" s="39">
        <v>40</v>
      </c>
      <c r="E83" s="21">
        <v>1</v>
      </c>
      <c r="F83" s="18" t="s">
        <v>381</v>
      </c>
      <c r="G83" s="11">
        <v>40</v>
      </c>
      <c r="H83" s="11">
        <v>2</v>
      </c>
      <c r="I83" s="11">
        <v>13</v>
      </c>
      <c r="J83" s="11">
        <v>16</v>
      </c>
      <c r="K83" s="11" t="s">
        <v>30</v>
      </c>
      <c r="L83" s="11">
        <v>1</v>
      </c>
      <c r="M83" s="11" t="s">
        <v>30</v>
      </c>
      <c r="N83" s="11">
        <v>15</v>
      </c>
      <c r="O83" s="11">
        <v>16</v>
      </c>
      <c r="P83" s="11">
        <v>1</v>
      </c>
      <c r="Q83" s="11" t="s">
        <v>30</v>
      </c>
      <c r="R83" s="11" t="s">
        <v>30</v>
      </c>
    </row>
    <row r="84" spans="1:19" x14ac:dyDescent="0.55000000000000004">
      <c r="A84" s="22">
        <v>44203</v>
      </c>
      <c r="B84" s="22">
        <v>44062</v>
      </c>
      <c r="C84" s="11">
        <v>20</v>
      </c>
      <c r="D84" s="39">
        <v>41</v>
      </c>
      <c r="E84" s="21">
        <v>1</v>
      </c>
      <c r="F84" s="18">
        <v>5</v>
      </c>
      <c r="G84" s="11">
        <v>40</v>
      </c>
      <c r="H84" s="11" t="s">
        <v>30</v>
      </c>
      <c r="I84" s="11">
        <v>814</v>
      </c>
      <c r="J84" s="11">
        <v>7</v>
      </c>
      <c r="K84" s="11" t="s">
        <v>30</v>
      </c>
      <c r="L84" s="11">
        <v>7</v>
      </c>
      <c r="M84" s="11" t="s">
        <v>30</v>
      </c>
      <c r="N84" s="11">
        <v>11</v>
      </c>
      <c r="O84" s="11">
        <v>4</v>
      </c>
      <c r="P84" s="11">
        <v>5</v>
      </c>
      <c r="Q84" s="11" t="s">
        <v>30</v>
      </c>
      <c r="R84" s="11">
        <v>1</v>
      </c>
      <c r="S84" s="20" t="s">
        <v>433</v>
      </c>
    </row>
    <row r="85" spans="1:19" x14ac:dyDescent="0.55000000000000004">
      <c r="A85" s="22">
        <v>44207</v>
      </c>
      <c r="B85" s="22">
        <v>44062</v>
      </c>
      <c r="C85" s="11">
        <v>20</v>
      </c>
      <c r="D85" s="39">
        <v>42</v>
      </c>
      <c r="E85" s="21">
        <v>1</v>
      </c>
      <c r="F85" s="18">
        <v>5</v>
      </c>
      <c r="G85" s="11">
        <v>40</v>
      </c>
      <c r="H85" s="11">
        <v>1</v>
      </c>
      <c r="I85" s="11">
        <v>117</v>
      </c>
      <c r="J85" s="11">
        <v>515</v>
      </c>
      <c r="K85" s="11">
        <v>1</v>
      </c>
      <c r="L85" s="11">
        <v>3</v>
      </c>
      <c r="M85" s="11" t="s">
        <v>30</v>
      </c>
      <c r="N85" s="11">
        <v>6</v>
      </c>
      <c r="O85" s="11">
        <v>4</v>
      </c>
      <c r="P85" s="11">
        <v>6</v>
      </c>
      <c r="Q85" s="11" t="s">
        <v>30</v>
      </c>
      <c r="R85" s="11" t="s">
        <v>30</v>
      </c>
    </row>
    <row r="86" spans="1:19" x14ac:dyDescent="0.55000000000000004">
      <c r="A86" s="22">
        <v>44207</v>
      </c>
      <c r="B86" s="22">
        <v>44062</v>
      </c>
      <c r="C86" s="11">
        <v>20</v>
      </c>
      <c r="D86" s="39">
        <v>43</v>
      </c>
      <c r="E86" s="21">
        <v>1</v>
      </c>
      <c r="F86" s="18">
        <v>5</v>
      </c>
      <c r="G86" s="11">
        <v>40</v>
      </c>
      <c r="H86" s="11" t="s">
        <v>30</v>
      </c>
      <c r="I86" s="11">
        <v>146</v>
      </c>
      <c r="J86" s="11">
        <v>172</v>
      </c>
      <c r="K86" s="11" t="s">
        <v>30</v>
      </c>
      <c r="L86" s="11">
        <v>5</v>
      </c>
      <c r="M86" s="11" t="s">
        <v>30</v>
      </c>
      <c r="N86" s="11">
        <v>1</v>
      </c>
      <c r="O86" s="11">
        <v>2</v>
      </c>
      <c r="P86" s="11">
        <v>3</v>
      </c>
      <c r="Q86" s="11" t="s">
        <v>30</v>
      </c>
      <c r="R86" s="11" t="s">
        <v>30</v>
      </c>
    </row>
    <row r="87" spans="1:19" x14ac:dyDescent="0.55000000000000004">
      <c r="A87" s="22">
        <v>44207</v>
      </c>
      <c r="B87" s="22">
        <v>44062</v>
      </c>
      <c r="C87" s="11">
        <v>20</v>
      </c>
      <c r="D87" s="39">
        <v>44</v>
      </c>
      <c r="E87" s="21">
        <v>1</v>
      </c>
      <c r="F87" s="18" t="s">
        <v>381</v>
      </c>
      <c r="G87" s="11">
        <v>40</v>
      </c>
      <c r="H87" s="11" t="s">
        <v>30</v>
      </c>
      <c r="I87" s="11">
        <v>271</v>
      </c>
      <c r="J87" s="11">
        <v>107</v>
      </c>
      <c r="K87" s="11">
        <v>1</v>
      </c>
      <c r="L87" s="11">
        <v>9</v>
      </c>
      <c r="M87" s="11" t="s">
        <v>30</v>
      </c>
      <c r="N87" s="11">
        <v>14</v>
      </c>
      <c r="O87" s="11">
        <v>3</v>
      </c>
      <c r="P87" s="11">
        <v>1</v>
      </c>
      <c r="Q87" s="11" t="s">
        <v>30</v>
      </c>
      <c r="R87" s="11" t="s">
        <v>30</v>
      </c>
    </row>
    <row r="88" spans="1:19" x14ac:dyDescent="0.55000000000000004">
      <c r="A88" s="22">
        <v>44203</v>
      </c>
      <c r="B88" s="22">
        <v>44062</v>
      </c>
      <c r="C88" s="11">
        <v>20</v>
      </c>
      <c r="D88" s="39">
        <v>45</v>
      </c>
      <c r="E88" s="21">
        <v>1</v>
      </c>
      <c r="F88" s="18" t="s">
        <v>381</v>
      </c>
      <c r="G88" s="11">
        <v>40</v>
      </c>
      <c r="H88" s="11">
        <v>6</v>
      </c>
      <c r="I88" s="11">
        <v>105</v>
      </c>
      <c r="J88" s="11">
        <v>7</v>
      </c>
      <c r="K88" s="11">
        <v>1</v>
      </c>
      <c r="L88" s="11">
        <v>20</v>
      </c>
      <c r="M88" s="11">
        <v>1</v>
      </c>
      <c r="N88" s="11">
        <v>12</v>
      </c>
      <c r="O88" s="11">
        <v>6</v>
      </c>
      <c r="P88" s="11">
        <v>4</v>
      </c>
      <c r="Q88" s="11" t="s">
        <v>30</v>
      </c>
      <c r="R88" s="11">
        <v>3</v>
      </c>
      <c r="S88" s="20" t="s">
        <v>434</v>
      </c>
    </row>
    <row r="89" spans="1:19" x14ac:dyDescent="0.55000000000000004">
      <c r="A89" s="22">
        <v>44210</v>
      </c>
      <c r="B89" s="22">
        <v>44074</v>
      </c>
      <c r="C89" s="11">
        <v>20</v>
      </c>
      <c r="D89" s="39">
        <v>46</v>
      </c>
      <c r="E89" s="21">
        <v>1</v>
      </c>
      <c r="F89" s="18">
        <v>5</v>
      </c>
      <c r="G89" s="11">
        <v>150</v>
      </c>
      <c r="H89" s="11" t="s">
        <v>30</v>
      </c>
      <c r="I89" s="11">
        <v>355</v>
      </c>
      <c r="J89" s="11" t="s">
        <v>30</v>
      </c>
      <c r="K89" s="11" t="s">
        <v>30</v>
      </c>
      <c r="L89" s="11">
        <v>1</v>
      </c>
      <c r="M89" s="11" t="s">
        <v>30</v>
      </c>
      <c r="N89" s="11">
        <v>14</v>
      </c>
      <c r="O89" s="11">
        <v>15</v>
      </c>
      <c r="P89" s="11">
        <v>4</v>
      </c>
      <c r="Q89" s="11">
        <v>1</v>
      </c>
      <c r="R89" s="11" t="s">
        <v>30</v>
      </c>
    </row>
    <row r="90" spans="1:19" x14ac:dyDescent="0.55000000000000004">
      <c r="A90" s="22">
        <v>44210</v>
      </c>
      <c r="B90" s="22">
        <v>44074</v>
      </c>
      <c r="C90" s="11">
        <v>20</v>
      </c>
      <c r="D90" s="39">
        <v>47</v>
      </c>
      <c r="E90" s="21">
        <v>1</v>
      </c>
      <c r="F90" s="18">
        <v>5</v>
      </c>
      <c r="G90" s="11">
        <v>240</v>
      </c>
      <c r="H90" s="11" t="s">
        <v>30</v>
      </c>
      <c r="I90" s="11">
        <v>129</v>
      </c>
      <c r="J90" s="11" t="s">
        <v>30</v>
      </c>
      <c r="K90" s="11" t="s">
        <v>30</v>
      </c>
      <c r="L90" s="11">
        <v>2</v>
      </c>
      <c r="M90" s="11" t="s">
        <v>30</v>
      </c>
      <c r="N90" s="11">
        <v>1</v>
      </c>
      <c r="O90" s="11" t="s">
        <v>30</v>
      </c>
      <c r="P90" s="11" t="s">
        <v>30</v>
      </c>
      <c r="Q90" s="11" t="s">
        <v>30</v>
      </c>
      <c r="R90" s="11" t="s">
        <v>30</v>
      </c>
    </row>
    <row r="91" spans="1:19" x14ac:dyDescent="0.55000000000000004">
      <c r="A91" s="22">
        <v>44209</v>
      </c>
      <c r="B91" s="22">
        <v>44074</v>
      </c>
      <c r="C91" s="11">
        <v>20</v>
      </c>
      <c r="D91" s="39">
        <v>48</v>
      </c>
      <c r="E91" s="21">
        <v>1</v>
      </c>
      <c r="F91" s="18">
        <v>5</v>
      </c>
      <c r="G91" s="11">
        <v>150</v>
      </c>
      <c r="H91" s="11" t="s">
        <v>30</v>
      </c>
      <c r="I91" s="11">
        <v>235</v>
      </c>
      <c r="J91" s="11">
        <v>3</v>
      </c>
      <c r="K91" s="11">
        <v>1</v>
      </c>
      <c r="L91" s="11">
        <v>1</v>
      </c>
      <c r="M91" s="11" t="s">
        <v>30</v>
      </c>
      <c r="N91" s="11">
        <v>15</v>
      </c>
      <c r="O91" s="11">
        <v>6</v>
      </c>
      <c r="P91" s="11">
        <v>2</v>
      </c>
      <c r="Q91" s="11" t="s">
        <v>30</v>
      </c>
      <c r="R91" s="11" t="s">
        <v>30</v>
      </c>
      <c r="S91" s="20" t="s">
        <v>438</v>
      </c>
    </row>
    <row r="92" spans="1:19" x14ac:dyDescent="0.55000000000000004">
      <c r="A92" s="22">
        <v>44210</v>
      </c>
      <c r="B92" s="22">
        <v>44074</v>
      </c>
      <c r="C92" s="11">
        <v>20</v>
      </c>
      <c r="D92" s="39">
        <v>49</v>
      </c>
      <c r="E92" s="21">
        <v>1</v>
      </c>
      <c r="F92" s="18">
        <v>5</v>
      </c>
      <c r="G92" s="11">
        <v>160</v>
      </c>
      <c r="H92" s="11" t="s">
        <v>30</v>
      </c>
      <c r="I92" s="11">
        <v>204</v>
      </c>
      <c r="J92" s="11">
        <v>7</v>
      </c>
      <c r="K92" s="11" t="s">
        <v>30</v>
      </c>
      <c r="L92" s="11">
        <v>3</v>
      </c>
      <c r="M92" s="11" t="s">
        <v>30</v>
      </c>
      <c r="N92" s="11">
        <v>15</v>
      </c>
      <c r="O92" s="11">
        <v>11</v>
      </c>
      <c r="P92" s="11">
        <v>1</v>
      </c>
      <c r="Q92" s="11" t="s">
        <v>30</v>
      </c>
      <c r="R92" s="11" t="s">
        <v>30</v>
      </c>
    </row>
    <row r="93" spans="1:19" x14ac:dyDescent="0.55000000000000004">
      <c r="A93" s="22">
        <v>44210</v>
      </c>
      <c r="B93" s="22">
        <v>44074</v>
      </c>
      <c r="C93" s="11">
        <v>20</v>
      </c>
      <c r="D93" s="39">
        <v>50</v>
      </c>
      <c r="E93" s="21">
        <v>1</v>
      </c>
      <c r="F93" s="18">
        <v>5</v>
      </c>
      <c r="G93" s="11">
        <v>230</v>
      </c>
      <c r="H93" s="11" t="s">
        <v>30</v>
      </c>
      <c r="I93" s="11">
        <v>111</v>
      </c>
      <c r="J93" s="11" t="s">
        <v>30</v>
      </c>
      <c r="K93" s="11" t="s">
        <v>30</v>
      </c>
      <c r="L93" s="11" t="s">
        <v>30</v>
      </c>
      <c r="M93" s="11" t="s">
        <v>30</v>
      </c>
      <c r="N93" s="11">
        <v>18</v>
      </c>
      <c r="O93" s="11">
        <v>15</v>
      </c>
      <c r="P93" s="11" t="s">
        <v>30</v>
      </c>
      <c r="Q93" s="11" t="s">
        <v>30</v>
      </c>
      <c r="R93" s="11">
        <v>1</v>
      </c>
      <c r="S93" s="20" t="s">
        <v>439</v>
      </c>
    </row>
    <row r="94" spans="1:19" x14ac:dyDescent="0.55000000000000004">
      <c r="A94" s="22">
        <v>44210</v>
      </c>
      <c r="B94" s="22">
        <v>44074</v>
      </c>
      <c r="C94" s="11">
        <v>20</v>
      </c>
      <c r="D94" s="39">
        <v>51</v>
      </c>
      <c r="E94" s="21">
        <v>1</v>
      </c>
      <c r="F94" s="18">
        <v>5</v>
      </c>
      <c r="G94" s="11">
        <v>250</v>
      </c>
      <c r="H94" s="11" t="s">
        <v>30</v>
      </c>
      <c r="I94" s="11">
        <v>346</v>
      </c>
      <c r="J94" s="11">
        <v>63</v>
      </c>
      <c r="K94" s="11" t="s">
        <v>30</v>
      </c>
      <c r="L94" s="11">
        <v>4</v>
      </c>
      <c r="M94" s="11" t="s">
        <v>30</v>
      </c>
      <c r="N94" s="11">
        <v>21</v>
      </c>
      <c r="O94" s="11">
        <v>2</v>
      </c>
      <c r="P94" s="11" t="s">
        <v>30</v>
      </c>
      <c r="Q94" s="11" t="s">
        <v>30</v>
      </c>
      <c r="R94" s="11" t="s">
        <v>30</v>
      </c>
    </row>
    <row r="95" spans="1:19" x14ac:dyDescent="0.55000000000000004">
      <c r="A95" s="22">
        <v>44210</v>
      </c>
      <c r="B95" s="22">
        <v>44074</v>
      </c>
      <c r="C95" s="11">
        <v>20</v>
      </c>
      <c r="D95" s="39">
        <v>52</v>
      </c>
      <c r="E95" s="21">
        <v>1</v>
      </c>
      <c r="F95" s="18">
        <v>5</v>
      </c>
      <c r="G95" s="11">
        <v>270</v>
      </c>
      <c r="H95" s="11" t="s">
        <v>30</v>
      </c>
      <c r="I95" s="11">
        <v>282</v>
      </c>
      <c r="J95" s="11">
        <v>28</v>
      </c>
      <c r="K95" s="11" t="s">
        <v>30</v>
      </c>
      <c r="L95" s="11">
        <v>8</v>
      </c>
      <c r="M95" s="11">
        <v>1</v>
      </c>
      <c r="N95" s="11">
        <v>20</v>
      </c>
      <c r="O95" s="11">
        <v>5</v>
      </c>
      <c r="P95" s="11">
        <v>3</v>
      </c>
      <c r="Q95" s="11">
        <v>1</v>
      </c>
      <c r="R95" s="11" t="s">
        <v>30</v>
      </c>
    </row>
    <row r="96" spans="1:19" x14ac:dyDescent="0.55000000000000004">
      <c r="A96" s="22">
        <v>44209</v>
      </c>
      <c r="B96" s="22">
        <v>44074</v>
      </c>
      <c r="C96" s="11">
        <v>20</v>
      </c>
      <c r="D96" s="39">
        <v>53</v>
      </c>
      <c r="E96" s="21">
        <v>1</v>
      </c>
      <c r="F96" s="18">
        <v>5</v>
      </c>
      <c r="G96" s="11">
        <v>150</v>
      </c>
      <c r="H96" s="11">
        <v>1</v>
      </c>
      <c r="I96" s="11">
        <v>223</v>
      </c>
      <c r="J96" s="11">
        <v>60</v>
      </c>
      <c r="K96" s="11" t="s">
        <v>30</v>
      </c>
      <c r="L96" s="11">
        <v>9</v>
      </c>
      <c r="M96" s="11" t="s">
        <v>30</v>
      </c>
      <c r="N96" s="11">
        <v>57</v>
      </c>
      <c r="O96" s="11">
        <v>5</v>
      </c>
      <c r="P96" s="11" t="s">
        <v>30</v>
      </c>
      <c r="Q96" s="11" t="s">
        <v>30</v>
      </c>
      <c r="R96" s="11" t="s">
        <v>30</v>
      </c>
      <c r="S96" s="20" t="s">
        <v>438</v>
      </c>
    </row>
    <row r="97" spans="1:19" x14ac:dyDescent="0.55000000000000004">
      <c r="A97" s="22">
        <v>44210</v>
      </c>
      <c r="B97" s="22">
        <v>44074</v>
      </c>
      <c r="C97" s="11">
        <v>20</v>
      </c>
      <c r="D97" s="39">
        <v>54</v>
      </c>
      <c r="E97" s="21">
        <v>1</v>
      </c>
      <c r="F97" s="18">
        <v>5</v>
      </c>
      <c r="G97" s="11">
        <v>200</v>
      </c>
      <c r="H97" s="11" t="s">
        <v>30</v>
      </c>
      <c r="I97" s="11">
        <v>129</v>
      </c>
      <c r="J97" s="11">
        <v>11</v>
      </c>
      <c r="K97" s="11" t="s">
        <v>30</v>
      </c>
      <c r="L97" s="11">
        <v>11</v>
      </c>
      <c r="M97" s="11" t="s">
        <v>30</v>
      </c>
      <c r="N97" s="11">
        <v>37</v>
      </c>
      <c r="O97" s="11">
        <v>13</v>
      </c>
      <c r="P97" s="11">
        <v>2</v>
      </c>
      <c r="Q97" s="11" t="s">
        <v>30</v>
      </c>
      <c r="R97" s="11" t="s">
        <v>30</v>
      </c>
    </row>
    <row r="98" spans="1:19" x14ac:dyDescent="0.55000000000000004">
      <c r="A98" s="22">
        <v>44210</v>
      </c>
      <c r="B98" s="22">
        <v>44074</v>
      </c>
      <c r="C98" s="11">
        <v>20</v>
      </c>
      <c r="D98" s="39">
        <v>55</v>
      </c>
      <c r="E98" s="21">
        <v>1</v>
      </c>
      <c r="F98" s="18">
        <v>5</v>
      </c>
      <c r="G98" s="11">
        <v>200</v>
      </c>
      <c r="H98" s="11">
        <v>1</v>
      </c>
      <c r="I98" s="11">
        <v>100</v>
      </c>
      <c r="J98" s="11">
        <v>10</v>
      </c>
      <c r="K98" s="11" t="s">
        <v>30</v>
      </c>
      <c r="L98" s="11">
        <v>8</v>
      </c>
      <c r="M98" s="11" t="s">
        <v>30</v>
      </c>
      <c r="N98" s="11">
        <v>81</v>
      </c>
      <c r="O98" s="11">
        <v>17</v>
      </c>
      <c r="P98" s="11">
        <v>1</v>
      </c>
      <c r="Q98" s="11" t="s">
        <v>30</v>
      </c>
      <c r="R98" s="11" t="s">
        <v>30</v>
      </c>
    </row>
    <row r="99" spans="1:19" x14ac:dyDescent="0.55000000000000004">
      <c r="A99" s="22">
        <v>44208</v>
      </c>
      <c r="B99" s="22">
        <v>44074</v>
      </c>
      <c r="C99" s="11">
        <v>20</v>
      </c>
      <c r="D99" s="39">
        <v>56</v>
      </c>
      <c r="E99" s="21">
        <v>1</v>
      </c>
      <c r="F99" s="18" t="s">
        <v>381</v>
      </c>
      <c r="G99" s="11">
        <v>40</v>
      </c>
      <c r="H99" s="11">
        <v>36</v>
      </c>
      <c r="I99" s="11">
        <v>19</v>
      </c>
      <c r="J99" s="11">
        <v>7</v>
      </c>
      <c r="K99" s="11">
        <v>7</v>
      </c>
      <c r="L99" s="11">
        <v>1</v>
      </c>
      <c r="M99" s="11" t="s">
        <v>30</v>
      </c>
      <c r="N99" s="11">
        <v>24</v>
      </c>
      <c r="O99" s="11">
        <v>18</v>
      </c>
      <c r="P99" s="11">
        <v>1</v>
      </c>
      <c r="Q99" s="11" t="s">
        <v>30</v>
      </c>
      <c r="R99" s="11">
        <v>2</v>
      </c>
      <c r="S99" s="20" t="s">
        <v>437</v>
      </c>
    </row>
    <row r="100" spans="1:19" x14ac:dyDescent="0.55000000000000004">
      <c r="A100" s="22">
        <v>44208</v>
      </c>
      <c r="B100" s="22">
        <v>44074</v>
      </c>
      <c r="C100" s="11">
        <v>20</v>
      </c>
      <c r="D100" s="39">
        <v>57</v>
      </c>
      <c r="E100" s="21">
        <v>1</v>
      </c>
      <c r="F100" s="18" t="s">
        <v>381</v>
      </c>
      <c r="G100" s="11">
        <v>40</v>
      </c>
      <c r="H100" s="11">
        <v>22</v>
      </c>
      <c r="I100" s="11">
        <v>5</v>
      </c>
      <c r="J100" s="11" t="s">
        <v>30</v>
      </c>
      <c r="K100" s="11">
        <v>3</v>
      </c>
      <c r="L100" s="11" t="s">
        <v>30</v>
      </c>
      <c r="M100" s="11" t="s">
        <v>30</v>
      </c>
      <c r="N100" s="11">
        <v>3</v>
      </c>
      <c r="O100" s="11">
        <v>3</v>
      </c>
      <c r="P100" s="11">
        <v>2</v>
      </c>
      <c r="Q100" s="11">
        <v>3</v>
      </c>
      <c r="R100" s="11">
        <v>4</v>
      </c>
      <c r="S100" s="20" t="s">
        <v>444</v>
      </c>
    </row>
    <row r="101" spans="1:19" x14ac:dyDescent="0.55000000000000004">
      <c r="A101" s="22">
        <v>44208</v>
      </c>
      <c r="B101" s="22">
        <v>44074</v>
      </c>
      <c r="C101" s="11">
        <v>20</v>
      </c>
      <c r="D101" s="39">
        <v>58</v>
      </c>
      <c r="E101" s="21">
        <v>1</v>
      </c>
      <c r="F101" s="18" t="s">
        <v>381</v>
      </c>
      <c r="G101" s="11">
        <v>40</v>
      </c>
      <c r="H101" s="11">
        <v>12</v>
      </c>
      <c r="I101" s="11">
        <v>4</v>
      </c>
      <c r="J101" s="11">
        <v>6</v>
      </c>
      <c r="K101" s="11">
        <v>7</v>
      </c>
      <c r="L101" s="11" t="s">
        <v>30</v>
      </c>
      <c r="M101" s="11" t="s">
        <v>30</v>
      </c>
      <c r="N101" s="11">
        <v>3</v>
      </c>
      <c r="O101" s="11">
        <v>1</v>
      </c>
      <c r="P101" s="11">
        <v>4</v>
      </c>
      <c r="Q101" s="11" t="s">
        <v>30</v>
      </c>
      <c r="R101" s="11">
        <v>7</v>
      </c>
      <c r="S101" s="20" t="s">
        <v>443</v>
      </c>
    </row>
    <row r="102" spans="1:19" x14ac:dyDescent="0.55000000000000004">
      <c r="A102" s="22">
        <v>44208</v>
      </c>
      <c r="B102" s="22">
        <v>44074</v>
      </c>
      <c r="C102" s="11">
        <v>20</v>
      </c>
      <c r="D102" s="39">
        <v>59</v>
      </c>
      <c r="E102" s="21">
        <v>1</v>
      </c>
      <c r="F102" s="18" t="s">
        <v>381</v>
      </c>
      <c r="G102" s="11">
        <v>40</v>
      </c>
      <c r="H102" s="11">
        <v>12</v>
      </c>
      <c r="I102" s="11" t="s">
        <v>30</v>
      </c>
      <c r="J102" s="11">
        <v>9</v>
      </c>
      <c r="K102" s="11">
        <v>2</v>
      </c>
      <c r="L102" s="11" t="s">
        <v>30</v>
      </c>
      <c r="M102" s="11" t="s">
        <v>30</v>
      </c>
      <c r="N102" s="11">
        <v>3</v>
      </c>
      <c r="O102" s="11">
        <v>1</v>
      </c>
      <c r="P102" s="11">
        <v>1</v>
      </c>
      <c r="Q102" s="11">
        <v>2</v>
      </c>
      <c r="R102" s="11">
        <v>1</v>
      </c>
      <c r="S102" s="20" t="s">
        <v>436</v>
      </c>
    </row>
    <row r="103" spans="1:19" x14ac:dyDescent="0.55000000000000004">
      <c r="A103" s="22">
        <v>44208</v>
      </c>
      <c r="B103" s="22">
        <v>44074</v>
      </c>
      <c r="C103" s="11">
        <v>20</v>
      </c>
      <c r="D103" s="39">
        <v>60</v>
      </c>
      <c r="E103" s="21">
        <v>1</v>
      </c>
      <c r="F103" s="18" t="s">
        <v>381</v>
      </c>
      <c r="G103" s="11">
        <v>40</v>
      </c>
      <c r="H103" s="11">
        <v>10</v>
      </c>
      <c r="I103" s="11">
        <v>1</v>
      </c>
      <c r="J103" s="11">
        <v>47</v>
      </c>
      <c r="K103" s="11">
        <v>4</v>
      </c>
      <c r="L103" s="11" t="s">
        <v>30</v>
      </c>
      <c r="M103" s="11" t="s">
        <v>30</v>
      </c>
      <c r="N103" s="11">
        <v>23</v>
      </c>
      <c r="O103" s="11">
        <v>4</v>
      </c>
      <c r="P103" s="11">
        <v>4</v>
      </c>
      <c r="Q103" s="11" t="s">
        <v>30</v>
      </c>
      <c r="R103" s="11">
        <v>1</v>
      </c>
      <c r="S103" s="20" t="s">
        <v>436</v>
      </c>
    </row>
    <row r="104" spans="1:19" x14ac:dyDescent="0.55000000000000004">
      <c r="A104" s="22">
        <v>44200</v>
      </c>
      <c r="B104" s="22">
        <v>44110</v>
      </c>
      <c r="C104" s="11">
        <v>20</v>
      </c>
      <c r="D104" s="39">
        <v>61</v>
      </c>
      <c r="E104" s="21">
        <v>1</v>
      </c>
      <c r="F104" s="18" t="s">
        <v>381</v>
      </c>
      <c r="G104" s="11">
        <v>40</v>
      </c>
      <c r="H104" s="11" t="s">
        <v>30</v>
      </c>
      <c r="I104" s="11" t="s">
        <v>30</v>
      </c>
      <c r="J104" s="11" t="s">
        <v>30</v>
      </c>
      <c r="K104" s="11" t="s">
        <v>30</v>
      </c>
      <c r="L104" s="11">
        <v>1</v>
      </c>
      <c r="M104" s="11" t="s">
        <v>30</v>
      </c>
      <c r="N104" s="11" t="s">
        <v>30</v>
      </c>
      <c r="O104" s="11" t="s">
        <v>30</v>
      </c>
      <c r="P104" s="11">
        <v>2</v>
      </c>
      <c r="Q104" s="11" t="s">
        <v>30</v>
      </c>
      <c r="R104" s="11" t="s">
        <v>30</v>
      </c>
    </row>
    <row r="105" spans="1:19" x14ac:dyDescent="0.55000000000000004">
      <c r="A105" s="22">
        <v>44200</v>
      </c>
      <c r="B105" s="22">
        <v>44110</v>
      </c>
      <c r="C105" s="11">
        <v>20</v>
      </c>
      <c r="D105" s="39">
        <v>62</v>
      </c>
      <c r="E105" s="21">
        <v>1</v>
      </c>
      <c r="F105" s="18" t="s">
        <v>381</v>
      </c>
      <c r="G105" s="11">
        <v>40</v>
      </c>
      <c r="H105" s="11">
        <v>1</v>
      </c>
      <c r="I105" s="11" t="s">
        <v>30</v>
      </c>
      <c r="J105" s="11" t="s">
        <v>30</v>
      </c>
      <c r="K105" s="11" t="s">
        <v>30</v>
      </c>
      <c r="L105" s="11">
        <v>1</v>
      </c>
      <c r="M105" s="11" t="s">
        <v>30</v>
      </c>
      <c r="N105" s="11">
        <v>5</v>
      </c>
      <c r="O105" s="11" t="s">
        <v>30</v>
      </c>
      <c r="P105" s="11">
        <v>2</v>
      </c>
      <c r="Q105" s="11">
        <v>2</v>
      </c>
      <c r="R105" s="11">
        <v>1</v>
      </c>
      <c r="S105" s="20" t="s">
        <v>454</v>
      </c>
    </row>
    <row r="106" spans="1:19" x14ac:dyDescent="0.55000000000000004">
      <c r="A106" s="22">
        <v>44200</v>
      </c>
      <c r="B106" s="22">
        <v>44110</v>
      </c>
      <c r="C106" s="11">
        <v>20</v>
      </c>
      <c r="D106" s="39">
        <v>63</v>
      </c>
      <c r="E106" s="21">
        <v>1</v>
      </c>
      <c r="F106" s="18" t="s">
        <v>381</v>
      </c>
      <c r="G106" s="11">
        <v>40</v>
      </c>
      <c r="H106" s="11" t="s">
        <v>30</v>
      </c>
      <c r="I106" s="11">
        <v>1</v>
      </c>
      <c r="J106" s="11" t="s">
        <v>30</v>
      </c>
      <c r="K106" s="11" t="s">
        <v>30</v>
      </c>
      <c r="L106" s="11">
        <v>1</v>
      </c>
      <c r="M106" s="11" t="s">
        <v>30</v>
      </c>
      <c r="N106" s="11">
        <v>1</v>
      </c>
      <c r="O106" s="11">
        <v>1</v>
      </c>
      <c r="P106" s="11" t="s">
        <v>30</v>
      </c>
      <c r="Q106" s="11">
        <v>2</v>
      </c>
      <c r="R106" s="11" t="s">
        <v>30</v>
      </c>
    </row>
    <row r="107" spans="1:19" x14ac:dyDescent="0.55000000000000004">
      <c r="A107" s="22">
        <v>44200</v>
      </c>
      <c r="B107" s="22">
        <v>44110</v>
      </c>
      <c r="C107" s="11">
        <v>20</v>
      </c>
      <c r="D107" s="39">
        <v>64</v>
      </c>
      <c r="E107" s="21">
        <v>1</v>
      </c>
      <c r="F107" s="18" t="s">
        <v>381</v>
      </c>
      <c r="G107" s="11">
        <v>40</v>
      </c>
      <c r="H107" s="11" t="s">
        <v>30</v>
      </c>
      <c r="I107" s="11">
        <v>3</v>
      </c>
      <c r="J107" s="11" t="s">
        <v>30</v>
      </c>
      <c r="K107" s="11" t="s">
        <v>30</v>
      </c>
      <c r="L107" s="11" t="s">
        <v>30</v>
      </c>
      <c r="M107" s="11" t="s">
        <v>30</v>
      </c>
      <c r="N107" s="11">
        <v>3</v>
      </c>
      <c r="O107" s="11">
        <v>1</v>
      </c>
      <c r="P107" s="11">
        <v>2</v>
      </c>
      <c r="Q107" s="11">
        <v>5</v>
      </c>
      <c r="R107" s="11" t="s">
        <v>30</v>
      </c>
    </row>
    <row r="108" spans="1:19" x14ac:dyDescent="0.55000000000000004">
      <c r="A108" s="22">
        <v>44200</v>
      </c>
      <c r="B108" s="22">
        <v>44110</v>
      </c>
      <c r="C108" s="11">
        <v>20</v>
      </c>
      <c r="D108" s="39">
        <v>65</v>
      </c>
      <c r="E108" s="21">
        <v>1</v>
      </c>
      <c r="F108" s="18" t="s">
        <v>381</v>
      </c>
      <c r="G108" s="11">
        <v>40</v>
      </c>
      <c r="H108" s="11" t="s">
        <v>30</v>
      </c>
      <c r="I108" s="11" t="s">
        <v>30</v>
      </c>
      <c r="J108" s="11" t="s">
        <v>30</v>
      </c>
      <c r="K108" s="11" t="s">
        <v>30</v>
      </c>
      <c r="L108" s="11" t="s">
        <v>30</v>
      </c>
      <c r="M108" s="11" t="s">
        <v>30</v>
      </c>
      <c r="N108" s="11">
        <v>2</v>
      </c>
      <c r="O108" s="11">
        <v>7</v>
      </c>
      <c r="P108" s="11" t="s">
        <v>30</v>
      </c>
      <c r="Q108" s="11">
        <v>1</v>
      </c>
      <c r="R108" s="11" t="s">
        <v>30</v>
      </c>
    </row>
    <row r="109" spans="1:19" x14ac:dyDescent="0.55000000000000004">
      <c r="A109" s="22">
        <v>44201</v>
      </c>
      <c r="B109" s="22">
        <v>44112</v>
      </c>
      <c r="C109" s="11">
        <v>20</v>
      </c>
      <c r="D109" s="39">
        <v>66</v>
      </c>
      <c r="E109" s="21">
        <v>1</v>
      </c>
      <c r="F109" s="18" t="s">
        <v>381</v>
      </c>
      <c r="G109" s="11">
        <v>40</v>
      </c>
      <c r="H109" s="11">
        <v>1</v>
      </c>
      <c r="I109" s="11">
        <v>53</v>
      </c>
      <c r="J109" s="11">
        <v>1</v>
      </c>
      <c r="K109" s="11" t="s">
        <v>30</v>
      </c>
      <c r="L109" s="11" t="s">
        <v>30</v>
      </c>
      <c r="M109" s="11" t="s">
        <v>30</v>
      </c>
      <c r="N109" s="11">
        <v>28</v>
      </c>
      <c r="O109" s="11">
        <v>86</v>
      </c>
      <c r="P109" s="11">
        <v>16</v>
      </c>
      <c r="Q109" s="11" t="s">
        <v>30</v>
      </c>
      <c r="R109" s="11" t="s">
        <v>30</v>
      </c>
    </row>
    <row r="110" spans="1:19" x14ac:dyDescent="0.55000000000000004">
      <c r="A110" s="22">
        <v>44201</v>
      </c>
      <c r="B110" s="22">
        <v>44112</v>
      </c>
      <c r="C110" s="11">
        <v>20</v>
      </c>
      <c r="D110" s="39">
        <v>67</v>
      </c>
      <c r="E110" s="21">
        <v>1</v>
      </c>
      <c r="F110" s="18" t="s">
        <v>381</v>
      </c>
      <c r="G110" s="11">
        <v>40</v>
      </c>
      <c r="H110" s="11">
        <v>1</v>
      </c>
      <c r="I110" s="11">
        <v>5</v>
      </c>
      <c r="J110" s="11" t="s">
        <v>30</v>
      </c>
      <c r="K110" s="11" t="s">
        <v>30</v>
      </c>
      <c r="L110" s="11" t="s">
        <v>30</v>
      </c>
      <c r="M110" s="11">
        <v>1</v>
      </c>
      <c r="N110" s="11">
        <v>18</v>
      </c>
      <c r="O110" s="11">
        <v>19</v>
      </c>
      <c r="P110" s="11">
        <v>6</v>
      </c>
      <c r="Q110" s="11" t="s">
        <v>30</v>
      </c>
      <c r="R110" s="11" t="s">
        <v>30</v>
      </c>
      <c r="S110" s="20" t="s">
        <v>426</v>
      </c>
    </row>
    <row r="111" spans="1:19" x14ac:dyDescent="0.55000000000000004">
      <c r="A111" s="22">
        <v>44201</v>
      </c>
      <c r="B111" s="22">
        <v>44112</v>
      </c>
      <c r="C111" s="11">
        <v>20</v>
      </c>
      <c r="D111" s="39">
        <v>68</v>
      </c>
      <c r="E111" s="21">
        <v>1</v>
      </c>
      <c r="F111" s="18" t="s">
        <v>381</v>
      </c>
      <c r="G111" s="11">
        <v>40</v>
      </c>
      <c r="H111" s="11" t="s">
        <v>30</v>
      </c>
      <c r="I111" s="11">
        <v>1</v>
      </c>
      <c r="J111" s="11" t="s">
        <v>30</v>
      </c>
      <c r="K111" s="11" t="s">
        <v>30</v>
      </c>
      <c r="L111" s="11" t="s">
        <v>30</v>
      </c>
      <c r="M111" s="11" t="s">
        <v>30</v>
      </c>
      <c r="N111" s="11">
        <v>21</v>
      </c>
      <c r="O111" s="11">
        <v>27</v>
      </c>
      <c r="P111" s="11">
        <v>13</v>
      </c>
      <c r="Q111" s="11" t="s">
        <v>30</v>
      </c>
      <c r="R111" s="11" t="s">
        <v>30</v>
      </c>
    </row>
    <row r="112" spans="1:19" x14ac:dyDescent="0.55000000000000004">
      <c r="A112" s="22">
        <v>44201</v>
      </c>
      <c r="B112" s="22">
        <v>44112</v>
      </c>
      <c r="C112" s="11">
        <v>20</v>
      </c>
      <c r="D112" s="39">
        <v>69</v>
      </c>
      <c r="E112" s="21">
        <v>1</v>
      </c>
      <c r="F112" s="18" t="s">
        <v>381</v>
      </c>
      <c r="G112" s="11">
        <v>40</v>
      </c>
      <c r="H112" s="11" t="s">
        <v>30</v>
      </c>
      <c r="I112" s="11">
        <v>1</v>
      </c>
      <c r="J112" s="11" t="s">
        <v>30</v>
      </c>
      <c r="K112" s="11" t="s">
        <v>30</v>
      </c>
      <c r="L112" s="11" t="s">
        <v>30</v>
      </c>
      <c r="M112" s="11" t="s">
        <v>30</v>
      </c>
      <c r="N112" s="11">
        <v>27</v>
      </c>
      <c r="O112" s="11">
        <v>21</v>
      </c>
      <c r="P112" s="11">
        <v>110</v>
      </c>
      <c r="Q112" s="11" t="s">
        <v>30</v>
      </c>
      <c r="R112" s="11" t="s">
        <v>30</v>
      </c>
    </row>
    <row r="113" spans="1:19" x14ac:dyDescent="0.55000000000000004">
      <c r="A113" s="22">
        <v>44201</v>
      </c>
      <c r="B113" s="22">
        <v>44112</v>
      </c>
      <c r="C113" s="11">
        <v>20</v>
      </c>
      <c r="D113" s="39">
        <v>70</v>
      </c>
      <c r="E113" s="21">
        <v>1</v>
      </c>
      <c r="F113" s="18" t="s">
        <v>381</v>
      </c>
      <c r="G113" s="11">
        <v>40</v>
      </c>
      <c r="H113" s="11" t="s">
        <v>30</v>
      </c>
      <c r="I113" s="11">
        <v>1</v>
      </c>
      <c r="J113" s="11" t="s">
        <v>30</v>
      </c>
      <c r="K113" s="11" t="s">
        <v>30</v>
      </c>
      <c r="L113" s="11" t="s">
        <v>30</v>
      </c>
      <c r="M113" s="11" t="s">
        <v>30</v>
      </c>
      <c r="N113" s="11">
        <v>25</v>
      </c>
      <c r="O113" s="11">
        <v>17</v>
      </c>
      <c r="P113" s="11">
        <v>33</v>
      </c>
      <c r="Q113" s="11" t="s">
        <v>30</v>
      </c>
      <c r="R113" s="11" t="s">
        <v>30</v>
      </c>
    </row>
    <row r="114" spans="1:19" x14ac:dyDescent="0.55000000000000004">
      <c r="A114" s="22">
        <v>44200</v>
      </c>
      <c r="B114" s="22">
        <v>44112</v>
      </c>
      <c r="C114" s="11">
        <v>20</v>
      </c>
      <c r="D114" s="39">
        <v>71</v>
      </c>
      <c r="E114" s="21">
        <v>1</v>
      </c>
      <c r="F114" s="18" t="s">
        <v>381</v>
      </c>
      <c r="G114" s="11">
        <v>40</v>
      </c>
      <c r="H114" s="11" t="s">
        <v>30</v>
      </c>
      <c r="I114" s="11">
        <v>2</v>
      </c>
      <c r="J114" s="11" t="s">
        <v>30</v>
      </c>
      <c r="K114" s="11" t="s">
        <v>30</v>
      </c>
      <c r="L114" s="11" t="s">
        <v>30</v>
      </c>
      <c r="M114" s="11" t="s">
        <v>30</v>
      </c>
      <c r="N114" s="11">
        <v>4</v>
      </c>
      <c r="O114" s="11">
        <v>5</v>
      </c>
      <c r="P114" s="11">
        <v>15</v>
      </c>
      <c r="Q114" s="11">
        <v>1</v>
      </c>
      <c r="R114" s="11" t="s">
        <v>30</v>
      </c>
    </row>
    <row r="115" spans="1:19" x14ac:dyDescent="0.55000000000000004">
      <c r="A115" s="22">
        <v>44200</v>
      </c>
      <c r="B115" s="22">
        <v>44112</v>
      </c>
      <c r="C115" s="11">
        <v>20</v>
      </c>
      <c r="D115" s="39">
        <v>72</v>
      </c>
      <c r="E115" s="21">
        <v>1</v>
      </c>
      <c r="F115" s="18" t="s">
        <v>381</v>
      </c>
      <c r="G115" s="11">
        <v>40</v>
      </c>
      <c r="H115" s="11" t="s">
        <v>30</v>
      </c>
      <c r="I115" s="11" t="s">
        <v>30</v>
      </c>
      <c r="J115" s="11" t="s">
        <v>30</v>
      </c>
      <c r="K115" s="11" t="s">
        <v>30</v>
      </c>
      <c r="L115" s="11" t="s">
        <v>30</v>
      </c>
      <c r="M115" s="11" t="s">
        <v>30</v>
      </c>
      <c r="N115" s="11">
        <v>4</v>
      </c>
      <c r="O115" s="11">
        <v>3</v>
      </c>
      <c r="P115" s="11">
        <v>5</v>
      </c>
      <c r="Q115" s="11" t="s">
        <v>30</v>
      </c>
      <c r="R115" s="11" t="s">
        <v>30</v>
      </c>
    </row>
    <row r="116" spans="1:19" x14ac:dyDescent="0.55000000000000004">
      <c r="A116" s="22">
        <v>44200</v>
      </c>
      <c r="B116" s="22">
        <v>44112</v>
      </c>
      <c r="C116" s="11">
        <v>20</v>
      </c>
      <c r="D116" s="39">
        <v>73</v>
      </c>
      <c r="E116" s="21">
        <v>1</v>
      </c>
      <c r="F116" s="18" t="s">
        <v>381</v>
      </c>
      <c r="G116" s="11">
        <v>40</v>
      </c>
      <c r="H116" s="11" t="s">
        <v>30</v>
      </c>
      <c r="I116" s="11" t="s">
        <v>30</v>
      </c>
      <c r="J116" s="11" t="s">
        <v>30</v>
      </c>
      <c r="K116" s="11" t="s">
        <v>30</v>
      </c>
      <c r="L116" s="11" t="s">
        <v>30</v>
      </c>
      <c r="M116" s="11" t="s">
        <v>30</v>
      </c>
      <c r="N116" s="11">
        <v>12</v>
      </c>
      <c r="O116" s="11">
        <v>10</v>
      </c>
      <c r="P116" s="11">
        <v>26</v>
      </c>
      <c r="Q116" s="11" t="s">
        <v>30</v>
      </c>
      <c r="R116" s="11" t="s">
        <v>30</v>
      </c>
    </row>
    <row r="117" spans="1:19" x14ac:dyDescent="0.55000000000000004">
      <c r="A117" s="22">
        <v>44200</v>
      </c>
      <c r="B117" s="22">
        <v>44112</v>
      </c>
      <c r="C117" s="11">
        <v>20</v>
      </c>
      <c r="D117" s="39">
        <v>74</v>
      </c>
      <c r="E117" s="21">
        <v>1</v>
      </c>
      <c r="F117" s="18" t="s">
        <v>381</v>
      </c>
      <c r="G117" s="11">
        <v>40</v>
      </c>
      <c r="H117" s="11" t="s">
        <v>30</v>
      </c>
      <c r="I117" s="11">
        <v>2</v>
      </c>
      <c r="J117" s="11" t="s">
        <v>30</v>
      </c>
      <c r="K117" s="11" t="s">
        <v>30</v>
      </c>
      <c r="L117" s="11" t="s">
        <v>30</v>
      </c>
      <c r="M117" s="11" t="s">
        <v>30</v>
      </c>
      <c r="N117" s="11">
        <v>16</v>
      </c>
      <c r="O117" s="11">
        <v>6</v>
      </c>
      <c r="P117" s="11">
        <v>16</v>
      </c>
      <c r="Q117" s="11">
        <v>1</v>
      </c>
      <c r="R117" s="11" t="s">
        <v>30</v>
      </c>
    </row>
    <row r="118" spans="1:19" x14ac:dyDescent="0.55000000000000004">
      <c r="A118" s="22">
        <v>44200</v>
      </c>
      <c r="B118" s="22">
        <v>44112</v>
      </c>
      <c r="C118" s="11">
        <v>20</v>
      </c>
      <c r="D118" s="39">
        <v>75</v>
      </c>
      <c r="E118" s="21">
        <v>1</v>
      </c>
      <c r="F118" s="18" t="s">
        <v>381</v>
      </c>
      <c r="G118" s="11">
        <v>40</v>
      </c>
      <c r="H118" s="11">
        <v>1</v>
      </c>
      <c r="I118" s="11" t="s">
        <v>30</v>
      </c>
      <c r="J118" s="11" t="s">
        <v>30</v>
      </c>
      <c r="K118" s="11" t="s">
        <v>30</v>
      </c>
      <c r="L118" s="11" t="s">
        <v>30</v>
      </c>
      <c r="M118" s="11" t="s">
        <v>30</v>
      </c>
      <c r="N118" s="11">
        <v>11</v>
      </c>
      <c r="O118" s="11">
        <v>4</v>
      </c>
      <c r="P118" s="11">
        <v>9</v>
      </c>
      <c r="Q118" s="11">
        <v>1</v>
      </c>
      <c r="R118" s="11" t="s">
        <v>30</v>
      </c>
    </row>
    <row r="119" spans="1:19" x14ac:dyDescent="0.55000000000000004">
      <c r="A119" s="22">
        <v>44188</v>
      </c>
      <c r="B119" s="22">
        <v>44131</v>
      </c>
      <c r="C119" s="11">
        <v>20</v>
      </c>
      <c r="D119" s="39">
        <v>76</v>
      </c>
      <c r="E119" s="21">
        <v>1</v>
      </c>
      <c r="F119" s="18" t="s">
        <v>381</v>
      </c>
      <c r="G119" s="11">
        <v>20</v>
      </c>
      <c r="H119" s="11" t="s">
        <v>30</v>
      </c>
      <c r="I119" s="11" t="s">
        <v>30</v>
      </c>
      <c r="J119" s="11" t="s">
        <v>30</v>
      </c>
      <c r="K119" s="11">
        <v>1</v>
      </c>
      <c r="L119" s="11" t="s">
        <v>30</v>
      </c>
      <c r="M119" s="11" t="s">
        <v>30</v>
      </c>
      <c r="N119" s="11">
        <v>5</v>
      </c>
      <c r="O119" s="11">
        <v>12</v>
      </c>
      <c r="P119" s="11">
        <v>7</v>
      </c>
      <c r="Q119" s="11" t="s">
        <v>30</v>
      </c>
      <c r="R119" s="11">
        <v>1</v>
      </c>
      <c r="S119" s="20" t="s">
        <v>417</v>
      </c>
    </row>
    <row r="120" spans="1:19" x14ac:dyDescent="0.55000000000000004">
      <c r="A120" s="22">
        <v>44188</v>
      </c>
      <c r="B120" s="22">
        <v>44131</v>
      </c>
      <c r="C120" s="11">
        <v>20</v>
      </c>
      <c r="D120" s="39">
        <v>77</v>
      </c>
      <c r="E120" s="21">
        <v>1</v>
      </c>
      <c r="F120" s="18" t="s">
        <v>381</v>
      </c>
      <c r="G120" s="11">
        <v>40</v>
      </c>
      <c r="H120" s="11" t="s">
        <v>30</v>
      </c>
      <c r="I120" s="11" t="s">
        <v>30</v>
      </c>
      <c r="J120" s="11" t="s">
        <v>30</v>
      </c>
      <c r="K120" s="11" t="s">
        <v>30</v>
      </c>
      <c r="L120" s="11" t="s">
        <v>30</v>
      </c>
      <c r="M120" s="11" t="s">
        <v>30</v>
      </c>
      <c r="N120" s="11">
        <v>14</v>
      </c>
      <c r="O120" s="11">
        <v>21</v>
      </c>
      <c r="P120" s="11">
        <v>6</v>
      </c>
      <c r="Q120" s="11" t="s">
        <v>30</v>
      </c>
      <c r="R120" s="11" t="s">
        <v>30</v>
      </c>
    </row>
    <row r="121" spans="1:19" x14ac:dyDescent="0.55000000000000004">
      <c r="A121" s="22">
        <v>44188</v>
      </c>
      <c r="B121" s="22">
        <v>44131</v>
      </c>
      <c r="C121" s="11">
        <v>20</v>
      </c>
      <c r="D121" s="39">
        <v>78</v>
      </c>
      <c r="E121" s="21">
        <v>1</v>
      </c>
      <c r="F121" s="18" t="s">
        <v>381</v>
      </c>
      <c r="G121" s="11">
        <v>40</v>
      </c>
      <c r="H121" s="11" t="s">
        <v>30</v>
      </c>
      <c r="I121" s="11">
        <v>1</v>
      </c>
      <c r="J121" s="11" t="s">
        <v>30</v>
      </c>
      <c r="K121" s="11" t="s">
        <v>30</v>
      </c>
      <c r="L121" s="11" t="s">
        <v>30</v>
      </c>
      <c r="M121" s="11" t="s">
        <v>30</v>
      </c>
      <c r="N121" s="11">
        <v>4</v>
      </c>
      <c r="O121" s="11">
        <v>11</v>
      </c>
      <c r="P121" s="11">
        <v>8</v>
      </c>
      <c r="Q121" s="11" t="s">
        <v>30</v>
      </c>
      <c r="R121" s="11" t="s">
        <v>30</v>
      </c>
    </row>
    <row r="122" spans="1:19" x14ac:dyDescent="0.55000000000000004">
      <c r="A122" s="22">
        <v>44188</v>
      </c>
      <c r="B122" s="22">
        <v>44131</v>
      </c>
      <c r="C122" s="11">
        <v>20</v>
      </c>
      <c r="D122" s="39">
        <v>79</v>
      </c>
      <c r="E122" s="21">
        <v>1</v>
      </c>
      <c r="F122" s="18" t="s">
        <v>381</v>
      </c>
      <c r="G122" s="11">
        <v>40</v>
      </c>
      <c r="H122" s="11" t="s">
        <v>30</v>
      </c>
      <c r="I122" s="11" t="s">
        <v>30</v>
      </c>
      <c r="J122" s="11" t="s">
        <v>30</v>
      </c>
      <c r="K122" s="11" t="s">
        <v>30</v>
      </c>
      <c r="L122" s="11" t="s">
        <v>30</v>
      </c>
      <c r="M122" s="11" t="s">
        <v>30</v>
      </c>
      <c r="N122" s="11">
        <v>2</v>
      </c>
      <c r="O122" s="11">
        <v>294</v>
      </c>
      <c r="P122" s="11" t="s">
        <v>30</v>
      </c>
      <c r="Q122" s="11" t="s">
        <v>30</v>
      </c>
      <c r="R122" s="11" t="s">
        <v>30</v>
      </c>
    </row>
    <row r="123" spans="1:19" x14ac:dyDescent="0.55000000000000004">
      <c r="A123" s="22">
        <v>44188</v>
      </c>
      <c r="B123" s="22">
        <v>44131</v>
      </c>
      <c r="C123" s="11">
        <v>20</v>
      </c>
      <c r="D123" s="39">
        <v>80</v>
      </c>
      <c r="E123" s="21">
        <v>1</v>
      </c>
      <c r="F123" s="18" t="s">
        <v>381</v>
      </c>
      <c r="G123" s="11">
        <v>20</v>
      </c>
      <c r="H123" s="11" t="s">
        <v>30</v>
      </c>
      <c r="I123" s="11" t="s">
        <v>30</v>
      </c>
      <c r="J123" s="11" t="s">
        <v>30</v>
      </c>
      <c r="K123" s="11">
        <v>4</v>
      </c>
      <c r="L123" s="11" t="s">
        <v>30</v>
      </c>
      <c r="M123" s="11" t="s">
        <v>30</v>
      </c>
      <c r="N123" s="11">
        <v>13</v>
      </c>
      <c r="O123" s="11">
        <v>45</v>
      </c>
      <c r="P123" s="11">
        <v>6</v>
      </c>
      <c r="Q123" s="11" t="s">
        <v>30</v>
      </c>
      <c r="R123" s="11" t="s">
        <v>30</v>
      </c>
    </row>
    <row r="124" spans="1:19" x14ac:dyDescent="0.55000000000000004">
      <c r="A124" s="22">
        <v>44193</v>
      </c>
      <c r="B124" s="22">
        <v>44131</v>
      </c>
      <c r="C124" s="11">
        <v>20</v>
      </c>
      <c r="D124" s="39">
        <v>81</v>
      </c>
      <c r="E124" s="21">
        <v>1</v>
      </c>
      <c r="F124" s="18" t="s">
        <v>381</v>
      </c>
      <c r="G124" s="11">
        <v>40</v>
      </c>
      <c r="H124" s="11" t="s">
        <v>30</v>
      </c>
      <c r="I124" s="11">
        <v>1</v>
      </c>
      <c r="J124" s="11" t="s">
        <v>30</v>
      </c>
      <c r="K124" s="11">
        <v>1</v>
      </c>
      <c r="L124" s="11" t="s">
        <v>30</v>
      </c>
      <c r="M124" s="11" t="s">
        <v>30</v>
      </c>
      <c r="N124" s="11" t="s">
        <v>30</v>
      </c>
      <c r="O124" s="11">
        <v>1</v>
      </c>
      <c r="P124" s="11" t="s">
        <v>30</v>
      </c>
      <c r="Q124" s="11" t="s">
        <v>30</v>
      </c>
      <c r="R124" s="11" t="s">
        <v>30</v>
      </c>
    </row>
    <row r="125" spans="1:19" x14ac:dyDescent="0.55000000000000004">
      <c r="A125" s="22">
        <v>44193</v>
      </c>
      <c r="B125" s="22">
        <v>44131</v>
      </c>
      <c r="C125" s="11">
        <v>20</v>
      </c>
      <c r="D125" s="39">
        <v>82</v>
      </c>
      <c r="E125" s="21">
        <v>1</v>
      </c>
      <c r="F125" s="18" t="s">
        <v>381</v>
      </c>
      <c r="G125" s="11">
        <v>40</v>
      </c>
      <c r="H125" s="11" t="s">
        <v>30</v>
      </c>
      <c r="I125" s="11" t="s">
        <v>30</v>
      </c>
      <c r="J125" s="11" t="s">
        <v>30</v>
      </c>
      <c r="K125" s="11" t="s">
        <v>30</v>
      </c>
      <c r="L125" s="11" t="s">
        <v>30</v>
      </c>
      <c r="M125" s="11">
        <v>1</v>
      </c>
      <c r="N125" s="11">
        <v>1</v>
      </c>
      <c r="O125" s="11">
        <v>2</v>
      </c>
      <c r="P125" s="11" t="s">
        <v>30</v>
      </c>
      <c r="Q125" s="11" t="s">
        <v>30</v>
      </c>
      <c r="R125" s="11" t="s">
        <v>30</v>
      </c>
      <c r="S125" s="20" t="s">
        <v>414</v>
      </c>
    </row>
    <row r="126" spans="1:19" x14ac:dyDescent="0.55000000000000004">
      <c r="A126" s="22">
        <v>44193</v>
      </c>
      <c r="B126" s="22">
        <v>44131</v>
      </c>
      <c r="C126" s="11">
        <v>20</v>
      </c>
      <c r="D126" s="39">
        <v>83</v>
      </c>
      <c r="E126" s="21">
        <v>1</v>
      </c>
      <c r="F126" s="18" t="s">
        <v>381</v>
      </c>
      <c r="G126" s="11">
        <v>40</v>
      </c>
      <c r="H126" s="11" t="s">
        <v>30</v>
      </c>
      <c r="I126" s="11">
        <v>1</v>
      </c>
      <c r="J126" s="11" t="s">
        <v>30</v>
      </c>
      <c r="K126" s="11" t="s">
        <v>30</v>
      </c>
      <c r="L126" s="11" t="s">
        <v>30</v>
      </c>
      <c r="M126" s="11" t="s">
        <v>30</v>
      </c>
      <c r="N126" s="11" t="s">
        <v>30</v>
      </c>
      <c r="O126" s="11">
        <v>1</v>
      </c>
      <c r="P126" s="11">
        <v>2</v>
      </c>
      <c r="Q126" s="11">
        <v>1</v>
      </c>
      <c r="R126" s="11" t="s">
        <v>30</v>
      </c>
    </row>
    <row r="127" spans="1:19" x14ac:dyDescent="0.55000000000000004">
      <c r="A127" s="22">
        <v>44188</v>
      </c>
      <c r="B127" s="22">
        <v>44131</v>
      </c>
      <c r="C127" s="11">
        <v>20</v>
      </c>
      <c r="D127" s="39">
        <v>84</v>
      </c>
      <c r="E127" s="21">
        <v>1</v>
      </c>
      <c r="F127" s="18" t="s">
        <v>381</v>
      </c>
      <c r="G127" s="11">
        <v>40</v>
      </c>
      <c r="H127" s="11">
        <v>1</v>
      </c>
      <c r="I127" s="11">
        <v>1</v>
      </c>
      <c r="J127" s="11" t="s">
        <v>30</v>
      </c>
      <c r="K127" s="11" t="s">
        <v>30</v>
      </c>
      <c r="L127" s="11" t="s">
        <v>30</v>
      </c>
      <c r="M127" s="11" t="s">
        <v>30</v>
      </c>
      <c r="N127" s="11">
        <v>3</v>
      </c>
      <c r="O127" s="11">
        <v>1</v>
      </c>
      <c r="P127" s="11">
        <v>1</v>
      </c>
      <c r="Q127" s="11" t="s">
        <v>30</v>
      </c>
      <c r="R127" s="11">
        <v>1</v>
      </c>
      <c r="S127" s="20" t="s">
        <v>416</v>
      </c>
    </row>
    <row r="128" spans="1:19" x14ac:dyDescent="0.55000000000000004">
      <c r="A128" s="22">
        <v>44193</v>
      </c>
      <c r="B128" s="22">
        <v>44131</v>
      </c>
      <c r="C128" s="11">
        <v>20</v>
      </c>
      <c r="D128" s="39">
        <v>85</v>
      </c>
      <c r="E128" s="21">
        <v>1</v>
      </c>
      <c r="F128" s="18" t="s">
        <v>381</v>
      </c>
      <c r="G128" s="11">
        <v>40</v>
      </c>
      <c r="H128" s="11" t="s">
        <v>30</v>
      </c>
      <c r="I128" s="11">
        <v>31</v>
      </c>
      <c r="J128" s="11" t="s">
        <v>30</v>
      </c>
      <c r="K128" s="11" t="s">
        <v>30</v>
      </c>
      <c r="L128" s="11" t="s">
        <v>30</v>
      </c>
      <c r="M128" s="11" t="s">
        <v>30</v>
      </c>
      <c r="N128" s="11">
        <v>9</v>
      </c>
      <c r="O128" s="11">
        <v>17</v>
      </c>
      <c r="P128" s="11">
        <v>6</v>
      </c>
      <c r="Q128" s="11" t="s">
        <v>30</v>
      </c>
      <c r="R128" s="11" t="s">
        <v>30</v>
      </c>
    </row>
    <row r="129" spans="1:19" x14ac:dyDescent="0.55000000000000004">
      <c r="A129" s="22">
        <v>44193</v>
      </c>
      <c r="B129" s="22">
        <v>44131</v>
      </c>
      <c r="C129" s="11">
        <v>20</v>
      </c>
      <c r="D129" s="39">
        <v>86</v>
      </c>
      <c r="E129" s="21">
        <v>1</v>
      </c>
      <c r="F129" s="18" t="s">
        <v>381</v>
      </c>
      <c r="G129" s="11">
        <v>40</v>
      </c>
      <c r="H129" s="11" t="s">
        <v>30</v>
      </c>
      <c r="I129" s="11" t="s">
        <v>30</v>
      </c>
      <c r="J129" s="11" t="s">
        <v>30</v>
      </c>
      <c r="K129" s="11">
        <v>1</v>
      </c>
      <c r="L129" s="11" t="s">
        <v>30</v>
      </c>
      <c r="M129" s="11">
        <v>5</v>
      </c>
      <c r="N129" s="11">
        <v>2</v>
      </c>
      <c r="O129" s="11">
        <v>2</v>
      </c>
      <c r="P129" s="11">
        <v>2</v>
      </c>
      <c r="Q129" s="11" t="s">
        <v>30</v>
      </c>
      <c r="R129" s="11" t="s">
        <v>30</v>
      </c>
      <c r="S129" s="20" t="s">
        <v>413</v>
      </c>
    </row>
    <row r="130" spans="1:19" x14ac:dyDescent="0.55000000000000004">
      <c r="A130" s="22">
        <v>44193</v>
      </c>
      <c r="B130" s="22">
        <v>44131</v>
      </c>
      <c r="C130" s="11">
        <v>20</v>
      </c>
      <c r="D130" s="39">
        <v>87</v>
      </c>
      <c r="E130" s="21">
        <v>1</v>
      </c>
      <c r="F130" s="18" t="s">
        <v>381</v>
      </c>
      <c r="G130" s="11">
        <v>40</v>
      </c>
      <c r="H130" s="11" t="s">
        <v>30</v>
      </c>
      <c r="I130" s="11">
        <v>1</v>
      </c>
      <c r="J130" s="11" t="s">
        <v>30</v>
      </c>
      <c r="K130" s="11">
        <v>1</v>
      </c>
      <c r="L130" s="11" t="s">
        <v>30</v>
      </c>
      <c r="M130" s="11">
        <v>1</v>
      </c>
      <c r="N130" s="11">
        <v>2</v>
      </c>
      <c r="O130" s="11" t="s">
        <v>30</v>
      </c>
      <c r="P130" s="11">
        <v>1</v>
      </c>
      <c r="Q130" s="11">
        <v>1</v>
      </c>
      <c r="R130" s="11" t="s">
        <v>30</v>
      </c>
      <c r="S130" s="20" t="s">
        <v>414</v>
      </c>
    </row>
    <row r="131" spans="1:19" x14ac:dyDescent="0.55000000000000004">
      <c r="A131" s="22">
        <v>44188</v>
      </c>
      <c r="B131" s="22">
        <v>44131</v>
      </c>
      <c r="C131" s="11">
        <v>20</v>
      </c>
      <c r="D131" s="39">
        <v>88</v>
      </c>
      <c r="E131" s="21">
        <v>1</v>
      </c>
      <c r="F131" s="18" t="s">
        <v>381</v>
      </c>
      <c r="G131" s="11">
        <v>60</v>
      </c>
      <c r="H131" s="11" t="s">
        <v>30</v>
      </c>
      <c r="I131" s="11" t="s">
        <v>30</v>
      </c>
      <c r="J131" s="11" t="s">
        <v>30</v>
      </c>
      <c r="K131" s="11" t="s">
        <v>30</v>
      </c>
      <c r="L131" s="11" t="s">
        <v>30</v>
      </c>
      <c r="M131" s="11">
        <v>3</v>
      </c>
      <c r="N131" s="11">
        <v>2</v>
      </c>
      <c r="O131" s="11">
        <v>1</v>
      </c>
      <c r="P131" s="11" t="s">
        <v>30</v>
      </c>
      <c r="Q131" s="11" t="s">
        <v>30</v>
      </c>
      <c r="R131" s="11" t="s">
        <v>30</v>
      </c>
      <c r="S131" s="20" t="s">
        <v>424</v>
      </c>
    </row>
    <row r="132" spans="1:19" x14ac:dyDescent="0.55000000000000004">
      <c r="A132" s="22">
        <v>44193</v>
      </c>
      <c r="B132" s="22">
        <v>44131</v>
      </c>
      <c r="C132" s="11">
        <v>20</v>
      </c>
      <c r="D132" s="39">
        <v>89</v>
      </c>
      <c r="E132" s="21">
        <v>1</v>
      </c>
      <c r="F132" s="18" t="s">
        <v>381</v>
      </c>
      <c r="G132" s="11">
        <v>40</v>
      </c>
      <c r="H132" s="11" t="s">
        <v>30</v>
      </c>
      <c r="I132" s="11" t="s">
        <v>30</v>
      </c>
      <c r="J132" s="11" t="s">
        <v>30</v>
      </c>
      <c r="K132" s="11">
        <v>1</v>
      </c>
      <c r="L132" s="11" t="s">
        <v>30</v>
      </c>
      <c r="M132" s="11">
        <v>7</v>
      </c>
      <c r="N132" s="11">
        <v>2</v>
      </c>
      <c r="O132" s="11" t="s">
        <v>30</v>
      </c>
      <c r="P132" s="11" t="s">
        <v>30</v>
      </c>
      <c r="Q132" s="11">
        <v>1</v>
      </c>
      <c r="R132" s="11" t="s">
        <v>30</v>
      </c>
      <c r="S132" s="20" t="s">
        <v>455</v>
      </c>
    </row>
    <row r="133" spans="1:19" x14ac:dyDescent="0.55000000000000004">
      <c r="A133" s="22">
        <v>44193</v>
      </c>
      <c r="B133" s="22">
        <v>44131</v>
      </c>
      <c r="C133" s="11">
        <v>20</v>
      </c>
      <c r="D133" s="39">
        <v>90</v>
      </c>
      <c r="E133" s="21">
        <v>1</v>
      </c>
      <c r="F133" s="18" t="s">
        <v>381</v>
      </c>
      <c r="G133" s="11">
        <v>40</v>
      </c>
      <c r="H133" s="11">
        <v>2</v>
      </c>
      <c r="I133" s="11" t="s">
        <v>30</v>
      </c>
      <c r="J133" s="11" t="s">
        <v>30</v>
      </c>
      <c r="K133" s="11">
        <v>8</v>
      </c>
      <c r="L133" s="11" t="s">
        <v>30</v>
      </c>
      <c r="M133" s="11">
        <v>1</v>
      </c>
      <c r="N133" s="11">
        <v>6</v>
      </c>
      <c r="O133" s="11">
        <v>1</v>
      </c>
      <c r="P133" s="11">
        <v>1</v>
      </c>
      <c r="Q133" s="11" t="s">
        <v>30</v>
      </c>
      <c r="R133" s="11" t="s">
        <v>30</v>
      </c>
      <c r="S133" s="20" t="s">
        <v>412</v>
      </c>
    </row>
  </sheetData>
  <autoFilter ref="A2:S133" xr:uid="{F66B5659-0F30-4153-805D-B7F768826E70}"/>
  <phoneticPr fontId="2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DCA5E-F66A-4319-9931-FCF9E6A39B71}">
  <dimension ref="A1:K73"/>
  <sheetViews>
    <sheetView workbookViewId="0">
      <pane ySplit="1" topLeftCell="A2" activePane="bottomLeft" state="frozen"/>
      <selection pane="bottomLeft" sqref="A1:K1"/>
    </sheetView>
  </sheetViews>
  <sheetFormatPr defaultRowHeight="14.4" x14ac:dyDescent="0.55000000000000004"/>
  <cols>
    <col min="1" max="1" width="10.578125" style="2" bestFit="1" customWidth="1"/>
    <col min="2" max="2" width="10.578125" style="18" customWidth="1"/>
    <col min="3" max="3" width="10.83984375" style="18" bestFit="1" customWidth="1"/>
    <col min="4" max="5" width="10.83984375" style="31" customWidth="1"/>
    <col min="6" max="6" width="14.83984375" style="12" bestFit="1" customWidth="1"/>
    <col min="7" max="7" width="10.83984375" style="13" bestFit="1" customWidth="1"/>
    <col min="8" max="8" width="9.578125" style="1" bestFit="1" customWidth="1"/>
    <col min="9" max="9" width="8.83984375" style="1" bestFit="1" customWidth="1"/>
    <col min="10" max="10" width="16.578125" style="21" customWidth="1"/>
    <col min="11" max="11" width="56.26171875" bestFit="1" customWidth="1"/>
  </cols>
  <sheetData>
    <row r="1" spans="1:11" x14ac:dyDescent="0.55000000000000004">
      <c r="A1" s="4" t="s">
        <v>16</v>
      </c>
      <c r="B1" s="17" t="s">
        <v>89</v>
      </c>
      <c r="C1" s="17" t="s">
        <v>1</v>
      </c>
      <c r="D1" s="17" t="s">
        <v>379</v>
      </c>
      <c r="E1" s="17" t="s">
        <v>457</v>
      </c>
      <c r="F1" s="6" t="s">
        <v>0</v>
      </c>
      <c r="G1" s="8" t="s">
        <v>17</v>
      </c>
      <c r="H1" s="7" t="s">
        <v>3</v>
      </c>
      <c r="I1" s="7" t="s">
        <v>18</v>
      </c>
      <c r="J1" s="16" t="s">
        <v>461</v>
      </c>
      <c r="K1" s="3" t="s">
        <v>6</v>
      </c>
    </row>
    <row r="2" spans="1:11" x14ac:dyDescent="0.55000000000000004">
      <c r="A2" s="2">
        <v>44033</v>
      </c>
      <c r="B2" s="18">
        <v>2020</v>
      </c>
      <c r="C2" s="18">
        <v>1</v>
      </c>
      <c r="D2" s="31" t="s">
        <v>11</v>
      </c>
      <c r="E2" s="31" t="s">
        <v>28</v>
      </c>
      <c r="F2" s="18">
        <v>1</v>
      </c>
      <c r="G2" s="13">
        <v>7.9</v>
      </c>
      <c r="H2" s="1">
        <v>0.59166666666666667</v>
      </c>
      <c r="I2" s="1">
        <v>0.59444444444444444</v>
      </c>
      <c r="J2" s="21">
        <v>47.90823494586278</v>
      </c>
      <c r="K2" t="s">
        <v>19</v>
      </c>
    </row>
    <row r="3" spans="1:11" x14ac:dyDescent="0.55000000000000004">
      <c r="A3" s="2">
        <v>44033</v>
      </c>
      <c r="B3" s="18">
        <v>2020</v>
      </c>
      <c r="C3" s="18">
        <v>2</v>
      </c>
      <c r="D3" s="31" t="s">
        <v>11</v>
      </c>
      <c r="E3" s="31" t="s">
        <v>28</v>
      </c>
      <c r="F3" s="18">
        <v>2</v>
      </c>
      <c r="G3" s="13">
        <v>21.8</v>
      </c>
      <c r="H3" s="1">
        <v>0.59791666666666665</v>
      </c>
      <c r="I3" s="1">
        <v>0.60138888888888886</v>
      </c>
      <c r="J3" s="21">
        <v>60.458572217435901</v>
      </c>
      <c r="K3" t="s">
        <v>19</v>
      </c>
    </row>
    <row r="4" spans="1:11" x14ac:dyDescent="0.55000000000000004">
      <c r="A4" s="2">
        <v>44033</v>
      </c>
      <c r="B4" s="18">
        <v>2020</v>
      </c>
      <c r="C4" s="18">
        <v>3</v>
      </c>
      <c r="D4" s="31" t="s">
        <v>11</v>
      </c>
      <c r="E4" s="31" t="s">
        <v>28</v>
      </c>
      <c r="F4" s="18">
        <v>3</v>
      </c>
      <c r="G4" s="13">
        <v>13</v>
      </c>
      <c r="H4" s="1">
        <v>0.60347222222222219</v>
      </c>
      <c r="I4" s="1">
        <v>0.60625000000000007</v>
      </c>
      <c r="J4" s="21">
        <v>48.57419923215523</v>
      </c>
      <c r="K4" t="s">
        <v>19</v>
      </c>
    </row>
    <row r="5" spans="1:11" x14ac:dyDescent="0.55000000000000004">
      <c r="A5" s="2">
        <v>44034</v>
      </c>
      <c r="B5" s="18">
        <v>2020</v>
      </c>
      <c r="C5" s="18">
        <v>4</v>
      </c>
      <c r="D5" s="31" t="s">
        <v>12</v>
      </c>
      <c r="E5" s="31" t="s">
        <v>33</v>
      </c>
      <c r="F5" s="18">
        <v>4</v>
      </c>
      <c r="G5" s="13">
        <v>26.9</v>
      </c>
      <c r="H5" s="1">
        <v>0.53888888888888886</v>
      </c>
      <c r="I5" s="1">
        <v>0.54166666666666663</v>
      </c>
      <c r="J5" s="21">
        <v>23.233228297047816</v>
      </c>
      <c r="K5" t="s">
        <v>20</v>
      </c>
    </row>
    <row r="6" spans="1:11" x14ac:dyDescent="0.55000000000000004">
      <c r="A6" s="2">
        <v>44034</v>
      </c>
      <c r="B6" s="18">
        <v>2020</v>
      </c>
      <c r="C6" s="18">
        <v>5</v>
      </c>
      <c r="D6" s="31" t="s">
        <v>12</v>
      </c>
      <c r="E6" s="31" t="s">
        <v>33</v>
      </c>
      <c r="F6" s="18">
        <v>5</v>
      </c>
      <c r="G6" s="13">
        <v>21.5</v>
      </c>
      <c r="H6" s="1">
        <v>0.54513888888888895</v>
      </c>
      <c r="I6" s="1">
        <v>0.54791666666666672</v>
      </c>
      <c r="J6" s="21">
        <v>45.100199965516289</v>
      </c>
    </row>
    <row r="7" spans="1:11" x14ac:dyDescent="0.55000000000000004">
      <c r="A7" s="2">
        <v>44034</v>
      </c>
      <c r="B7" s="18">
        <v>2020</v>
      </c>
      <c r="C7" s="18">
        <v>6</v>
      </c>
      <c r="D7" s="31" t="s">
        <v>12</v>
      </c>
      <c r="E7" s="31" t="s">
        <v>33</v>
      </c>
      <c r="F7" s="18">
        <v>6</v>
      </c>
      <c r="G7" s="13">
        <v>14.4</v>
      </c>
      <c r="H7" s="1">
        <v>0.54999999999999993</v>
      </c>
      <c r="I7" s="1">
        <v>0.55208333333333337</v>
      </c>
      <c r="J7" s="21">
        <v>31.636736404490645</v>
      </c>
    </row>
    <row r="8" spans="1:11" x14ac:dyDescent="0.55000000000000004">
      <c r="A8" s="2">
        <v>44035</v>
      </c>
      <c r="B8" s="18">
        <v>2020</v>
      </c>
      <c r="C8" s="18">
        <v>7</v>
      </c>
      <c r="D8" s="31" t="s">
        <v>13</v>
      </c>
      <c r="E8" s="31" t="s">
        <v>38</v>
      </c>
      <c r="F8" s="18">
        <v>7</v>
      </c>
      <c r="G8" s="13">
        <v>35.299999999999997</v>
      </c>
      <c r="H8" s="1">
        <v>0.56805555555555554</v>
      </c>
      <c r="I8" s="1">
        <v>0.56944444444444442</v>
      </c>
      <c r="J8" s="21">
        <v>28.952282425724185</v>
      </c>
    </row>
    <row r="9" spans="1:11" x14ac:dyDescent="0.55000000000000004">
      <c r="A9" s="2">
        <v>44035</v>
      </c>
      <c r="B9" s="18">
        <v>2020</v>
      </c>
      <c r="C9" s="18">
        <v>8</v>
      </c>
      <c r="D9" s="31" t="s">
        <v>13</v>
      </c>
      <c r="E9" s="31" t="s">
        <v>38</v>
      </c>
      <c r="F9" s="18">
        <v>8</v>
      </c>
      <c r="G9" s="13">
        <v>14.1</v>
      </c>
      <c r="H9" s="1">
        <v>0.57430555555555551</v>
      </c>
      <c r="I9" s="1">
        <v>0.57708333333333328</v>
      </c>
      <c r="J9" s="21">
        <v>28.86989509133749</v>
      </c>
    </row>
    <row r="10" spans="1:11" x14ac:dyDescent="0.55000000000000004">
      <c r="A10" s="2">
        <v>44035</v>
      </c>
      <c r="B10" s="18">
        <v>2020</v>
      </c>
      <c r="C10" s="18">
        <v>9</v>
      </c>
      <c r="D10" s="31" t="s">
        <v>13</v>
      </c>
      <c r="E10" s="31" t="s">
        <v>38</v>
      </c>
      <c r="F10" s="18">
        <v>9</v>
      </c>
      <c r="G10" s="13">
        <v>13.8</v>
      </c>
      <c r="H10" s="1">
        <v>0.57847222222222217</v>
      </c>
      <c r="I10" s="1">
        <v>0.5805555555555556</v>
      </c>
      <c r="J10" s="21">
        <v>28.34810864022176</v>
      </c>
    </row>
    <row r="11" spans="1:11" x14ac:dyDescent="0.55000000000000004">
      <c r="A11" s="2">
        <v>44047</v>
      </c>
      <c r="B11" s="18">
        <v>2020</v>
      </c>
      <c r="C11" s="18" t="s">
        <v>30</v>
      </c>
      <c r="D11" s="31" t="s">
        <v>13</v>
      </c>
      <c r="E11" s="31" t="s">
        <v>38</v>
      </c>
      <c r="F11" s="18">
        <v>10</v>
      </c>
      <c r="G11" s="13">
        <v>35</v>
      </c>
      <c r="H11" s="1">
        <v>0.375</v>
      </c>
      <c r="I11" s="1">
        <v>0.37746527777777777</v>
      </c>
      <c r="J11" s="21">
        <v>36.277889574941099</v>
      </c>
    </row>
    <row r="12" spans="1:11" x14ac:dyDescent="0.55000000000000004">
      <c r="A12" s="2">
        <v>44047</v>
      </c>
      <c r="B12" s="18">
        <v>2020</v>
      </c>
      <c r="C12" s="18" t="s">
        <v>30</v>
      </c>
      <c r="D12" s="31" t="s">
        <v>13</v>
      </c>
      <c r="E12" s="31" t="s">
        <v>38</v>
      </c>
      <c r="F12" s="18">
        <v>11</v>
      </c>
      <c r="G12" s="13">
        <v>14.2</v>
      </c>
      <c r="H12" s="1">
        <v>0.38150462962962961</v>
      </c>
      <c r="I12" s="1">
        <v>0.38332175925925926</v>
      </c>
      <c r="J12" s="21">
        <v>34.190743770478171</v>
      </c>
    </row>
    <row r="13" spans="1:11" x14ac:dyDescent="0.55000000000000004">
      <c r="A13" s="2">
        <v>44047</v>
      </c>
      <c r="B13" s="18">
        <v>2020</v>
      </c>
      <c r="C13" s="18" t="s">
        <v>30</v>
      </c>
      <c r="D13" s="31" t="s">
        <v>13</v>
      </c>
      <c r="E13" s="31" t="s">
        <v>38</v>
      </c>
      <c r="F13" s="18">
        <v>12</v>
      </c>
      <c r="G13" s="13">
        <v>13.4</v>
      </c>
      <c r="H13" s="1">
        <v>0.38674768518518521</v>
      </c>
      <c r="I13" s="1">
        <v>0.38856481481481481</v>
      </c>
      <c r="J13" s="21">
        <v>36.31221763093555</v>
      </c>
    </row>
    <row r="14" spans="1:11" x14ac:dyDescent="0.55000000000000004">
      <c r="A14" s="2">
        <v>44047</v>
      </c>
      <c r="B14" s="18">
        <v>2020</v>
      </c>
      <c r="C14" s="18" t="s">
        <v>30</v>
      </c>
      <c r="D14" s="31" t="s">
        <v>12</v>
      </c>
      <c r="E14" s="31" t="s">
        <v>33</v>
      </c>
      <c r="F14" s="18">
        <v>13</v>
      </c>
      <c r="G14" s="13">
        <v>26.7</v>
      </c>
      <c r="H14" s="1">
        <v>0.44765046296296296</v>
      </c>
      <c r="I14" s="1">
        <v>0.44947916666666665</v>
      </c>
      <c r="J14" s="21">
        <v>37.602952536327095</v>
      </c>
    </row>
    <row r="15" spans="1:11" x14ac:dyDescent="0.55000000000000004">
      <c r="A15" s="2">
        <v>44047</v>
      </c>
      <c r="B15" s="18">
        <v>2020</v>
      </c>
      <c r="C15" s="18" t="s">
        <v>30</v>
      </c>
      <c r="D15" s="31" t="s">
        <v>12</v>
      </c>
      <c r="E15" s="31" t="s">
        <v>33</v>
      </c>
      <c r="F15" s="18">
        <v>14</v>
      </c>
      <c r="G15" s="13">
        <v>21.8</v>
      </c>
      <c r="H15" s="1">
        <v>0.45416666666666666</v>
      </c>
      <c r="I15" s="1">
        <v>0.45614583333333331</v>
      </c>
      <c r="J15" s="21">
        <v>38.172798265835063</v>
      </c>
    </row>
    <row r="16" spans="1:11" x14ac:dyDescent="0.55000000000000004">
      <c r="A16" s="2">
        <v>44047</v>
      </c>
      <c r="B16" s="18">
        <v>2020</v>
      </c>
      <c r="C16" s="18" t="s">
        <v>30</v>
      </c>
      <c r="D16" s="31" t="s">
        <v>12</v>
      </c>
      <c r="E16" s="31" t="s">
        <v>33</v>
      </c>
      <c r="F16" s="18">
        <v>15</v>
      </c>
      <c r="G16" s="13">
        <v>13.3</v>
      </c>
      <c r="H16" s="1">
        <v>0.46039351851851856</v>
      </c>
      <c r="I16" s="1">
        <v>0.46188657407407407</v>
      </c>
      <c r="J16" s="21">
        <v>26.274694058156616</v>
      </c>
    </row>
    <row r="17" spans="1:11" x14ac:dyDescent="0.55000000000000004">
      <c r="A17" s="2">
        <v>44047</v>
      </c>
      <c r="B17" s="18">
        <v>2020</v>
      </c>
      <c r="C17" s="18" t="s">
        <v>30</v>
      </c>
      <c r="D17" s="31" t="s">
        <v>11</v>
      </c>
      <c r="E17" s="31" t="s">
        <v>28</v>
      </c>
      <c r="F17" s="18">
        <v>16</v>
      </c>
      <c r="G17" s="13">
        <v>7.4</v>
      </c>
      <c r="H17" s="1">
        <v>0.53950231481481481</v>
      </c>
      <c r="I17" s="1">
        <v>0.54131944444444446</v>
      </c>
      <c r="J17" s="21">
        <v>35.955205848593209</v>
      </c>
      <c r="K17" t="s">
        <v>21</v>
      </c>
    </row>
    <row r="18" spans="1:11" x14ac:dyDescent="0.55000000000000004">
      <c r="A18" s="2">
        <v>44047</v>
      </c>
      <c r="B18" s="18">
        <v>2020</v>
      </c>
      <c r="C18" s="18" t="s">
        <v>30</v>
      </c>
      <c r="D18" s="31" t="s">
        <v>11</v>
      </c>
      <c r="E18" s="31" t="s">
        <v>28</v>
      </c>
      <c r="F18" s="18">
        <v>17</v>
      </c>
      <c r="G18" s="13">
        <v>19.100000000000001</v>
      </c>
      <c r="H18" s="1">
        <v>0.54741898148148149</v>
      </c>
      <c r="I18" s="1">
        <v>0.54969907407407403</v>
      </c>
      <c r="J18" s="21">
        <v>50.819254094192651</v>
      </c>
    </row>
    <row r="19" spans="1:11" x14ac:dyDescent="0.55000000000000004">
      <c r="A19" s="2">
        <v>44047</v>
      </c>
      <c r="B19" s="18">
        <v>2020</v>
      </c>
      <c r="C19" s="18" t="s">
        <v>30</v>
      </c>
      <c r="D19" s="31" t="s">
        <v>11</v>
      </c>
      <c r="E19" s="31" t="s">
        <v>28</v>
      </c>
      <c r="F19" s="18">
        <v>18</v>
      </c>
      <c r="G19" s="13">
        <v>11</v>
      </c>
      <c r="H19" s="1">
        <v>0.5556712962962963</v>
      </c>
      <c r="I19" s="1">
        <v>0.55784722222222227</v>
      </c>
      <c r="J19" s="21">
        <v>47.056899157200277</v>
      </c>
    </row>
    <row r="20" spans="1:11" x14ac:dyDescent="0.55000000000000004">
      <c r="A20" s="2">
        <v>44060</v>
      </c>
      <c r="B20" s="18">
        <v>2020</v>
      </c>
      <c r="C20" s="18">
        <v>7</v>
      </c>
      <c r="D20" s="31" t="s">
        <v>13</v>
      </c>
      <c r="E20" s="31" t="s">
        <v>38</v>
      </c>
      <c r="F20" s="18">
        <v>19</v>
      </c>
      <c r="G20" s="13">
        <v>35.299999999999997</v>
      </c>
      <c r="H20" s="1">
        <v>0.44096064814814812</v>
      </c>
      <c r="I20" s="1">
        <v>0.44631944444444444</v>
      </c>
      <c r="J20" s="21">
        <v>36.607438912487872</v>
      </c>
    </row>
    <row r="21" spans="1:11" x14ac:dyDescent="0.55000000000000004">
      <c r="A21" s="2">
        <v>44060</v>
      </c>
      <c r="B21" s="18">
        <v>2020</v>
      </c>
      <c r="C21" s="18">
        <v>8</v>
      </c>
      <c r="D21" s="31" t="s">
        <v>13</v>
      </c>
      <c r="E21" s="31" t="s">
        <v>38</v>
      </c>
      <c r="F21" s="18">
        <v>20</v>
      </c>
      <c r="G21" s="13">
        <v>14.3</v>
      </c>
      <c r="H21" s="1">
        <v>0.45163194444444449</v>
      </c>
      <c r="I21" s="1">
        <v>0.45320601851851849</v>
      </c>
      <c r="J21" s="21">
        <v>30.764803782231461</v>
      </c>
    </row>
    <row r="22" spans="1:11" x14ac:dyDescent="0.55000000000000004">
      <c r="A22" s="2">
        <v>44060</v>
      </c>
      <c r="B22" s="18">
        <v>2020</v>
      </c>
      <c r="C22" s="18">
        <v>9</v>
      </c>
      <c r="D22" s="31" t="s">
        <v>13</v>
      </c>
      <c r="E22" s="31" t="s">
        <v>38</v>
      </c>
      <c r="F22" s="18">
        <v>21</v>
      </c>
      <c r="G22" s="13">
        <v>11.2</v>
      </c>
      <c r="H22" s="1">
        <v>0.45833333333333331</v>
      </c>
      <c r="I22" s="1">
        <v>0.4598842592592593</v>
      </c>
      <c r="J22" s="21">
        <v>32.028076242827439</v>
      </c>
    </row>
    <row r="23" spans="1:11" x14ac:dyDescent="0.55000000000000004">
      <c r="A23" s="2">
        <v>44060</v>
      </c>
      <c r="B23" s="18">
        <v>2020</v>
      </c>
      <c r="C23" s="18">
        <v>1</v>
      </c>
      <c r="D23" s="31" t="s">
        <v>11</v>
      </c>
      <c r="E23" s="31" t="s">
        <v>28</v>
      </c>
      <c r="F23" s="18">
        <v>22</v>
      </c>
      <c r="G23" s="13">
        <v>8</v>
      </c>
      <c r="H23" s="1">
        <v>0.56400462962962961</v>
      </c>
      <c r="I23" s="1">
        <v>0.56608796296296293</v>
      </c>
      <c r="J23" s="21">
        <v>40.273675292695771</v>
      </c>
    </row>
    <row r="24" spans="1:11" x14ac:dyDescent="0.55000000000000004">
      <c r="A24" s="2">
        <v>44060</v>
      </c>
      <c r="B24" s="18">
        <v>2020</v>
      </c>
      <c r="C24" s="18">
        <v>2</v>
      </c>
      <c r="D24" s="31" t="s">
        <v>11</v>
      </c>
      <c r="E24" s="31" t="s">
        <v>28</v>
      </c>
      <c r="F24" s="18">
        <v>23</v>
      </c>
      <c r="G24" s="13">
        <v>19.7</v>
      </c>
      <c r="H24" s="1">
        <v>0.57262731481481477</v>
      </c>
      <c r="I24" s="1">
        <v>0.57475694444444447</v>
      </c>
      <c r="J24" s="21">
        <v>51.560740103672899</v>
      </c>
    </row>
    <row r="25" spans="1:11" x14ac:dyDescent="0.55000000000000004">
      <c r="A25" s="2">
        <v>44060</v>
      </c>
      <c r="B25" s="18">
        <v>2020</v>
      </c>
      <c r="C25" s="18">
        <v>3</v>
      </c>
      <c r="D25" s="31" t="s">
        <v>11</v>
      </c>
      <c r="E25" s="31" t="s">
        <v>28</v>
      </c>
      <c r="F25" s="18">
        <v>24</v>
      </c>
      <c r="G25" s="13">
        <v>11.1</v>
      </c>
      <c r="H25" s="1">
        <v>0.57847222222222217</v>
      </c>
      <c r="I25" s="1">
        <v>0.58038194444444446</v>
      </c>
      <c r="J25" s="21">
        <v>42.518730154733191</v>
      </c>
    </row>
    <row r="26" spans="1:11" x14ac:dyDescent="0.55000000000000004">
      <c r="A26" s="2">
        <v>44062</v>
      </c>
      <c r="B26" s="18">
        <v>2020</v>
      </c>
      <c r="C26" s="18">
        <v>4</v>
      </c>
      <c r="D26" s="31" t="s">
        <v>12</v>
      </c>
      <c r="E26" s="31" t="s">
        <v>33</v>
      </c>
      <c r="F26" s="18">
        <v>25</v>
      </c>
      <c r="G26" s="13">
        <v>26.9</v>
      </c>
      <c r="H26" s="1">
        <v>0.62440972222222224</v>
      </c>
      <c r="I26" s="1">
        <v>0.62627314814814816</v>
      </c>
      <c r="J26" s="21">
        <v>31.513155402910602</v>
      </c>
    </row>
    <row r="27" spans="1:11" x14ac:dyDescent="0.55000000000000004">
      <c r="A27" s="2">
        <v>44062</v>
      </c>
      <c r="B27" s="18">
        <v>2020</v>
      </c>
      <c r="C27" s="18">
        <v>5</v>
      </c>
      <c r="D27" s="31" t="s">
        <v>12</v>
      </c>
      <c r="E27" s="31" t="s">
        <v>33</v>
      </c>
      <c r="F27" s="18">
        <v>26</v>
      </c>
      <c r="G27" s="13">
        <v>21.2</v>
      </c>
      <c r="H27" s="1">
        <v>0.63519675925925922</v>
      </c>
      <c r="I27" s="1">
        <v>0.63687499999999997</v>
      </c>
      <c r="J27" s="21">
        <v>40.520837295855856</v>
      </c>
    </row>
    <row r="28" spans="1:11" x14ac:dyDescent="0.55000000000000004">
      <c r="A28" s="2">
        <v>44062</v>
      </c>
      <c r="B28" s="18">
        <v>2020</v>
      </c>
      <c r="C28" s="18">
        <v>6</v>
      </c>
      <c r="D28" s="31" t="s">
        <v>12</v>
      </c>
      <c r="E28" s="31" t="s">
        <v>33</v>
      </c>
      <c r="F28" s="18">
        <v>27</v>
      </c>
      <c r="G28" s="13">
        <v>13.7</v>
      </c>
      <c r="H28" s="1">
        <v>0.64240740740740743</v>
      </c>
      <c r="I28" s="1">
        <v>0.64380787037037035</v>
      </c>
      <c r="J28" s="21">
        <v>91.058601330893978</v>
      </c>
    </row>
    <row r="29" spans="1:11" x14ac:dyDescent="0.55000000000000004">
      <c r="A29" s="2">
        <v>44074</v>
      </c>
      <c r="B29" s="18">
        <v>2020</v>
      </c>
      <c r="C29" s="18">
        <v>7</v>
      </c>
      <c r="D29" s="31" t="s">
        <v>13</v>
      </c>
      <c r="E29" s="31" t="s">
        <v>38</v>
      </c>
      <c r="F29" s="18">
        <v>28</v>
      </c>
      <c r="G29" s="13">
        <v>35.5</v>
      </c>
      <c r="H29" s="1">
        <v>0.44832175925925927</v>
      </c>
      <c r="I29" s="1">
        <v>0.45017361111111115</v>
      </c>
      <c r="J29" s="21">
        <v>33.765075876146916</v>
      </c>
    </row>
    <row r="30" spans="1:11" x14ac:dyDescent="0.55000000000000004">
      <c r="A30" s="2">
        <v>44074</v>
      </c>
      <c r="B30" s="18">
        <v>2020</v>
      </c>
      <c r="C30" s="18">
        <v>8</v>
      </c>
      <c r="D30" s="31" t="s">
        <v>13</v>
      </c>
      <c r="E30" s="31" t="s">
        <v>38</v>
      </c>
      <c r="F30" s="18">
        <v>29</v>
      </c>
      <c r="G30" s="13">
        <v>14.3</v>
      </c>
      <c r="H30" s="1">
        <v>0.45769675925925929</v>
      </c>
      <c r="I30" s="1">
        <v>0.45906249999999998</v>
      </c>
      <c r="J30" s="21">
        <v>31.437633679722801</v>
      </c>
    </row>
    <row r="31" spans="1:11" x14ac:dyDescent="0.55000000000000004">
      <c r="A31" s="2">
        <v>44074</v>
      </c>
      <c r="B31" s="18">
        <v>2020</v>
      </c>
      <c r="C31" s="18">
        <v>9</v>
      </c>
      <c r="D31" s="31" t="s">
        <v>13</v>
      </c>
      <c r="E31" s="31" t="s">
        <v>38</v>
      </c>
      <c r="F31" s="18">
        <v>30</v>
      </c>
      <c r="G31" s="13">
        <v>13.3</v>
      </c>
      <c r="H31" s="1">
        <v>0.46746527777777774</v>
      </c>
      <c r="I31" s="1">
        <v>0.4690509259259259</v>
      </c>
      <c r="J31" s="21">
        <v>29.261234929674291</v>
      </c>
    </row>
    <row r="32" spans="1:11" x14ac:dyDescent="0.55000000000000004">
      <c r="A32" s="2">
        <v>44074</v>
      </c>
      <c r="B32" s="18">
        <v>2020</v>
      </c>
      <c r="C32" s="18">
        <v>4</v>
      </c>
      <c r="D32" s="31" t="s">
        <v>12</v>
      </c>
      <c r="E32" s="31" t="s">
        <v>33</v>
      </c>
      <c r="F32" s="18">
        <v>31</v>
      </c>
      <c r="G32" s="13">
        <v>26.9</v>
      </c>
      <c r="H32" s="1">
        <v>0.49722222222222223</v>
      </c>
      <c r="I32" s="1">
        <v>0.49863425925925925</v>
      </c>
      <c r="J32" s="21">
        <v>28.368705473818434</v>
      </c>
    </row>
    <row r="33" spans="1:11" x14ac:dyDescent="0.55000000000000004">
      <c r="A33" s="2">
        <v>44074</v>
      </c>
      <c r="B33" s="18">
        <v>2020</v>
      </c>
      <c r="C33" s="18">
        <v>5</v>
      </c>
      <c r="D33" s="31" t="s">
        <v>12</v>
      </c>
      <c r="E33" s="31" t="s">
        <v>33</v>
      </c>
      <c r="F33" s="18">
        <v>32</v>
      </c>
      <c r="G33" s="13">
        <v>21.3</v>
      </c>
      <c r="H33" s="1">
        <v>0.50517361111111114</v>
      </c>
      <c r="I33" s="1">
        <v>0.50653935185185184</v>
      </c>
      <c r="J33" s="21">
        <v>27.757666077117115</v>
      </c>
    </row>
    <row r="34" spans="1:11" x14ac:dyDescent="0.55000000000000004">
      <c r="A34" s="2">
        <v>44074</v>
      </c>
      <c r="B34" s="18">
        <v>2020</v>
      </c>
      <c r="C34" s="18">
        <v>6</v>
      </c>
      <c r="D34" s="31" t="s">
        <v>12</v>
      </c>
      <c r="E34" s="31" t="s">
        <v>33</v>
      </c>
      <c r="F34" s="18">
        <v>33</v>
      </c>
      <c r="G34" s="13">
        <v>13</v>
      </c>
      <c r="H34" s="1">
        <v>0.51452546296296298</v>
      </c>
      <c r="I34" s="1">
        <v>0.515625</v>
      </c>
      <c r="J34" s="21">
        <v>26.837674176465697</v>
      </c>
    </row>
    <row r="35" spans="1:11" x14ac:dyDescent="0.55000000000000004">
      <c r="A35" s="2">
        <v>44074</v>
      </c>
      <c r="B35" s="18">
        <v>2020</v>
      </c>
      <c r="C35" s="18">
        <v>1</v>
      </c>
      <c r="D35" s="31" t="s">
        <v>11</v>
      </c>
      <c r="E35" s="31" t="s">
        <v>28</v>
      </c>
      <c r="F35" s="18">
        <v>34</v>
      </c>
      <c r="G35" s="13">
        <v>6.2</v>
      </c>
      <c r="H35" s="1">
        <v>0.59809027777777779</v>
      </c>
      <c r="I35" s="1">
        <v>0.59982638888888895</v>
      </c>
      <c r="J35" s="21">
        <v>29.638843545613305</v>
      </c>
    </row>
    <row r="36" spans="1:11" x14ac:dyDescent="0.55000000000000004">
      <c r="A36" s="2">
        <v>44074</v>
      </c>
      <c r="B36" s="18">
        <v>2020</v>
      </c>
      <c r="C36" s="18">
        <v>2</v>
      </c>
      <c r="D36" s="31" t="s">
        <v>11</v>
      </c>
      <c r="E36" s="31" t="s">
        <v>28</v>
      </c>
      <c r="F36" s="18">
        <v>35</v>
      </c>
      <c r="G36" s="13">
        <v>19.2</v>
      </c>
      <c r="H36" s="1">
        <v>0.6048958333333333</v>
      </c>
      <c r="I36" s="1">
        <v>0.60650462962962959</v>
      </c>
      <c r="J36" s="21">
        <v>32.954933754677754</v>
      </c>
    </row>
    <row r="37" spans="1:11" x14ac:dyDescent="0.55000000000000004">
      <c r="A37" s="2">
        <v>44074</v>
      </c>
      <c r="B37" s="18">
        <v>2020</v>
      </c>
      <c r="C37" s="18">
        <v>3</v>
      </c>
      <c r="D37" s="31" t="s">
        <v>11</v>
      </c>
      <c r="E37" s="31" t="s">
        <v>28</v>
      </c>
      <c r="F37" s="18">
        <v>36</v>
      </c>
      <c r="G37" s="13">
        <v>11</v>
      </c>
      <c r="H37" s="1">
        <v>0.60979166666666662</v>
      </c>
      <c r="I37" s="1">
        <v>0.60451388888888891</v>
      </c>
      <c r="J37" s="21">
        <v>34.952826613555089</v>
      </c>
    </row>
    <row r="38" spans="1:11" x14ac:dyDescent="0.55000000000000004">
      <c r="A38" s="2">
        <v>44110</v>
      </c>
      <c r="B38" s="18">
        <v>2020</v>
      </c>
      <c r="C38" s="18">
        <v>1</v>
      </c>
      <c r="D38" s="31" t="s">
        <v>11</v>
      </c>
      <c r="E38" s="31" t="s">
        <v>28</v>
      </c>
      <c r="F38" s="18">
        <v>37</v>
      </c>
      <c r="G38" s="13">
        <v>7.7</v>
      </c>
      <c r="H38" s="1">
        <v>0.59857638888888887</v>
      </c>
      <c r="I38" s="1">
        <v>0.59993055555555552</v>
      </c>
      <c r="J38" s="21">
        <v>29.467203265641025</v>
      </c>
    </row>
    <row r="39" spans="1:11" x14ac:dyDescent="0.55000000000000004">
      <c r="A39" s="2">
        <v>44110</v>
      </c>
      <c r="B39" s="18">
        <v>2020</v>
      </c>
      <c r="C39" s="18">
        <v>2</v>
      </c>
      <c r="D39" s="31" t="s">
        <v>11</v>
      </c>
      <c r="E39" s="31" t="s">
        <v>28</v>
      </c>
      <c r="F39" s="18">
        <v>38</v>
      </c>
      <c r="G39" s="13">
        <v>19.8</v>
      </c>
      <c r="H39" s="1">
        <v>0.60585648148148141</v>
      </c>
      <c r="I39" s="1">
        <v>0.60773148148148148</v>
      </c>
      <c r="J39" s="21">
        <v>38.660256660956343</v>
      </c>
    </row>
    <row r="40" spans="1:11" x14ac:dyDescent="0.55000000000000004">
      <c r="A40" s="2">
        <v>44110</v>
      </c>
      <c r="B40" s="18">
        <v>2020</v>
      </c>
      <c r="C40" s="18">
        <v>3</v>
      </c>
      <c r="D40" s="31" t="s">
        <v>11</v>
      </c>
      <c r="E40" s="31" t="s">
        <v>28</v>
      </c>
      <c r="F40" s="18">
        <v>39</v>
      </c>
      <c r="G40" s="13">
        <v>12.3</v>
      </c>
      <c r="H40" s="1">
        <v>0.61401620370370369</v>
      </c>
      <c r="I40" s="1">
        <v>0.61614583333333328</v>
      </c>
      <c r="J40" s="21">
        <v>39.305624113652108</v>
      </c>
    </row>
    <row r="41" spans="1:11" x14ac:dyDescent="0.55000000000000004">
      <c r="A41" s="2">
        <v>44112</v>
      </c>
      <c r="B41" s="18">
        <v>2020</v>
      </c>
      <c r="C41" s="18">
        <v>9</v>
      </c>
      <c r="D41" s="31" t="s">
        <v>13</v>
      </c>
      <c r="E41" s="31" t="s">
        <v>38</v>
      </c>
      <c r="F41" s="18">
        <v>40</v>
      </c>
      <c r="G41" s="13">
        <v>13.2</v>
      </c>
      <c r="H41" s="1">
        <v>0.36410879629629633</v>
      </c>
      <c r="I41" s="1">
        <v>0.36548611111111112</v>
      </c>
      <c r="J41" s="21">
        <v>35.920877792598752</v>
      </c>
      <c r="K41" t="s">
        <v>96</v>
      </c>
    </row>
    <row r="42" spans="1:11" x14ac:dyDescent="0.55000000000000004">
      <c r="A42" s="2">
        <v>44112</v>
      </c>
      <c r="B42" s="18">
        <v>2020</v>
      </c>
      <c r="C42" s="18">
        <v>8</v>
      </c>
      <c r="D42" s="31" t="s">
        <v>13</v>
      </c>
      <c r="E42" s="31" t="s">
        <v>38</v>
      </c>
      <c r="F42" s="18">
        <v>41</v>
      </c>
      <c r="G42" s="13">
        <v>14.6</v>
      </c>
      <c r="H42" s="1">
        <v>0.37048611111111113</v>
      </c>
      <c r="I42" s="1">
        <v>0.37228009259259259</v>
      </c>
      <c r="J42" s="21">
        <v>35.673715789438674</v>
      </c>
      <c r="K42" t="s">
        <v>96</v>
      </c>
    </row>
    <row r="43" spans="1:11" x14ac:dyDescent="0.55000000000000004">
      <c r="A43" s="2">
        <v>44112</v>
      </c>
      <c r="B43" s="18">
        <v>2020</v>
      </c>
      <c r="C43" s="18">
        <v>7</v>
      </c>
      <c r="D43" s="31" t="s">
        <v>13</v>
      </c>
      <c r="E43" s="31" t="s">
        <v>38</v>
      </c>
      <c r="F43" s="18">
        <v>42</v>
      </c>
      <c r="G43" s="13">
        <v>35.799999999999997</v>
      </c>
      <c r="H43" s="1">
        <v>0.37659722222222225</v>
      </c>
      <c r="I43" s="1">
        <v>0.37846064814814812</v>
      </c>
      <c r="J43" s="21">
        <v>35.454016231074149</v>
      </c>
      <c r="K43" t="s">
        <v>96</v>
      </c>
    </row>
    <row r="44" spans="1:11" x14ac:dyDescent="0.55000000000000004">
      <c r="A44" s="2">
        <v>44112</v>
      </c>
      <c r="B44" s="18">
        <v>2020</v>
      </c>
      <c r="C44" s="18">
        <v>4</v>
      </c>
      <c r="D44" s="31" t="s">
        <v>12</v>
      </c>
      <c r="E44" s="31" t="s">
        <v>33</v>
      </c>
      <c r="F44" s="18">
        <v>43</v>
      </c>
      <c r="G44" s="13">
        <v>26.4</v>
      </c>
      <c r="H44" s="1">
        <v>0.44452546296296297</v>
      </c>
      <c r="I44" s="1">
        <v>0.44637731481481485</v>
      </c>
      <c r="J44" s="21">
        <v>33.332542370616771</v>
      </c>
      <c r="K44" t="s">
        <v>96</v>
      </c>
    </row>
    <row r="45" spans="1:11" x14ac:dyDescent="0.55000000000000004">
      <c r="A45" s="2">
        <v>44112</v>
      </c>
      <c r="B45" s="18">
        <v>2020</v>
      </c>
      <c r="C45" s="18">
        <v>5</v>
      </c>
      <c r="D45" s="31" t="s">
        <v>12</v>
      </c>
      <c r="E45" s="31" t="s">
        <v>33</v>
      </c>
      <c r="F45" s="18">
        <v>44</v>
      </c>
      <c r="G45" s="13">
        <v>21.9</v>
      </c>
      <c r="H45" s="1">
        <v>0.45100694444444445</v>
      </c>
      <c r="I45" s="1">
        <v>0.45287037037037042</v>
      </c>
      <c r="J45" s="21">
        <v>37.34205931076923</v>
      </c>
      <c r="K45" t="s">
        <v>96</v>
      </c>
    </row>
    <row r="46" spans="1:11" x14ac:dyDescent="0.55000000000000004">
      <c r="A46" s="2">
        <v>44112</v>
      </c>
      <c r="B46" s="18">
        <v>2020</v>
      </c>
      <c r="C46" s="18">
        <v>6</v>
      </c>
      <c r="D46" s="31" t="s">
        <v>12</v>
      </c>
      <c r="E46" s="31" t="s">
        <v>33</v>
      </c>
      <c r="F46" s="18">
        <v>45</v>
      </c>
      <c r="G46" s="13">
        <v>14.5</v>
      </c>
      <c r="H46" s="1">
        <v>0.45746527777777773</v>
      </c>
      <c r="I46" s="1">
        <v>0.45935185185185184</v>
      </c>
      <c r="J46" s="21">
        <v>36.600573301288982</v>
      </c>
      <c r="K46" t="s">
        <v>96</v>
      </c>
    </row>
    <row r="47" spans="1:11" x14ac:dyDescent="0.55000000000000004">
      <c r="A47" s="2">
        <v>44131</v>
      </c>
      <c r="B47" s="18">
        <v>2020</v>
      </c>
      <c r="C47" s="18">
        <v>9</v>
      </c>
      <c r="D47" s="31" t="s">
        <v>13</v>
      </c>
      <c r="E47" s="31" t="s">
        <v>38</v>
      </c>
      <c r="F47" s="18">
        <v>46</v>
      </c>
      <c r="G47" s="13">
        <v>14.2</v>
      </c>
      <c r="H47" s="1">
        <v>0.34513888888888888</v>
      </c>
      <c r="I47" s="1">
        <v>0.34652777777777777</v>
      </c>
      <c r="J47" s="21">
        <v>37.822652094691612</v>
      </c>
    </row>
    <row r="48" spans="1:11" x14ac:dyDescent="0.55000000000000004">
      <c r="A48" s="2">
        <v>44131</v>
      </c>
      <c r="B48" s="18">
        <v>2020</v>
      </c>
      <c r="C48" s="18">
        <v>8</v>
      </c>
      <c r="D48" s="31" t="s">
        <v>13</v>
      </c>
      <c r="E48" s="31" t="s">
        <v>38</v>
      </c>
      <c r="F48" s="18">
        <v>47</v>
      </c>
      <c r="G48" s="13">
        <v>14.7</v>
      </c>
      <c r="H48" s="1">
        <v>0.3520833333333333</v>
      </c>
      <c r="I48" s="1">
        <v>0.35416666666666669</v>
      </c>
      <c r="J48" s="21">
        <v>36.579976467692305</v>
      </c>
    </row>
    <row r="49" spans="1:11" x14ac:dyDescent="0.55000000000000004">
      <c r="A49" s="2">
        <v>44131</v>
      </c>
      <c r="B49" s="18">
        <v>2020</v>
      </c>
      <c r="C49" s="18">
        <v>7</v>
      </c>
      <c r="D49" s="31" t="s">
        <v>13</v>
      </c>
      <c r="E49" s="31" t="s">
        <v>38</v>
      </c>
      <c r="F49" s="18">
        <v>48</v>
      </c>
      <c r="G49" s="13">
        <v>36.1</v>
      </c>
      <c r="H49" s="1">
        <v>0.35833333333333334</v>
      </c>
      <c r="I49" s="1">
        <v>0.36041666666666666</v>
      </c>
      <c r="J49" s="21">
        <v>79.359599847983361</v>
      </c>
    </row>
    <row r="50" spans="1:11" x14ac:dyDescent="0.55000000000000004">
      <c r="A50" s="2">
        <v>44131</v>
      </c>
      <c r="B50" s="18">
        <v>2020</v>
      </c>
      <c r="C50" s="18">
        <v>4</v>
      </c>
      <c r="D50" s="31" t="s">
        <v>12</v>
      </c>
      <c r="E50" s="31" t="s">
        <v>33</v>
      </c>
      <c r="F50" s="18">
        <v>49</v>
      </c>
      <c r="G50" s="13">
        <v>27.4</v>
      </c>
      <c r="H50" s="1">
        <v>0.41597222222222219</v>
      </c>
      <c r="I50" s="1">
        <v>0.41805555555555557</v>
      </c>
      <c r="J50" s="21">
        <v>37.424446645155925</v>
      </c>
    </row>
    <row r="51" spans="1:11" x14ac:dyDescent="0.55000000000000004">
      <c r="A51" s="2">
        <v>44131</v>
      </c>
      <c r="B51" s="18">
        <v>2020</v>
      </c>
      <c r="C51" s="18">
        <v>5</v>
      </c>
      <c r="D51" s="31" t="s">
        <v>12</v>
      </c>
      <c r="E51" s="31" t="s">
        <v>33</v>
      </c>
      <c r="F51" s="18">
        <v>50</v>
      </c>
      <c r="G51" s="13">
        <v>22.6</v>
      </c>
      <c r="H51" s="1">
        <v>0.42152777777777778</v>
      </c>
      <c r="I51" s="1">
        <v>0.4236111111111111</v>
      </c>
      <c r="J51" s="21">
        <v>38.852493774525293</v>
      </c>
    </row>
    <row r="52" spans="1:11" x14ac:dyDescent="0.55000000000000004">
      <c r="A52" s="2">
        <v>44131</v>
      </c>
      <c r="B52" s="18">
        <v>2020</v>
      </c>
      <c r="C52" s="18">
        <v>6</v>
      </c>
      <c r="D52" s="31" t="s">
        <v>12</v>
      </c>
      <c r="E52" s="31" t="s">
        <v>33</v>
      </c>
      <c r="F52" s="18">
        <v>51</v>
      </c>
      <c r="G52" s="13">
        <v>15.1</v>
      </c>
      <c r="H52" s="1">
        <v>0.42777777777777781</v>
      </c>
      <c r="I52" s="1">
        <v>0.42986111111111108</v>
      </c>
      <c r="J52" s="21">
        <v>32.096732354816353</v>
      </c>
    </row>
    <row r="53" spans="1:11" x14ac:dyDescent="0.55000000000000004">
      <c r="A53" s="2">
        <v>44131</v>
      </c>
      <c r="B53" s="18">
        <v>2020</v>
      </c>
      <c r="C53" s="18">
        <v>1</v>
      </c>
      <c r="D53" s="31" t="s">
        <v>11</v>
      </c>
      <c r="E53" s="31" t="s">
        <v>28</v>
      </c>
      <c r="F53" s="18">
        <v>52</v>
      </c>
      <c r="G53" s="13">
        <v>9.8000000000000007</v>
      </c>
      <c r="H53" s="1">
        <v>0.5</v>
      </c>
      <c r="I53" s="1">
        <v>0.50208333333333333</v>
      </c>
      <c r="J53" s="21">
        <v>41.413366751711706</v>
      </c>
    </row>
    <row r="54" spans="1:11" x14ac:dyDescent="0.55000000000000004">
      <c r="A54" s="2">
        <v>44131</v>
      </c>
      <c r="B54" s="18">
        <v>2020</v>
      </c>
      <c r="C54" s="18">
        <v>2</v>
      </c>
      <c r="D54" s="31" t="s">
        <v>11</v>
      </c>
      <c r="E54" s="31" t="s">
        <v>28</v>
      </c>
      <c r="F54" s="18">
        <v>53</v>
      </c>
      <c r="G54" s="13">
        <v>20</v>
      </c>
      <c r="H54" s="1">
        <v>0.50555555555555554</v>
      </c>
      <c r="I54" s="1">
        <v>0.50763888888888886</v>
      </c>
      <c r="J54" s="21">
        <v>37.774592816299375</v>
      </c>
    </row>
    <row r="55" spans="1:11" x14ac:dyDescent="0.55000000000000004">
      <c r="A55" s="2">
        <v>44131</v>
      </c>
      <c r="B55" s="18">
        <v>2020</v>
      </c>
      <c r="C55" s="18">
        <v>3</v>
      </c>
      <c r="D55" s="31" t="s">
        <v>11</v>
      </c>
      <c r="E55" s="31" t="s">
        <v>28</v>
      </c>
      <c r="F55" s="18">
        <v>54</v>
      </c>
      <c r="G55" s="13">
        <v>11.4</v>
      </c>
      <c r="H55" s="1">
        <v>0.51180555555555551</v>
      </c>
      <c r="I55" s="1">
        <v>0.51388888888888895</v>
      </c>
      <c r="J55" s="21">
        <v>36.202367851753287</v>
      </c>
    </row>
    <row r="56" spans="1:11" x14ac:dyDescent="0.55000000000000004">
      <c r="A56" s="2">
        <v>43669</v>
      </c>
      <c r="B56" s="18">
        <v>2019</v>
      </c>
      <c r="C56" s="18">
        <v>1</v>
      </c>
      <c r="D56" s="31" t="s">
        <v>11</v>
      </c>
      <c r="E56" s="31" t="s">
        <v>28</v>
      </c>
      <c r="F56" s="18">
        <v>1</v>
      </c>
      <c r="G56" s="13">
        <v>6.3</v>
      </c>
      <c r="H56" s="1">
        <v>0.42777777777777781</v>
      </c>
      <c r="I56" s="1">
        <v>0.43541666666666662</v>
      </c>
      <c r="J56" s="21">
        <v>39.010402832099793</v>
      </c>
      <c r="K56" t="s">
        <v>368</v>
      </c>
    </row>
    <row r="57" spans="1:11" x14ac:dyDescent="0.55000000000000004">
      <c r="A57" s="2">
        <v>43669</v>
      </c>
      <c r="B57" s="18">
        <v>2019</v>
      </c>
      <c r="C57" s="18">
        <v>2</v>
      </c>
      <c r="D57" s="31" t="s">
        <v>11</v>
      </c>
      <c r="E57" s="31" t="s">
        <v>28</v>
      </c>
      <c r="F57" s="18">
        <v>2</v>
      </c>
      <c r="G57" s="13">
        <v>19.5</v>
      </c>
      <c r="H57" s="1">
        <v>0.4368055555555555</v>
      </c>
      <c r="I57" s="1">
        <v>0.44097222222222227</v>
      </c>
      <c r="J57" s="21">
        <v>55.426079208648645</v>
      </c>
      <c r="K57" t="s">
        <v>369</v>
      </c>
    </row>
    <row r="58" spans="1:11" x14ac:dyDescent="0.55000000000000004">
      <c r="A58" s="2">
        <v>43669</v>
      </c>
      <c r="B58" s="18">
        <v>2019</v>
      </c>
      <c r="C58" s="18">
        <v>3</v>
      </c>
      <c r="D58" s="31" t="s">
        <v>11</v>
      </c>
      <c r="E58" s="31" t="s">
        <v>28</v>
      </c>
      <c r="F58" s="18">
        <v>3</v>
      </c>
      <c r="G58" s="13">
        <v>11.6</v>
      </c>
      <c r="H58" s="1">
        <v>0.44305555555555554</v>
      </c>
      <c r="I58" s="1">
        <v>0.44791666666666669</v>
      </c>
      <c r="J58" s="21">
        <v>55.117126704698542</v>
      </c>
      <c r="K58" t="s">
        <v>369</v>
      </c>
    </row>
    <row r="59" spans="1:11" x14ac:dyDescent="0.55000000000000004">
      <c r="A59" s="2">
        <v>43669</v>
      </c>
      <c r="B59" s="18">
        <v>2019</v>
      </c>
      <c r="C59" s="18">
        <v>4</v>
      </c>
      <c r="D59" s="31" t="s">
        <v>12</v>
      </c>
      <c r="E59" s="31" t="s">
        <v>33</v>
      </c>
      <c r="F59" s="18">
        <v>4</v>
      </c>
      <c r="G59" s="13">
        <v>27</v>
      </c>
      <c r="H59" s="1">
        <v>0.53263888888888888</v>
      </c>
      <c r="I59" s="1">
        <v>0.53749999999999998</v>
      </c>
      <c r="J59" s="21">
        <v>32.817621530699931</v>
      </c>
    </row>
    <row r="60" spans="1:11" x14ac:dyDescent="0.55000000000000004">
      <c r="A60" s="2">
        <v>43669</v>
      </c>
      <c r="B60" s="18">
        <v>2019</v>
      </c>
      <c r="C60" s="18">
        <v>5</v>
      </c>
      <c r="D60" s="31" t="s">
        <v>12</v>
      </c>
      <c r="E60" s="31" t="s">
        <v>33</v>
      </c>
      <c r="F60" s="18">
        <v>5</v>
      </c>
      <c r="G60" s="13">
        <v>21.6</v>
      </c>
      <c r="H60" s="1">
        <v>0.53819444444444442</v>
      </c>
      <c r="I60" s="1">
        <v>0.54375000000000007</v>
      </c>
      <c r="J60" s="21">
        <v>33.826866376936941</v>
      </c>
      <c r="K60" t="s">
        <v>370</v>
      </c>
    </row>
    <row r="61" spans="1:11" x14ac:dyDescent="0.55000000000000004">
      <c r="A61" s="2">
        <v>43669</v>
      </c>
      <c r="B61" s="18">
        <v>2019</v>
      </c>
      <c r="C61" s="18">
        <v>6</v>
      </c>
      <c r="D61" s="31" t="s">
        <v>12</v>
      </c>
      <c r="E61" s="31" t="s">
        <v>33</v>
      </c>
      <c r="F61" s="18">
        <v>6</v>
      </c>
      <c r="G61" s="13">
        <v>13.5</v>
      </c>
      <c r="H61" s="1">
        <v>0.54513888888888895</v>
      </c>
      <c r="I61" s="1">
        <v>0.55555555555555558</v>
      </c>
      <c r="J61" s="21">
        <v>28.382436696216214</v>
      </c>
    </row>
    <row r="62" spans="1:11" x14ac:dyDescent="0.55000000000000004">
      <c r="A62" s="2">
        <v>43669</v>
      </c>
      <c r="B62" s="18">
        <v>2019</v>
      </c>
      <c r="C62" s="18">
        <v>7</v>
      </c>
      <c r="D62" s="31" t="s">
        <v>13</v>
      </c>
      <c r="E62" s="31" t="s">
        <v>38</v>
      </c>
      <c r="F62" s="18">
        <v>7</v>
      </c>
      <c r="G62" s="13">
        <v>35.1</v>
      </c>
      <c r="H62" s="1">
        <v>0.62638888888888888</v>
      </c>
      <c r="I62" s="1">
        <v>0.63194444444444442</v>
      </c>
      <c r="J62" s="21">
        <v>31.169874842966042</v>
      </c>
    </row>
    <row r="63" spans="1:11" x14ac:dyDescent="0.55000000000000004">
      <c r="A63" s="2">
        <v>43669</v>
      </c>
      <c r="B63" s="18">
        <v>2019</v>
      </c>
      <c r="C63" s="18">
        <v>8</v>
      </c>
      <c r="D63" s="31" t="s">
        <v>13</v>
      </c>
      <c r="E63" s="31" t="s">
        <v>38</v>
      </c>
      <c r="F63" s="18">
        <v>8</v>
      </c>
      <c r="G63" s="13">
        <v>14.4</v>
      </c>
      <c r="H63" s="1">
        <v>0.6333333333333333</v>
      </c>
      <c r="I63" s="1">
        <v>0.64166666666666672</v>
      </c>
      <c r="J63" s="21">
        <v>30.304807831905748</v>
      </c>
    </row>
    <row r="64" spans="1:11" x14ac:dyDescent="0.55000000000000004">
      <c r="A64" s="2">
        <v>43669</v>
      </c>
      <c r="B64" s="18">
        <v>2019</v>
      </c>
      <c r="C64" s="18">
        <v>9</v>
      </c>
      <c r="D64" s="31" t="s">
        <v>13</v>
      </c>
      <c r="E64" s="31" t="s">
        <v>38</v>
      </c>
      <c r="F64" s="18">
        <v>9</v>
      </c>
      <c r="G64" s="13">
        <v>13.2</v>
      </c>
      <c r="H64" s="1">
        <v>0.64236111111111105</v>
      </c>
      <c r="I64" s="1">
        <v>0.64583333333333337</v>
      </c>
      <c r="J64" s="21">
        <v>23.693224247373529</v>
      </c>
    </row>
    <row r="65" spans="1:11" x14ac:dyDescent="0.55000000000000004">
      <c r="A65" s="2">
        <v>43753</v>
      </c>
      <c r="B65" s="18">
        <v>2019</v>
      </c>
      <c r="C65" s="18">
        <v>1</v>
      </c>
      <c r="D65" s="31" t="s">
        <v>11</v>
      </c>
      <c r="E65" s="31" t="s">
        <v>28</v>
      </c>
      <c r="F65" s="18">
        <v>10</v>
      </c>
      <c r="G65" s="13">
        <v>10.1</v>
      </c>
      <c r="H65" s="1">
        <v>0.46249999999999997</v>
      </c>
      <c r="I65" s="1">
        <v>0.46388888888888885</v>
      </c>
      <c r="J65" s="21">
        <v>25.416492658295219</v>
      </c>
      <c r="K65" t="s">
        <v>371</v>
      </c>
    </row>
    <row r="66" spans="1:11" x14ac:dyDescent="0.55000000000000004">
      <c r="A66" s="2">
        <v>43753</v>
      </c>
      <c r="B66" s="18">
        <v>2019</v>
      </c>
      <c r="C66" s="18">
        <v>2</v>
      </c>
      <c r="D66" s="31" t="s">
        <v>11</v>
      </c>
      <c r="E66" s="31" t="s">
        <v>28</v>
      </c>
      <c r="F66" s="18">
        <v>11</v>
      </c>
      <c r="G66" s="13">
        <v>16.100000000000001</v>
      </c>
      <c r="H66" s="1">
        <v>0.47222222222222227</v>
      </c>
      <c r="I66" s="1">
        <v>0.47361111111111115</v>
      </c>
      <c r="J66" s="21">
        <v>37.232209531586967</v>
      </c>
      <c r="K66" t="s">
        <v>372</v>
      </c>
    </row>
    <row r="67" spans="1:11" x14ac:dyDescent="0.55000000000000004">
      <c r="A67" s="2">
        <v>43753</v>
      </c>
      <c r="B67" s="18">
        <v>2019</v>
      </c>
      <c r="C67" s="18">
        <v>3</v>
      </c>
      <c r="D67" s="31" t="s">
        <v>11</v>
      </c>
      <c r="E67" s="31" t="s">
        <v>28</v>
      </c>
      <c r="F67" s="18">
        <v>12</v>
      </c>
      <c r="G67" s="13">
        <v>10.6</v>
      </c>
      <c r="H67" s="1">
        <v>0.47638888888888892</v>
      </c>
      <c r="I67" s="1">
        <v>0.4777777777777778</v>
      </c>
      <c r="J67" s="21">
        <v>27.922440745890505</v>
      </c>
      <c r="K67" t="s">
        <v>373</v>
      </c>
    </row>
    <row r="68" spans="1:11" x14ac:dyDescent="0.55000000000000004">
      <c r="A68" s="2">
        <v>43753</v>
      </c>
      <c r="B68" s="18">
        <v>2019</v>
      </c>
      <c r="C68" s="18">
        <v>4</v>
      </c>
      <c r="D68" s="31" t="s">
        <v>12</v>
      </c>
      <c r="E68" s="31" t="s">
        <v>33</v>
      </c>
      <c r="F68" s="18">
        <v>13</v>
      </c>
      <c r="G68" s="13">
        <v>27.3</v>
      </c>
      <c r="H68" s="1">
        <v>0.57013888888888886</v>
      </c>
      <c r="I68" s="1">
        <v>0.57222222222222219</v>
      </c>
      <c r="J68" s="21">
        <v>35.151929338322937</v>
      </c>
      <c r="K68" t="s">
        <v>374</v>
      </c>
    </row>
    <row r="69" spans="1:11" x14ac:dyDescent="0.55000000000000004">
      <c r="A69" s="2">
        <v>43753</v>
      </c>
      <c r="B69" s="18">
        <v>2019</v>
      </c>
      <c r="C69" s="18">
        <v>5</v>
      </c>
      <c r="D69" s="31" t="s">
        <v>12</v>
      </c>
      <c r="E69" s="31" t="s">
        <v>33</v>
      </c>
      <c r="F69" s="18">
        <v>14</v>
      </c>
      <c r="G69" s="13">
        <v>22.5</v>
      </c>
      <c r="H69" s="1">
        <v>0.57430555555555551</v>
      </c>
      <c r="I69" s="1">
        <v>0.5756944444444444</v>
      </c>
      <c r="J69" s="21">
        <v>28.821835812945249</v>
      </c>
      <c r="K69" t="s">
        <v>375</v>
      </c>
    </row>
    <row r="70" spans="1:11" x14ac:dyDescent="0.55000000000000004">
      <c r="A70" s="2">
        <v>43753</v>
      </c>
      <c r="B70" s="18">
        <v>2019</v>
      </c>
      <c r="C70" s="18">
        <v>6</v>
      </c>
      <c r="D70" s="31" t="s">
        <v>12</v>
      </c>
      <c r="E70" s="31" t="s">
        <v>33</v>
      </c>
      <c r="F70" s="18">
        <v>15</v>
      </c>
      <c r="G70" s="13">
        <v>11.8</v>
      </c>
      <c r="H70" s="1">
        <v>0.57847222222222217</v>
      </c>
      <c r="I70" s="1">
        <v>0.57986111111111105</v>
      </c>
      <c r="J70" s="21">
        <v>35.419688175079699</v>
      </c>
      <c r="K70" t="s">
        <v>376</v>
      </c>
    </row>
    <row r="71" spans="1:11" x14ac:dyDescent="0.55000000000000004">
      <c r="A71" s="2">
        <v>43753</v>
      </c>
      <c r="B71" s="18">
        <v>2019</v>
      </c>
      <c r="C71" s="18">
        <v>7</v>
      </c>
      <c r="D71" s="31" t="s">
        <v>13</v>
      </c>
      <c r="E71" s="31" t="s">
        <v>38</v>
      </c>
      <c r="F71" s="18">
        <v>16</v>
      </c>
      <c r="G71" s="13">
        <v>35.799999999999997</v>
      </c>
      <c r="H71" s="1">
        <v>0.60347222222222219</v>
      </c>
      <c r="I71" s="1">
        <v>0.60486111111111118</v>
      </c>
      <c r="J71" s="21">
        <v>32.007479409230768</v>
      </c>
      <c r="K71" t="s">
        <v>377</v>
      </c>
    </row>
    <row r="72" spans="1:11" x14ac:dyDescent="0.55000000000000004">
      <c r="A72" s="2">
        <v>43753</v>
      </c>
      <c r="B72" s="18">
        <v>2019</v>
      </c>
      <c r="C72" s="18">
        <v>8</v>
      </c>
      <c r="D72" s="31" t="s">
        <v>13</v>
      </c>
      <c r="E72" s="31" t="s">
        <v>38</v>
      </c>
      <c r="F72" s="18">
        <v>17</v>
      </c>
      <c r="G72" s="13">
        <v>14.6</v>
      </c>
      <c r="H72" s="1">
        <v>0.60833333333333328</v>
      </c>
      <c r="I72" s="1">
        <v>0.60972222222222217</v>
      </c>
      <c r="J72" s="21">
        <v>34.225071826472629</v>
      </c>
      <c r="K72" t="s">
        <v>369</v>
      </c>
    </row>
    <row r="73" spans="1:11" x14ac:dyDescent="0.55000000000000004">
      <c r="A73" s="2">
        <v>43753</v>
      </c>
      <c r="B73" s="18">
        <v>2019</v>
      </c>
      <c r="C73" s="18">
        <v>9</v>
      </c>
      <c r="D73" s="31" t="s">
        <v>13</v>
      </c>
      <c r="E73" s="31" t="s">
        <v>38</v>
      </c>
      <c r="F73" s="18">
        <v>18</v>
      </c>
      <c r="G73" s="13">
        <v>13.7</v>
      </c>
      <c r="H73" s="1">
        <v>0.61319444444444449</v>
      </c>
      <c r="I73" s="1">
        <v>0.61458333333333337</v>
      </c>
      <c r="J73" s="21">
        <v>30.764803782231461</v>
      </c>
      <c r="K73" t="s">
        <v>378</v>
      </c>
    </row>
  </sheetData>
  <autoFilter ref="A1:K73" xr:uid="{9021FC52-937D-4D2C-887D-BA7DEE510EEF}"/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00987-0D0C-41DB-9A1E-0143B3794C41}">
  <dimension ref="A1:Q282"/>
  <sheetViews>
    <sheetView workbookViewId="0">
      <pane ySplit="1" topLeftCell="A2" activePane="bottomLeft" state="frozen"/>
      <selection pane="bottomLeft" sqref="A1:A1048576"/>
    </sheetView>
  </sheetViews>
  <sheetFormatPr defaultRowHeight="14.4" x14ac:dyDescent="0.55000000000000004"/>
  <cols>
    <col min="1" max="1" width="17.68359375" style="18" bestFit="1" customWidth="1"/>
    <col min="2" max="2" width="13.83984375" style="11" bestFit="1" customWidth="1"/>
    <col min="3" max="3" width="13.83984375" style="23" customWidth="1"/>
    <col min="4" max="4" width="17.15625" bestFit="1" customWidth="1"/>
    <col min="5" max="5" width="17.15625" customWidth="1"/>
    <col min="6" max="9" width="8.83984375" style="11"/>
    <col min="10" max="10" width="15.26171875" style="11" bestFit="1" customWidth="1"/>
    <col min="11" max="11" width="14.578125" bestFit="1" customWidth="1"/>
  </cols>
  <sheetData>
    <row r="1" spans="1:11" x14ac:dyDescent="0.55000000000000004">
      <c r="A1" s="17" t="s">
        <v>0</v>
      </c>
      <c r="B1" s="5" t="s">
        <v>362</v>
      </c>
      <c r="C1" s="34" t="s">
        <v>397</v>
      </c>
      <c r="D1" s="3" t="s">
        <v>363</v>
      </c>
      <c r="E1" s="3" t="s">
        <v>457</v>
      </c>
      <c r="F1" s="5" t="s">
        <v>112</v>
      </c>
      <c r="G1" s="5" t="s">
        <v>364</v>
      </c>
      <c r="H1" s="5" t="s">
        <v>365</v>
      </c>
      <c r="I1" s="5" t="s">
        <v>114</v>
      </c>
      <c r="J1" s="5" t="s">
        <v>380</v>
      </c>
      <c r="K1" s="5" t="s">
        <v>31</v>
      </c>
    </row>
    <row r="2" spans="1:11" x14ac:dyDescent="0.55000000000000004">
      <c r="A2" s="18">
        <v>2</v>
      </c>
      <c r="B2" s="10">
        <v>43669</v>
      </c>
      <c r="C2" s="18">
        <v>2019</v>
      </c>
      <c r="D2" s="2" t="s">
        <v>11</v>
      </c>
      <c r="E2" s="2" t="s">
        <v>28</v>
      </c>
      <c r="F2" s="10" t="s">
        <v>293</v>
      </c>
      <c r="G2" s="10" t="s">
        <v>45</v>
      </c>
      <c r="H2" s="10" t="s">
        <v>366</v>
      </c>
      <c r="I2" s="11">
        <v>12</v>
      </c>
      <c r="J2" s="32">
        <v>8.0000000000000002E-3</v>
      </c>
    </row>
    <row r="3" spans="1:11" x14ac:dyDescent="0.55000000000000004">
      <c r="A3" s="18">
        <v>2</v>
      </c>
      <c r="B3" s="10">
        <v>43669</v>
      </c>
      <c r="C3" s="18">
        <v>2019</v>
      </c>
      <c r="D3" s="2" t="s">
        <v>11</v>
      </c>
      <c r="E3" s="2" t="s">
        <v>28</v>
      </c>
      <c r="F3" s="11" t="s">
        <v>293</v>
      </c>
      <c r="G3" s="10" t="s">
        <v>45</v>
      </c>
      <c r="H3" s="11" t="s">
        <v>411</v>
      </c>
      <c r="I3" s="11">
        <v>1</v>
      </c>
      <c r="J3" s="32">
        <v>2E-3</v>
      </c>
    </row>
    <row r="4" spans="1:11" x14ac:dyDescent="0.55000000000000004">
      <c r="A4" s="18">
        <v>2</v>
      </c>
      <c r="B4" s="10">
        <v>43669</v>
      </c>
      <c r="C4" s="18">
        <v>2019</v>
      </c>
      <c r="D4" s="2" t="s">
        <v>11</v>
      </c>
      <c r="E4" s="2" t="s">
        <v>28</v>
      </c>
      <c r="F4" s="11" t="s">
        <v>158</v>
      </c>
      <c r="G4" s="10" t="s">
        <v>45</v>
      </c>
      <c r="H4" s="11" t="s">
        <v>411</v>
      </c>
      <c r="I4" s="11">
        <v>1</v>
      </c>
      <c r="J4" s="32">
        <v>0</v>
      </c>
    </row>
    <row r="5" spans="1:11" x14ac:dyDescent="0.55000000000000004">
      <c r="A5" s="18">
        <v>2</v>
      </c>
      <c r="B5" s="10">
        <v>43669</v>
      </c>
      <c r="C5" s="18">
        <v>2019</v>
      </c>
      <c r="D5" s="2" t="s">
        <v>11</v>
      </c>
      <c r="E5" s="2" t="s">
        <v>28</v>
      </c>
      <c r="F5" s="11" t="s">
        <v>117</v>
      </c>
      <c r="G5" s="10" t="s">
        <v>45</v>
      </c>
      <c r="H5" s="11" t="s">
        <v>45</v>
      </c>
      <c r="I5" s="11">
        <v>18</v>
      </c>
      <c r="J5" s="32">
        <v>8.9999999999999993E-3</v>
      </c>
    </row>
    <row r="6" spans="1:11" x14ac:dyDescent="0.55000000000000004">
      <c r="A6" s="18">
        <v>2</v>
      </c>
      <c r="B6" s="10">
        <v>43669</v>
      </c>
      <c r="C6" s="18">
        <v>2019</v>
      </c>
      <c r="D6" s="2" t="s">
        <v>11</v>
      </c>
      <c r="E6" s="2" t="s">
        <v>28</v>
      </c>
      <c r="F6" s="11" t="s">
        <v>117</v>
      </c>
      <c r="G6" s="11" t="s">
        <v>119</v>
      </c>
      <c r="H6" s="11" t="s">
        <v>45</v>
      </c>
      <c r="I6" s="11">
        <v>3</v>
      </c>
      <c r="J6" s="32">
        <v>0</v>
      </c>
    </row>
    <row r="7" spans="1:11" x14ac:dyDescent="0.55000000000000004">
      <c r="A7" s="18">
        <v>9</v>
      </c>
      <c r="B7" s="10">
        <v>43669</v>
      </c>
      <c r="C7" s="18">
        <v>2019</v>
      </c>
      <c r="D7" s="2" t="s">
        <v>13</v>
      </c>
      <c r="E7" s="2" t="s">
        <v>38</v>
      </c>
      <c r="F7" s="11" t="s">
        <v>167</v>
      </c>
      <c r="G7" s="10" t="s">
        <v>45</v>
      </c>
      <c r="H7" s="11" t="s">
        <v>411</v>
      </c>
      <c r="I7" s="11">
        <v>5</v>
      </c>
      <c r="J7" s="32">
        <v>5.0000000000000001E-3</v>
      </c>
    </row>
    <row r="8" spans="1:11" x14ac:dyDescent="0.55000000000000004">
      <c r="A8" s="18">
        <v>9</v>
      </c>
      <c r="B8" s="10">
        <v>43669</v>
      </c>
      <c r="C8" s="18">
        <v>2019</v>
      </c>
      <c r="D8" s="2" t="s">
        <v>13</v>
      </c>
      <c r="E8" s="2" t="s">
        <v>38</v>
      </c>
      <c r="F8" s="11" t="s">
        <v>145</v>
      </c>
      <c r="G8" s="10" t="s">
        <v>45</v>
      </c>
      <c r="H8" s="11" t="s">
        <v>45</v>
      </c>
      <c r="I8" s="11">
        <v>1</v>
      </c>
      <c r="J8" s="32">
        <v>1E-3</v>
      </c>
    </row>
    <row r="9" spans="1:11" x14ac:dyDescent="0.55000000000000004">
      <c r="A9" s="18">
        <v>9</v>
      </c>
      <c r="B9" s="10">
        <v>43669</v>
      </c>
      <c r="C9" s="18">
        <v>2019</v>
      </c>
      <c r="D9" s="2" t="s">
        <v>13</v>
      </c>
      <c r="E9" s="2" t="s">
        <v>38</v>
      </c>
      <c r="F9" s="11" t="s">
        <v>145</v>
      </c>
      <c r="G9" s="10" t="s">
        <v>45</v>
      </c>
      <c r="H9" s="11" t="s">
        <v>411</v>
      </c>
      <c r="I9" s="11">
        <v>1</v>
      </c>
      <c r="J9" s="32">
        <v>1.2E-2</v>
      </c>
    </row>
    <row r="10" spans="1:11" x14ac:dyDescent="0.55000000000000004">
      <c r="A10" s="18">
        <v>9</v>
      </c>
      <c r="B10" s="10">
        <v>43669</v>
      </c>
      <c r="C10" s="18">
        <v>2019</v>
      </c>
      <c r="D10" s="2" t="s">
        <v>13</v>
      </c>
      <c r="E10" s="2" t="s">
        <v>38</v>
      </c>
      <c r="F10" s="11" t="s">
        <v>117</v>
      </c>
      <c r="G10" s="10" t="s">
        <v>45</v>
      </c>
      <c r="H10" s="11" t="s">
        <v>45</v>
      </c>
      <c r="I10" s="11">
        <v>22</v>
      </c>
      <c r="J10" s="32">
        <v>7.0000000000000001E-3</v>
      </c>
    </row>
    <row r="11" spans="1:11" x14ac:dyDescent="0.55000000000000004">
      <c r="A11" s="18">
        <v>9</v>
      </c>
      <c r="B11" s="10">
        <v>43669</v>
      </c>
      <c r="C11" s="18">
        <v>2019</v>
      </c>
      <c r="D11" s="2" t="s">
        <v>13</v>
      </c>
      <c r="E11" s="2" t="s">
        <v>38</v>
      </c>
      <c r="F11" s="11" t="s">
        <v>158</v>
      </c>
      <c r="G11" s="10" t="s">
        <v>45</v>
      </c>
      <c r="H11" s="11" t="s">
        <v>411</v>
      </c>
      <c r="I11" s="11">
        <v>52</v>
      </c>
      <c r="J11" s="32">
        <v>3.3000000000000002E-2</v>
      </c>
    </row>
    <row r="12" spans="1:11" x14ac:dyDescent="0.55000000000000004">
      <c r="A12" s="18">
        <v>9</v>
      </c>
      <c r="B12" s="10">
        <v>43669</v>
      </c>
      <c r="C12" s="18">
        <v>2019</v>
      </c>
      <c r="D12" s="2" t="s">
        <v>13</v>
      </c>
      <c r="E12" s="2" t="s">
        <v>38</v>
      </c>
      <c r="F12" s="11" t="s">
        <v>293</v>
      </c>
      <c r="G12" s="10" t="s">
        <v>45</v>
      </c>
      <c r="H12" s="11" t="s">
        <v>366</v>
      </c>
      <c r="I12" s="11">
        <v>62</v>
      </c>
      <c r="J12" s="32">
        <v>3.4000000000000002E-2</v>
      </c>
    </row>
    <row r="13" spans="1:11" x14ac:dyDescent="0.55000000000000004">
      <c r="A13" s="18">
        <v>9</v>
      </c>
      <c r="B13" s="10">
        <v>43669</v>
      </c>
      <c r="C13" s="18">
        <v>2019</v>
      </c>
      <c r="D13" s="2" t="s">
        <v>13</v>
      </c>
      <c r="E13" s="2" t="s">
        <v>38</v>
      </c>
      <c r="F13" s="11" t="s">
        <v>158</v>
      </c>
      <c r="G13" s="10" t="s">
        <v>45</v>
      </c>
      <c r="H13" s="11" t="s">
        <v>366</v>
      </c>
      <c r="I13" s="11">
        <v>87</v>
      </c>
      <c r="J13" s="32">
        <v>3.0000000000000001E-3</v>
      </c>
    </row>
    <row r="14" spans="1:11" x14ac:dyDescent="0.55000000000000004">
      <c r="A14" s="18">
        <v>3</v>
      </c>
      <c r="B14" s="10">
        <v>43669</v>
      </c>
      <c r="C14" s="18">
        <v>2019</v>
      </c>
      <c r="D14" s="2" t="s">
        <v>11</v>
      </c>
      <c r="E14" s="2" t="s">
        <v>28</v>
      </c>
      <c r="F14" s="11" t="s">
        <v>293</v>
      </c>
      <c r="G14" s="10" t="s">
        <v>45</v>
      </c>
      <c r="H14" s="11" t="s">
        <v>366</v>
      </c>
      <c r="I14" s="11">
        <v>2</v>
      </c>
      <c r="J14" s="32">
        <v>0</v>
      </c>
    </row>
    <row r="15" spans="1:11" x14ac:dyDescent="0.55000000000000004">
      <c r="A15" s="18">
        <v>3</v>
      </c>
      <c r="B15" s="10">
        <v>43669</v>
      </c>
      <c r="C15" s="18">
        <v>2019</v>
      </c>
      <c r="D15" s="2" t="s">
        <v>11</v>
      </c>
      <c r="E15" s="2" t="s">
        <v>28</v>
      </c>
      <c r="F15" s="11" t="s">
        <v>293</v>
      </c>
      <c r="G15" s="10" t="s">
        <v>45</v>
      </c>
      <c r="H15" s="11" t="s">
        <v>411</v>
      </c>
      <c r="I15" s="11">
        <v>1</v>
      </c>
      <c r="J15" s="32">
        <v>0</v>
      </c>
    </row>
    <row r="16" spans="1:11" x14ac:dyDescent="0.55000000000000004">
      <c r="A16" s="18">
        <v>3</v>
      </c>
      <c r="B16" s="10">
        <v>43669</v>
      </c>
      <c r="C16" s="18">
        <v>2019</v>
      </c>
      <c r="D16" s="2" t="s">
        <v>11</v>
      </c>
      <c r="E16" s="2" t="s">
        <v>28</v>
      </c>
      <c r="F16" s="11" t="s">
        <v>117</v>
      </c>
      <c r="G16" s="11" t="s">
        <v>121</v>
      </c>
      <c r="H16" s="11" t="s">
        <v>45</v>
      </c>
      <c r="I16" s="11">
        <v>1</v>
      </c>
      <c r="J16" s="32">
        <v>0</v>
      </c>
    </row>
    <row r="17" spans="1:10" x14ac:dyDescent="0.55000000000000004">
      <c r="A17" s="18">
        <v>3</v>
      </c>
      <c r="B17" s="10">
        <v>43669</v>
      </c>
      <c r="C17" s="18">
        <v>2019</v>
      </c>
      <c r="D17" s="2" t="s">
        <v>11</v>
      </c>
      <c r="E17" s="2" t="s">
        <v>28</v>
      </c>
      <c r="F17" s="11" t="s">
        <v>167</v>
      </c>
      <c r="G17" s="10" t="s">
        <v>45</v>
      </c>
      <c r="H17" s="11" t="s">
        <v>411</v>
      </c>
      <c r="I17" s="11">
        <v>2</v>
      </c>
      <c r="J17" s="32">
        <v>0</v>
      </c>
    </row>
    <row r="18" spans="1:10" x14ac:dyDescent="0.55000000000000004">
      <c r="A18" s="18">
        <v>3</v>
      </c>
      <c r="B18" s="10">
        <v>43669</v>
      </c>
      <c r="C18" s="18">
        <v>2019</v>
      </c>
      <c r="D18" s="2" t="s">
        <v>11</v>
      </c>
      <c r="E18" s="2" t="s">
        <v>28</v>
      </c>
      <c r="F18" s="11" t="s">
        <v>117</v>
      </c>
      <c r="G18" s="10" t="s">
        <v>45</v>
      </c>
      <c r="H18" s="11" t="s">
        <v>45</v>
      </c>
      <c r="I18" s="11">
        <v>3</v>
      </c>
      <c r="J18" s="32">
        <v>0</v>
      </c>
    </row>
    <row r="19" spans="1:10" x14ac:dyDescent="0.55000000000000004">
      <c r="A19" s="18">
        <v>3</v>
      </c>
      <c r="B19" s="10">
        <v>43669</v>
      </c>
      <c r="C19" s="18">
        <v>2019</v>
      </c>
      <c r="D19" s="2" t="s">
        <v>11</v>
      </c>
      <c r="E19" s="2" t="s">
        <v>28</v>
      </c>
      <c r="F19" s="11" t="s">
        <v>117</v>
      </c>
      <c r="G19" s="10" t="s">
        <v>45</v>
      </c>
      <c r="H19" s="11" t="s">
        <v>411</v>
      </c>
      <c r="I19" s="11">
        <v>1</v>
      </c>
      <c r="J19" s="32">
        <v>0</v>
      </c>
    </row>
    <row r="20" spans="1:10" x14ac:dyDescent="0.55000000000000004">
      <c r="A20" s="18">
        <v>3</v>
      </c>
      <c r="B20" s="10">
        <v>43669</v>
      </c>
      <c r="C20" s="18">
        <v>2019</v>
      </c>
      <c r="D20" s="2" t="s">
        <v>11</v>
      </c>
      <c r="E20" s="2" t="s">
        <v>28</v>
      </c>
      <c r="F20" s="11" t="s">
        <v>158</v>
      </c>
      <c r="G20" s="10" t="s">
        <v>45</v>
      </c>
      <c r="H20" s="11" t="s">
        <v>45</v>
      </c>
      <c r="I20" s="11">
        <v>1</v>
      </c>
      <c r="J20" s="32">
        <v>0</v>
      </c>
    </row>
    <row r="21" spans="1:10" x14ac:dyDescent="0.55000000000000004">
      <c r="A21" s="18">
        <v>5</v>
      </c>
      <c r="B21" s="10">
        <v>43669</v>
      </c>
      <c r="C21" s="18">
        <v>2019</v>
      </c>
      <c r="D21" t="s">
        <v>12</v>
      </c>
      <c r="E21" s="2" t="s">
        <v>33</v>
      </c>
      <c r="F21" s="11" t="s">
        <v>145</v>
      </c>
      <c r="G21" s="10" t="s">
        <v>45</v>
      </c>
      <c r="H21" s="11" t="s">
        <v>411</v>
      </c>
      <c r="I21" s="11">
        <v>1</v>
      </c>
      <c r="J21" s="32">
        <v>2.5999999999999999E-2</v>
      </c>
    </row>
    <row r="22" spans="1:10" x14ac:dyDescent="0.55000000000000004">
      <c r="A22" s="18">
        <v>5</v>
      </c>
      <c r="B22" s="10">
        <v>43669</v>
      </c>
      <c r="C22" s="18">
        <v>2019</v>
      </c>
      <c r="D22" t="s">
        <v>12</v>
      </c>
      <c r="E22" s="2" t="s">
        <v>33</v>
      </c>
      <c r="F22" s="11" t="s">
        <v>167</v>
      </c>
      <c r="G22" s="10" t="s">
        <v>45</v>
      </c>
      <c r="H22" s="11" t="s">
        <v>411</v>
      </c>
      <c r="I22" s="11">
        <v>6</v>
      </c>
      <c r="J22" s="32">
        <v>1E-3</v>
      </c>
    </row>
    <row r="23" spans="1:10" x14ac:dyDescent="0.55000000000000004">
      <c r="A23" s="18">
        <v>5</v>
      </c>
      <c r="B23" s="10">
        <v>43669</v>
      </c>
      <c r="C23" s="18">
        <v>2019</v>
      </c>
      <c r="D23" t="s">
        <v>12</v>
      </c>
      <c r="E23" s="2" t="s">
        <v>33</v>
      </c>
      <c r="F23" s="11" t="s">
        <v>117</v>
      </c>
      <c r="G23" s="11" t="s">
        <v>119</v>
      </c>
      <c r="H23" s="11" t="s">
        <v>45</v>
      </c>
      <c r="I23" s="11">
        <v>2</v>
      </c>
      <c r="J23" s="32">
        <v>3.0000000000000001E-3</v>
      </c>
    </row>
    <row r="24" spans="1:10" x14ac:dyDescent="0.55000000000000004">
      <c r="A24" s="18">
        <v>5</v>
      </c>
      <c r="B24" s="10">
        <v>43669</v>
      </c>
      <c r="C24" s="18">
        <v>2019</v>
      </c>
      <c r="D24" t="s">
        <v>12</v>
      </c>
      <c r="E24" s="2" t="s">
        <v>33</v>
      </c>
      <c r="F24" s="11" t="s">
        <v>117</v>
      </c>
      <c r="G24" s="10" t="s">
        <v>45</v>
      </c>
      <c r="H24" s="11" t="s">
        <v>45</v>
      </c>
      <c r="I24" s="11">
        <v>27</v>
      </c>
      <c r="J24" s="32">
        <v>8.9999999999999993E-3</v>
      </c>
    </row>
    <row r="25" spans="1:10" x14ac:dyDescent="0.55000000000000004">
      <c r="A25" s="18">
        <v>5</v>
      </c>
      <c r="B25" s="10">
        <v>43669</v>
      </c>
      <c r="C25" s="18">
        <v>2019</v>
      </c>
      <c r="D25" t="s">
        <v>12</v>
      </c>
      <c r="E25" s="2" t="s">
        <v>33</v>
      </c>
      <c r="F25" s="11" t="s">
        <v>293</v>
      </c>
      <c r="G25" s="10" t="s">
        <v>45</v>
      </c>
      <c r="H25" s="11" t="s">
        <v>411</v>
      </c>
      <c r="I25" s="11">
        <v>17</v>
      </c>
      <c r="J25" s="32">
        <v>6.0000000000000001E-3</v>
      </c>
    </row>
    <row r="26" spans="1:10" x14ac:dyDescent="0.55000000000000004">
      <c r="A26" s="18">
        <v>5</v>
      </c>
      <c r="B26" s="10">
        <v>43669</v>
      </c>
      <c r="C26" s="18">
        <v>2019</v>
      </c>
      <c r="D26" t="s">
        <v>12</v>
      </c>
      <c r="E26" s="2" t="s">
        <v>33</v>
      </c>
      <c r="F26" s="11" t="s">
        <v>293</v>
      </c>
      <c r="G26" s="10" t="s">
        <v>45</v>
      </c>
      <c r="H26" s="11" t="s">
        <v>366</v>
      </c>
      <c r="I26" s="11">
        <v>38</v>
      </c>
      <c r="J26" s="32">
        <v>2.3E-2</v>
      </c>
    </row>
    <row r="27" spans="1:10" x14ac:dyDescent="0.55000000000000004">
      <c r="A27" s="18">
        <v>5</v>
      </c>
      <c r="B27" s="10">
        <v>43669</v>
      </c>
      <c r="C27" s="18">
        <v>2019</v>
      </c>
      <c r="D27" t="s">
        <v>12</v>
      </c>
      <c r="E27" s="2" t="s">
        <v>33</v>
      </c>
      <c r="F27" s="11" t="s">
        <v>158</v>
      </c>
      <c r="G27" s="10" t="s">
        <v>45</v>
      </c>
      <c r="H27" s="11" t="s">
        <v>411</v>
      </c>
      <c r="I27" s="11">
        <v>10</v>
      </c>
      <c r="J27" s="32">
        <v>2.9000000000000001E-2</v>
      </c>
    </row>
    <row r="28" spans="1:10" x14ac:dyDescent="0.55000000000000004">
      <c r="A28" s="18">
        <v>5</v>
      </c>
      <c r="B28" s="10">
        <v>43669</v>
      </c>
      <c r="C28" s="18">
        <v>2019</v>
      </c>
      <c r="D28" t="s">
        <v>12</v>
      </c>
      <c r="E28" s="2" t="s">
        <v>33</v>
      </c>
      <c r="F28" s="11" t="s">
        <v>145</v>
      </c>
      <c r="G28" s="10" t="s">
        <v>45</v>
      </c>
      <c r="H28" s="11" t="s">
        <v>45</v>
      </c>
      <c r="I28" s="11">
        <v>2</v>
      </c>
      <c r="J28" s="32">
        <v>0</v>
      </c>
    </row>
    <row r="29" spans="1:10" x14ac:dyDescent="0.55000000000000004">
      <c r="A29" s="18">
        <v>5</v>
      </c>
      <c r="B29" s="10">
        <v>43669</v>
      </c>
      <c r="C29" s="18">
        <v>2019</v>
      </c>
      <c r="D29" t="s">
        <v>12</v>
      </c>
      <c r="E29" s="2" t="s">
        <v>33</v>
      </c>
      <c r="F29" s="11" t="s">
        <v>145</v>
      </c>
      <c r="G29" s="11" t="s">
        <v>121</v>
      </c>
      <c r="H29" s="11" t="s">
        <v>45</v>
      </c>
      <c r="I29" s="11">
        <v>16</v>
      </c>
      <c r="J29" s="32">
        <v>2E-3</v>
      </c>
    </row>
    <row r="30" spans="1:10" x14ac:dyDescent="0.55000000000000004">
      <c r="A30" s="18">
        <v>4</v>
      </c>
      <c r="B30" s="10">
        <v>43669</v>
      </c>
      <c r="C30" s="18">
        <v>2019</v>
      </c>
      <c r="D30" t="s">
        <v>12</v>
      </c>
      <c r="E30" s="2" t="s">
        <v>33</v>
      </c>
      <c r="F30" s="11" t="s">
        <v>117</v>
      </c>
      <c r="G30" s="11" t="s">
        <v>119</v>
      </c>
      <c r="H30" s="11" t="s">
        <v>45</v>
      </c>
      <c r="I30" s="11">
        <v>4</v>
      </c>
      <c r="J30" s="32">
        <v>3.0000000000000001E-3</v>
      </c>
    </row>
    <row r="31" spans="1:10" x14ac:dyDescent="0.55000000000000004">
      <c r="A31" s="18">
        <v>4</v>
      </c>
      <c r="B31" s="10">
        <v>43669</v>
      </c>
      <c r="C31" s="18">
        <v>2019</v>
      </c>
      <c r="D31" t="s">
        <v>12</v>
      </c>
      <c r="E31" s="2" t="s">
        <v>33</v>
      </c>
      <c r="F31" s="11" t="s">
        <v>117</v>
      </c>
      <c r="G31" s="11" t="s">
        <v>121</v>
      </c>
      <c r="H31" s="11" t="s">
        <v>45</v>
      </c>
      <c r="I31" s="11">
        <v>1</v>
      </c>
      <c r="J31" s="32">
        <v>0</v>
      </c>
    </row>
    <row r="32" spans="1:10" x14ac:dyDescent="0.55000000000000004">
      <c r="A32" s="18">
        <v>4</v>
      </c>
      <c r="B32" s="10">
        <v>43669</v>
      </c>
      <c r="C32" s="18">
        <v>2019</v>
      </c>
      <c r="D32" t="s">
        <v>12</v>
      </c>
      <c r="E32" s="2" t="s">
        <v>33</v>
      </c>
      <c r="F32" s="11" t="s">
        <v>117</v>
      </c>
      <c r="G32" s="10" t="s">
        <v>45</v>
      </c>
      <c r="H32" s="11" t="s">
        <v>45</v>
      </c>
      <c r="I32" s="11">
        <v>85</v>
      </c>
      <c r="J32" s="32">
        <v>2.5000000000000001E-2</v>
      </c>
    </row>
    <row r="33" spans="1:10" x14ac:dyDescent="0.55000000000000004">
      <c r="A33" s="18">
        <v>4</v>
      </c>
      <c r="B33" s="10">
        <v>43669</v>
      </c>
      <c r="C33" s="18">
        <v>2019</v>
      </c>
      <c r="D33" t="s">
        <v>12</v>
      </c>
      <c r="E33" s="2" t="s">
        <v>33</v>
      </c>
      <c r="F33" s="11" t="s">
        <v>145</v>
      </c>
      <c r="G33" s="10" t="s">
        <v>45</v>
      </c>
      <c r="H33" s="11" t="s">
        <v>411</v>
      </c>
      <c r="I33" s="11">
        <v>4</v>
      </c>
      <c r="J33" s="32">
        <v>0.06</v>
      </c>
    </row>
    <row r="34" spans="1:10" x14ac:dyDescent="0.55000000000000004">
      <c r="A34" s="18">
        <v>4</v>
      </c>
      <c r="B34" s="10">
        <v>43669</v>
      </c>
      <c r="C34" s="18">
        <v>2019</v>
      </c>
      <c r="D34" t="s">
        <v>12</v>
      </c>
      <c r="E34" s="2" t="s">
        <v>33</v>
      </c>
      <c r="F34" s="11" t="s">
        <v>293</v>
      </c>
      <c r="G34" s="10" t="s">
        <v>45</v>
      </c>
      <c r="H34" s="11" t="s">
        <v>411</v>
      </c>
      <c r="I34" s="11">
        <v>2</v>
      </c>
      <c r="J34" s="32">
        <v>1.9E-2</v>
      </c>
    </row>
    <row r="35" spans="1:10" x14ac:dyDescent="0.55000000000000004">
      <c r="A35" s="18">
        <v>4</v>
      </c>
      <c r="B35" s="10">
        <v>43669</v>
      </c>
      <c r="C35" s="18">
        <v>2019</v>
      </c>
      <c r="D35" t="s">
        <v>12</v>
      </c>
      <c r="E35" s="2" t="s">
        <v>33</v>
      </c>
      <c r="F35" s="11" t="s">
        <v>145</v>
      </c>
      <c r="G35" s="10" t="s">
        <v>45</v>
      </c>
      <c r="H35" s="11" t="s">
        <v>366</v>
      </c>
      <c r="I35" s="11">
        <v>8</v>
      </c>
      <c r="J35" s="32">
        <v>0</v>
      </c>
    </row>
    <row r="36" spans="1:10" x14ac:dyDescent="0.55000000000000004">
      <c r="A36" s="18">
        <v>4</v>
      </c>
      <c r="B36" s="10">
        <v>43669</v>
      </c>
      <c r="C36" s="18">
        <v>2019</v>
      </c>
      <c r="D36" t="s">
        <v>12</v>
      </c>
      <c r="E36" s="2" t="s">
        <v>33</v>
      </c>
      <c r="F36" s="11" t="s">
        <v>145</v>
      </c>
      <c r="G36" s="11" t="s">
        <v>121</v>
      </c>
      <c r="H36" s="11" t="s">
        <v>366</v>
      </c>
      <c r="I36" s="11">
        <v>3</v>
      </c>
      <c r="J36" s="32">
        <v>0</v>
      </c>
    </row>
    <row r="37" spans="1:10" x14ac:dyDescent="0.55000000000000004">
      <c r="A37" s="18">
        <v>4</v>
      </c>
      <c r="B37" s="10">
        <v>43669</v>
      </c>
      <c r="C37" s="18">
        <v>2019</v>
      </c>
      <c r="D37" t="s">
        <v>12</v>
      </c>
      <c r="E37" s="2" t="s">
        <v>33</v>
      </c>
      <c r="F37" s="11" t="s">
        <v>158</v>
      </c>
      <c r="G37" s="10" t="s">
        <v>45</v>
      </c>
      <c r="H37" s="11" t="s">
        <v>411</v>
      </c>
      <c r="I37" s="11">
        <v>21</v>
      </c>
      <c r="J37" s="32">
        <v>3.2000000000000001E-2</v>
      </c>
    </row>
    <row r="38" spans="1:10" x14ac:dyDescent="0.55000000000000004">
      <c r="A38" s="18">
        <v>4</v>
      </c>
      <c r="B38" s="10">
        <v>43669</v>
      </c>
      <c r="C38" s="18">
        <v>2019</v>
      </c>
      <c r="D38" t="s">
        <v>12</v>
      </c>
      <c r="E38" s="2" t="s">
        <v>33</v>
      </c>
      <c r="F38" s="11" t="s">
        <v>251</v>
      </c>
      <c r="G38" s="10" t="s">
        <v>45</v>
      </c>
      <c r="H38" s="11" t="s">
        <v>411</v>
      </c>
      <c r="I38" s="11">
        <v>72</v>
      </c>
      <c r="J38" s="32">
        <v>3.6999999999999998E-2</v>
      </c>
    </row>
    <row r="39" spans="1:10" x14ac:dyDescent="0.55000000000000004">
      <c r="A39" s="18">
        <v>4</v>
      </c>
      <c r="B39" s="10">
        <v>43669</v>
      </c>
      <c r="C39" s="18">
        <v>2019</v>
      </c>
      <c r="D39" t="s">
        <v>12</v>
      </c>
      <c r="E39" s="2" t="s">
        <v>33</v>
      </c>
      <c r="F39" s="11" t="s">
        <v>167</v>
      </c>
      <c r="G39" s="10" t="s">
        <v>45</v>
      </c>
      <c r="H39" s="11" t="s">
        <v>411</v>
      </c>
      <c r="I39" s="11">
        <v>9</v>
      </c>
      <c r="J39" s="32">
        <v>1E-3</v>
      </c>
    </row>
    <row r="40" spans="1:10" x14ac:dyDescent="0.55000000000000004">
      <c r="A40" s="18">
        <v>4</v>
      </c>
      <c r="B40" s="10">
        <v>43669</v>
      </c>
      <c r="C40" s="18">
        <v>2019</v>
      </c>
      <c r="D40" t="s">
        <v>12</v>
      </c>
      <c r="E40" s="2" t="s">
        <v>33</v>
      </c>
      <c r="F40" s="11" t="s">
        <v>293</v>
      </c>
      <c r="G40" s="10" t="s">
        <v>45</v>
      </c>
      <c r="H40" s="11" t="s">
        <v>366</v>
      </c>
      <c r="I40" s="11">
        <v>58</v>
      </c>
      <c r="J40" s="32">
        <v>3.4000000000000002E-2</v>
      </c>
    </row>
    <row r="41" spans="1:10" x14ac:dyDescent="0.55000000000000004">
      <c r="A41" s="18">
        <v>6</v>
      </c>
      <c r="B41" s="10">
        <v>43669</v>
      </c>
      <c r="C41" s="18">
        <v>2019</v>
      </c>
      <c r="D41" t="s">
        <v>12</v>
      </c>
      <c r="E41" s="2" t="s">
        <v>33</v>
      </c>
      <c r="F41" s="11" t="s">
        <v>167</v>
      </c>
      <c r="G41" s="10" t="s">
        <v>45</v>
      </c>
      <c r="H41" s="11" t="s">
        <v>411</v>
      </c>
      <c r="I41" s="11">
        <v>2</v>
      </c>
      <c r="J41" s="32">
        <v>1E-3</v>
      </c>
    </row>
    <row r="42" spans="1:10" x14ac:dyDescent="0.55000000000000004">
      <c r="A42" s="18">
        <v>6</v>
      </c>
      <c r="B42" s="10">
        <v>43669</v>
      </c>
      <c r="C42" s="18">
        <v>2019</v>
      </c>
      <c r="D42" t="s">
        <v>12</v>
      </c>
      <c r="E42" s="2" t="s">
        <v>33</v>
      </c>
      <c r="F42" s="11" t="s">
        <v>145</v>
      </c>
      <c r="G42" s="10" t="s">
        <v>45</v>
      </c>
      <c r="H42" s="11" t="s">
        <v>411</v>
      </c>
      <c r="I42" s="11">
        <v>1</v>
      </c>
      <c r="J42" s="32">
        <v>4.2000000000000003E-2</v>
      </c>
    </row>
    <row r="43" spans="1:10" x14ac:dyDescent="0.55000000000000004">
      <c r="A43" s="18">
        <v>6</v>
      </c>
      <c r="B43" s="10">
        <v>43669</v>
      </c>
      <c r="C43" s="18">
        <v>2019</v>
      </c>
      <c r="D43" t="s">
        <v>12</v>
      </c>
      <c r="E43" s="2" t="s">
        <v>33</v>
      </c>
      <c r="F43" s="11" t="s">
        <v>117</v>
      </c>
      <c r="G43" s="10" t="s">
        <v>45</v>
      </c>
      <c r="H43" s="11" t="s">
        <v>45</v>
      </c>
      <c r="I43" s="11">
        <v>7</v>
      </c>
      <c r="J43" s="32">
        <v>5.0000000000000001E-3</v>
      </c>
    </row>
    <row r="44" spans="1:10" x14ac:dyDescent="0.55000000000000004">
      <c r="A44" s="18">
        <v>6</v>
      </c>
      <c r="B44" s="10">
        <v>43669</v>
      </c>
      <c r="C44" s="18">
        <v>2019</v>
      </c>
      <c r="D44" t="s">
        <v>12</v>
      </c>
      <c r="E44" s="2" t="s">
        <v>33</v>
      </c>
      <c r="F44" s="11" t="s">
        <v>117</v>
      </c>
      <c r="G44" s="11" t="s">
        <v>119</v>
      </c>
      <c r="H44" s="11" t="s">
        <v>45</v>
      </c>
      <c r="I44" s="11">
        <v>2</v>
      </c>
      <c r="J44" s="32">
        <v>2E-3</v>
      </c>
    </row>
    <row r="45" spans="1:10" x14ac:dyDescent="0.55000000000000004">
      <c r="A45" s="18">
        <v>6</v>
      </c>
      <c r="B45" s="10">
        <v>43669</v>
      </c>
      <c r="C45" s="18">
        <v>2019</v>
      </c>
      <c r="D45" t="s">
        <v>12</v>
      </c>
      <c r="E45" s="2" t="s">
        <v>33</v>
      </c>
      <c r="F45" s="11" t="s">
        <v>117</v>
      </c>
      <c r="G45" s="11" t="s">
        <v>121</v>
      </c>
      <c r="H45" s="11" t="s">
        <v>45</v>
      </c>
      <c r="I45" s="11">
        <v>2</v>
      </c>
      <c r="J45" s="32">
        <v>0</v>
      </c>
    </row>
    <row r="46" spans="1:10" x14ac:dyDescent="0.55000000000000004">
      <c r="A46" s="18">
        <v>6</v>
      </c>
      <c r="B46" s="10">
        <v>43669</v>
      </c>
      <c r="C46" s="18">
        <v>2019</v>
      </c>
      <c r="D46" t="s">
        <v>12</v>
      </c>
      <c r="E46" s="2" t="s">
        <v>33</v>
      </c>
      <c r="F46" s="11" t="s">
        <v>158</v>
      </c>
      <c r="G46" s="10" t="s">
        <v>45</v>
      </c>
      <c r="H46" s="11" t="s">
        <v>411</v>
      </c>
      <c r="I46" s="11">
        <v>3</v>
      </c>
      <c r="J46" s="32">
        <v>0</v>
      </c>
    </row>
    <row r="47" spans="1:10" x14ac:dyDescent="0.55000000000000004">
      <c r="A47" s="18">
        <v>6</v>
      </c>
      <c r="B47" s="10">
        <v>43669</v>
      </c>
      <c r="C47" s="18">
        <v>2019</v>
      </c>
      <c r="D47" t="s">
        <v>12</v>
      </c>
      <c r="E47" s="2" t="s">
        <v>33</v>
      </c>
      <c r="F47" s="11" t="s">
        <v>293</v>
      </c>
      <c r="G47" s="10" t="s">
        <v>45</v>
      </c>
      <c r="H47" s="11" t="s">
        <v>366</v>
      </c>
      <c r="I47" s="11">
        <v>10</v>
      </c>
      <c r="J47" s="32">
        <v>6.0000000000000001E-3</v>
      </c>
    </row>
    <row r="48" spans="1:10" x14ac:dyDescent="0.55000000000000004">
      <c r="A48" s="18">
        <v>6</v>
      </c>
      <c r="B48" s="10">
        <v>43669</v>
      </c>
      <c r="C48" s="18">
        <v>2019</v>
      </c>
      <c r="D48" t="s">
        <v>12</v>
      </c>
      <c r="E48" s="2" t="s">
        <v>33</v>
      </c>
      <c r="F48" s="11" t="s">
        <v>251</v>
      </c>
      <c r="G48" s="10" t="s">
        <v>45</v>
      </c>
      <c r="H48" s="11" t="s">
        <v>411</v>
      </c>
      <c r="I48" s="11">
        <v>4</v>
      </c>
      <c r="J48" s="32">
        <v>0</v>
      </c>
    </row>
    <row r="49" spans="1:10" x14ac:dyDescent="0.55000000000000004">
      <c r="A49" s="18">
        <v>7</v>
      </c>
      <c r="B49" s="10">
        <v>43669</v>
      </c>
      <c r="C49" s="18">
        <v>2019</v>
      </c>
      <c r="D49" s="2" t="s">
        <v>13</v>
      </c>
      <c r="E49" s="2" t="s">
        <v>38</v>
      </c>
      <c r="F49" s="11" t="s">
        <v>145</v>
      </c>
      <c r="G49" s="10" t="s">
        <v>45</v>
      </c>
      <c r="H49" s="11" t="s">
        <v>411</v>
      </c>
      <c r="I49" s="11">
        <v>1</v>
      </c>
      <c r="J49" s="32">
        <v>1.7999999999999999E-2</v>
      </c>
    </row>
    <row r="50" spans="1:10" x14ac:dyDescent="0.55000000000000004">
      <c r="A50" s="18">
        <v>7</v>
      </c>
      <c r="B50" s="10">
        <v>43669</v>
      </c>
      <c r="C50" s="18">
        <v>2019</v>
      </c>
      <c r="D50" s="2" t="s">
        <v>13</v>
      </c>
      <c r="E50" s="2" t="s">
        <v>38</v>
      </c>
      <c r="F50" s="11" t="s">
        <v>145</v>
      </c>
      <c r="G50" s="10" t="s">
        <v>45</v>
      </c>
      <c r="H50" s="11" t="s">
        <v>45</v>
      </c>
      <c r="I50" s="11">
        <v>1</v>
      </c>
      <c r="J50" s="32">
        <v>0</v>
      </c>
    </row>
    <row r="51" spans="1:10" x14ac:dyDescent="0.55000000000000004">
      <c r="A51" s="18">
        <v>7</v>
      </c>
      <c r="B51" s="10">
        <v>43669</v>
      </c>
      <c r="C51" s="18">
        <v>2019</v>
      </c>
      <c r="D51" s="2" t="s">
        <v>13</v>
      </c>
      <c r="E51" s="2" t="s">
        <v>38</v>
      </c>
      <c r="F51" s="11" t="s">
        <v>117</v>
      </c>
      <c r="G51" s="10" t="s">
        <v>45</v>
      </c>
      <c r="H51" s="11" t="s">
        <v>45</v>
      </c>
      <c r="I51" s="11">
        <v>4</v>
      </c>
      <c r="J51" s="32">
        <v>0</v>
      </c>
    </row>
    <row r="52" spans="1:10" x14ac:dyDescent="0.55000000000000004">
      <c r="A52" s="18">
        <v>7</v>
      </c>
      <c r="B52" s="10">
        <v>43669</v>
      </c>
      <c r="C52" s="18">
        <v>2019</v>
      </c>
      <c r="D52" s="2" t="s">
        <v>13</v>
      </c>
      <c r="E52" s="2" t="s">
        <v>38</v>
      </c>
      <c r="F52" s="11" t="s">
        <v>117</v>
      </c>
      <c r="G52" s="11" t="s">
        <v>119</v>
      </c>
      <c r="H52" s="11" t="s">
        <v>45</v>
      </c>
      <c r="I52" s="11">
        <v>1</v>
      </c>
      <c r="J52" s="32">
        <v>0</v>
      </c>
    </row>
    <row r="53" spans="1:10" x14ac:dyDescent="0.55000000000000004">
      <c r="A53" s="18">
        <v>7</v>
      </c>
      <c r="B53" s="10">
        <v>43669</v>
      </c>
      <c r="C53" s="18">
        <v>2019</v>
      </c>
      <c r="D53" s="2" t="s">
        <v>13</v>
      </c>
      <c r="E53" s="2" t="s">
        <v>38</v>
      </c>
      <c r="F53" s="11" t="s">
        <v>251</v>
      </c>
      <c r="G53" s="10" t="s">
        <v>45</v>
      </c>
      <c r="H53" s="11" t="s">
        <v>411</v>
      </c>
      <c r="I53" s="11">
        <v>3</v>
      </c>
      <c r="J53" s="32">
        <v>0</v>
      </c>
    </row>
    <row r="54" spans="1:10" x14ac:dyDescent="0.55000000000000004">
      <c r="A54" s="18">
        <v>7</v>
      </c>
      <c r="B54" s="10">
        <v>43669</v>
      </c>
      <c r="C54" s="18">
        <v>2019</v>
      </c>
      <c r="D54" s="2" t="s">
        <v>13</v>
      </c>
      <c r="E54" s="2" t="s">
        <v>38</v>
      </c>
      <c r="F54" s="11" t="s">
        <v>293</v>
      </c>
      <c r="G54" s="10" t="s">
        <v>45</v>
      </c>
      <c r="H54" s="11" t="s">
        <v>411</v>
      </c>
      <c r="I54" s="11">
        <v>9</v>
      </c>
      <c r="J54" s="32">
        <v>1.4999999999999999E-2</v>
      </c>
    </row>
    <row r="55" spans="1:10" x14ac:dyDescent="0.55000000000000004">
      <c r="A55" s="18">
        <v>7</v>
      </c>
      <c r="B55" s="10">
        <v>43669</v>
      </c>
      <c r="C55" s="18">
        <v>2019</v>
      </c>
      <c r="D55" s="2" t="s">
        <v>13</v>
      </c>
      <c r="E55" s="2" t="s">
        <v>38</v>
      </c>
      <c r="F55" s="11" t="s">
        <v>293</v>
      </c>
      <c r="G55" s="10" t="s">
        <v>45</v>
      </c>
      <c r="H55" s="11" t="s">
        <v>411</v>
      </c>
      <c r="I55" s="11">
        <v>3</v>
      </c>
      <c r="J55" s="32">
        <v>0</v>
      </c>
    </row>
    <row r="56" spans="1:10" x14ac:dyDescent="0.55000000000000004">
      <c r="A56" s="18">
        <v>7</v>
      </c>
      <c r="B56" s="10">
        <v>43669</v>
      </c>
      <c r="C56" s="18">
        <v>2019</v>
      </c>
      <c r="D56" s="2" t="s">
        <v>13</v>
      </c>
      <c r="E56" s="2" t="s">
        <v>38</v>
      </c>
      <c r="F56" s="11" t="s">
        <v>293</v>
      </c>
      <c r="G56" s="10" t="s">
        <v>45</v>
      </c>
      <c r="H56" s="11" t="s">
        <v>366</v>
      </c>
      <c r="I56" s="11">
        <v>1</v>
      </c>
      <c r="J56" s="32">
        <v>0</v>
      </c>
    </row>
    <row r="57" spans="1:10" x14ac:dyDescent="0.55000000000000004">
      <c r="A57" s="18">
        <v>8</v>
      </c>
      <c r="B57" s="10">
        <v>43669</v>
      </c>
      <c r="C57" s="18">
        <v>2019</v>
      </c>
      <c r="D57" s="2" t="s">
        <v>13</v>
      </c>
      <c r="E57" s="2" t="s">
        <v>38</v>
      </c>
      <c r="F57" s="11" t="s">
        <v>117</v>
      </c>
      <c r="G57" s="11" t="s">
        <v>119</v>
      </c>
      <c r="H57" s="11" t="s">
        <v>45</v>
      </c>
      <c r="I57" s="11">
        <v>2</v>
      </c>
      <c r="J57" s="32">
        <v>1.9E-2</v>
      </c>
    </row>
    <row r="58" spans="1:10" x14ac:dyDescent="0.55000000000000004">
      <c r="A58" s="18">
        <v>8</v>
      </c>
      <c r="B58" s="10">
        <v>43669</v>
      </c>
      <c r="C58" s="18">
        <v>2019</v>
      </c>
      <c r="D58" s="2" t="s">
        <v>13</v>
      </c>
      <c r="E58" s="2" t="s">
        <v>38</v>
      </c>
      <c r="F58" s="11" t="s">
        <v>117</v>
      </c>
      <c r="G58" s="10" t="s">
        <v>45</v>
      </c>
      <c r="H58" s="11" t="s">
        <v>45</v>
      </c>
      <c r="I58" s="11">
        <v>5</v>
      </c>
      <c r="J58" s="32">
        <v>0.02</v>
      </c>
    </row>
    <row r="59" spans="1:10" x14ac:dyDescent="0.55000000000000004">
      <c r="A59" s="18">
        <v>8</v>
      </c>
      <c r="B59" s="10">
        <v>43669</v>
      </c>
      <c r="C59" s="18">
        <v>2019</v>
      </c>
      <c r="D59" s="2" t="s">
        <v>13</v>
      </c>
      <c r="E59" s="2" t="s">
        <v>38</v>
      </c>
      <c r="F59" s="11" t="s">
        <v>158</v>
      </c>
      <c r="G59" s="10" t="s">
        <v>45</v>
      </c>
      <c r="H59" s="11" t="s">
        <v>411</v>
      </c>
      <c r="I59" s="11">
        <v>14</v>
      </c>
      <c r="J59" s="32">
        <v>0.02</v>
      </c>
    </row>
    <row r="60" spans="1:10" x14ac:dyDescent="0.55000000000000004">
      <c r="A60" s="18">
        <v>8</v>
      </c>
      <c r="B60" s="10">
        <v>43669</v>
      </c>
      <c r="C60" s="18">
        <v>2019</v>
      </c>
      <c r="D60" s="2" t="s">
        <v>13</v>
      </c>
      <c r="E60" s="2" t="s">
        <v>38</v>
      </c>
      <c r="F60" s="11" t="s">
        <v>293</v>
      </c>
      <c r="G60" s="10" t="s">
        <v>45</v>
      </c>
      <c r="H60" s="11" t="s">
        <v>366</v>
      </c>
      <c r="I60" s="11">
        <v>4</v>
      </c>
      <c r="J60" s="32">
        <v>1E-3</v>
      </c>
    </row>
    <row r="61" spans="1:10" x14ac:dyDescent="0.55000000000000004">
      <c r="A61" s="18">
        <v>8</v>
      </c>
      <c r="B61" s="10">
        <v>43669</v>
      </c>
      <c r="C61" s="18">
        <v>2019</v>
      </c>
      <c r="D61" s="2" t="s">
        <v>13</v>
      </c>
      <c r="E61" s="2" t="s">
        <v>38</v>
      </c>
      <c r="F61" s="11" t="s">
        <v>251</v>
      </c>
      <c r="G61" s="10" t="s">
        <v>45</v>
      </c>
      <c r="H61" s="11" t="s">
        <v>411</v>
      </c>
      <c r="I61" s="11">
        <v>3</v>
      </c>
      <c r="J61" s="32">
        <v>0</v>
      </c>
    </row>
    <row r="62" spans="1:10" x14ac:dyDescent="0.55000000000000004">
      <c r="A62" s="18">
        <v>1</v>
      </c>
      <c r="B62" s="10">
        <v>43669</v>
      </c>
      <c r="C62" s="18">
        <v>2019</v>
      </c>
      <c r="D62" s="2" t="s">
        <v>11</v>
      </c>
      <c r="E62" s="2" t="s">
        <v>28</v>
      </c>
      <c r="F62" s="11" t="s">
        <v>141</v>
      </c>
      <c r="G62" s="10" t="s">
        <v>45</v>
      </c>
      <c r="H62" s="11" t="s">
        <v>45</v>
      </c>
      <c r="I62" s="11">
        <v>2</v>
      </c>
      <c r="J62" s="32">
        <v>1.4E-2</v>
      </c>
    </row>
    <row r="63" spans="1:10" x14ac:dyDescent="0.55000000000000004">
      <c r="A63" s="18">
        <v>1</v>
      </c>
      <c r="B63" s="10">
        <v>43669</v>
      </c>
      <c r="C63" s="18">
        <v>2019</v>
      </c>
      <c r="D63" s="2" t="s">
        <v>11</v>
      </c>
      <c r="E63" s="2" t="s">
        <v>28</v>
      </c>
      <c r="F63" s="11" t="s">
        <v>145</v>
      </c>
      <c r="G63" s="10" t="s">
        <v>45</v>
      </c>
      <c r="H63" s="11" t="s">
        <v>411</v>
      </c>
      <c r="I63" s="11">
        <v>13</v>
      </c>
      <c r="J63" s="32">
        <v>1.2E-2</v>
      </c>
    </row>
    <row r="64" spans="1:10" x14ac:dyDescent="0.55000000000000004">
      <c r="A64" s="18">
        <v>1</v>
      </c>
      <c r="B64" s="10">
        <v>43669</v>
      </c>
      <c r="C64" s="18">
        <v>2019</v>
      </c>
      <c r="D64" s="2" t="s">
        <v>11</v>
      </c>
      <c r="E64" s="2" t="s">
        <v>28</v>
      </c>
      <c r="F64" s="11" t="s">
        <v>145</v>
      </c>
      <c r="G64" s="11" t="s">
        <v>121</v>
      </c>
      <c r="H64" s="11" t="s">
        <v>411</v>
      </c>
      <c r="I64" s="11">
        <v>3</v>
      </c>
      <c r="J64" s="32">
        <v>4.0000000000000001E-3</v>
      </c>
    </row>
    <row r="65" spans="1:11" x14ac:dyDescent="0.55000000000000004">
      <c r="A65" s="18">
        <v>1</v>
      </c>
      <c r="B65" s="10">
        <v>43669</v>
      </c>
      <c r="C65" s="18">
        <v>2019</v>
      </c>
      <c r="D65" s="2" t="s">
        <v>11</v>
      </c>
      <c r="E65" s="2" t="s">
        <v>28</v>
      </c>
      <c r="F65" s="11" t="s">
        <v>293</v>
      </c>
      <c r="G65" s="10" t="s">
        <v>45</v>
      </c>
      <c r="H65" s="11" t="s">
        <v>411</v>
      </c>
      <c r="I65" s="11">
        <v>4</v>
      </c>
      <c r="J65" s="32">
        <v>0</v>
      </c>
    </row>
    <row r="66" spans="1:11" x14ac:dyDescent="0.55000000000000004">
      <c r="A66" s="18">
        <v>1</v>
      </c>
      <c r="B66" s="10">
        <v>43669</v>
      </c>
      <c r="C66" s="18">
        <v>2019</v>
      </c>
      <c r="D66" s="2" t="s">
        <v>11</v>
      </c>
      <c r="E66" s="2" t="s">
        <v>28</v>
      </c>
      <c r="F66" s="11" t="s">
        <v>167</v>
      </c>
      <c r="G66" s="10" t="s">
        <v>45</v>
      </c>
      <c r="H66" s="11" t="s">
        <v>411</v>
      </c>
      <c r="I66" s="11">
        <v>7</v>
      </c>
      <c r="J66" s="32">
        <v>1E-3</v>
      </c>
    </row>
    <row r="67" spans="1:11" x14ac:dyDescent="0.55000000000000004">
      <c r="A67" s="18">
        <v>1</v>
      </c>
      <c r="B67" s="10">
        <v>43669</v>
      </c>
      <c r="C67" s="18">
        <v>2019</v>
      </c>
      <c r="D67" s="2" t="s">
        <v>11</v>
      </c>
      <c r="E67" s="2" t="s">
        <v>28</v>
      </c>
      <c r="F67" s="11" t="s">
        <v>158</v>
      </c>
      <c r="G67" s="10" t="s">
        <v>45</v>
      </c>
      <c r="H67" s="11" t="s">
        <v>411</v>
      </c>
      <c r="I67" s="11">
        <v>17</v>
      </c>
      <c r="J67" s="32">
        <v>2.9000000000000001E-2</v>
      </c>
    </row>
    <row r="68" spans="1:11" x14ac:dyDescent="0.55000000000000004">
      <c r="A68" s="18">
        <v>1</v>
      </c>
      <c r="B68" s="10">
        <v>43669</v>
      </c>
      <c r="C68" s="18">
        <v>2019</v>
      </c>
      <c r="D68" s="2" t="s">
        <v>11</v>
      </c>
      <c r="E68" s="2" t="s">
        <v>28</v>
      </c>
      <c r="F68" s="11" t="s">
        <v>251</v>
      </c>
      <c r="G68" s="10" t="s">
        <v>45</v>
      </c>
      <c r="H68" s="11" t="s">
        <v>411</v>
      </c>
      <c r="I68" s="11">
        <v>59</v>
      </c>
      <c r="J68" s="32">
        <v>4.4999999999999998E-2</v>
      </c>
    </row>
    <row r="69" spans="1:11" x14ac:dyDescent="0.55000000000000004">
      <c r="A69" s="18">
        <v>1</v>
      </c>
      <c r="B69" s="10">
        <v>43669</v>
      </c>
      <c r="C69" s="18">
        <v>2019</v>
      </c>
      <c r="D69" s="2" t="s">
        <v>11</v>
      </c>
      <c r="E69" s="2" t="s">
        <v>28</v>
      </c>
      <c r="F69" s="11" t="s">
        <v>293</v>
      </c>
      <c r="G69" s="10" t="s">
        <v>45</v>
      </c>
      <c r="H69" s="11" t="s">
        <v>366</v>
      </c>
      <c r="I69" s="11">
        <v>60</v>
      </c>
      <c r="J69" s="32">
        <v>4.2999999999999997E-2</v>
      </c>
    </row>
    <row r="70" spans="1:11" x14ac:dyDescent="0.55000000000000004">
      <c r="A70" s="18">
        <v>1</v>
      </c>
      <c r="B70" s="10">
        <v>43669</v>
      </c>
      <c r="C70" s="18">
        <v>2019</v>
      </c>
      <c r="D70" s="2" t="s">
        <v>11</v>
      </c>
      <c r="E70" s="2" t="s">
        <v>28</v>
      </c>
      <c r="F70" s="11" t="s">
        <v>117</v>
      </c>
      <c r="G70" s="10" t="s">
        <v>45</v>
      </c>
      <c r="H70" s="11" t="s">
        <v>45</v>
      </c>
      <c r="I70" s="11">
        <v>287</v>
      </c>
      <c r="J70" s="32">
        <v>0.32300000000000001</v>
      </c>
    </row>
    <row r="71" spans="1:11" x14ac:dyDescent="0.55000000000000004">
      <c r="A71" s="18">
        <v>1</v>
      </c>
      <c r="B71" s="10">
        <v>43669</v>
      </c>
      <c r="C71" s="18">
        <v>2019</v>
      </c>
      <c r="D71" s="2" t="s">
        <v>11</v>
      </c>
      <c r="E71" s="2" t="s">
        <v>28</v>
      </c>
      <c r="F71" s="11" t="s">
        <v>117</v>
      </c>
      <c r="G71" s="11" t="s">
        <v>119</v>
      </c>
      <c r="H71" s="11" t="s">
        <v>45</v>
      </c>
      <c r="I71" s="11">
        <v>8</v>
      </c>
      <c r="J71" s="32">
        <v>7.0000000000000001E-3</v>
      </c>
    </row>
    <row r="72" spans="1:11" x14ac:dyDescent="0.55000000000000004">
      <c r="A72" s="18">
        <v>1</v>
      </c>
      <c r="B72" s="10">
        <v>43669</v>
      </c>
      <c r="C72" s="18">
        <v>2019</v>
      </c>
      <c r="D72" s="2" t="s">
        <v>11</v>
      </c>
      <c r="E72" s="2" t="s">
        <v>28</v>
      </c>
      <c r="F72" s="11" t="s">
        <v>117</v>
      </c>
      <c r="G72" s="11" t="s">
        <v>121</v>
      </c>
      <c r="H72" s="11" t="s">
        <v>45</v>
      </c>
      <c r="I72" s="11">
        <v>9</v>
      </c>
      <c r="J72" s="32">
        <v>0</v>
      </c>
    </row>
    <row r="73" spans="1:11" x14ac:dyDescent="0.55000000000000004">
      <c r="A73" s="18">
        <v>1</v>
      </c>
      <c r="B73" s="10">
        <v>43669</v>
      </c>
      <c r="C73" s="18">
        <v>2019</v>
      </c>
      <c r="D73" s="2" t="s">
        <v>11</v>
      </c>
      <c r="E73" s="2" t="s">
        <v>28</v>
      </c>
      <c r="F73" s="11" t="s">
        <v>117</v>
      </c>
      <c r="G73" s="10" t="s">
        <v>45</v>
      </c>
      <c r="H73" s="11" t="s">
        <v>411</v>
      </c>
      <c r="I73" s="11">
        <v>4</v>
      </c>
      <c r="J73" s="11">
        <v>1.6E-2</v>
      </c>
    </row>
    <row r="74" spans="1:11" x14ac:dyDescent="0.55000000000000004">
      <c r="A74" s="18">
        <v>17</v>
      </c>
      <c r="B74" s="10">
        <v>43753</v>
      </c>
      <c r="C74" s="18">
        <v>2019</v>
      </c>
      <c r="D74" s="2" t="s">
        <v>13</v>
      </c>
      <c r="E74" s="2" t="s">
        <v>38</v>
      </c>
      <c r="F74" s="11" t="s">
        <v>251</v>
      </c>
      <c r="G74" s="10" t="s">
        <v>45</v>
      </c>
      <c r="H74" s="11" t="s">
        <v>411</v>
      </c>
      <c r="I74" s="11">
        <v>11</v>
      </c>
      <c r="J74" s="32">
        <v>0.01</v>
      </c>
    </row>
    <row r="75" spans="1:11" x14ac:dyDescent="0.55000000000000004">
      <c r="A75" s="18">
        <v>17</v>
      </c>
      <c r="B75" s="10">
        <v>43753</v>
      </c>
      <c r="C75" s="18">
        <v>2019</v>
      </c>
      <c r="D75" s="2" t="s">
        <v>13</v>
      </c>
      <c r="E75" s="2" t="s">
        <v>38</v>
      </c>
      <c r="F75" s="11" t="s">
        <v>293</v>
      </c>
      <c r="G75" s="10" t="s">
        <v>45</v>
      </c>
      <c r="H75" s="11" t="s">
        <v>411</v>
      </c>
      <c r="I75" s="11">
        <v>4</v>
      </c>
      <c r="J75" s="32">
        <v>5.0000000000000001E-3</v>
      </c>
    </row>
    <row r="76" spans="1:11" x14ac:dyDescent="0.55000000000000004">
      <c r="A76" s="18">
        <v>17</v>
      </c>
      <c r="B76" s="10">
        <v>43753</v>
      </c>
      <c r="C76" s="18">
        <v>2019</v>
      </c>
      <c r="D76" s="2" t="s">
        <v>13</v>
      </c>
      <c r="E76" s="2" t="s">
        <v>38</v>
      </c>
      <c r="F76" s="11" t="s">
        <v>158</v>
      </c>
      <c r="G76" s="10" t="s">
        <v>45</v>
      </c>
      <c r="H76" s="11" t="s">
        <v>411</v>
      </c>
      <c r="I76" s="11">
        <v>3</v>
      </c>
      <c r="J76" s="32">
        <v>0</v>
      </c>
    </row>
    <row r="77" spans="1:11" x14ac:dyDescent="0.55000000000000004">
      <c r="A77" s="18">
        <v>17</v>
      </c>
      <c r="B77" s="10">
        <v>43753</v>
      </c>
      <c r="C77" s="18">
        <v>2019</v>
      </c>
      <c r="D77" s="2" t="s">
        <v>13</v>
      </c>
      <c r="E77" s="2" t="s">
        <v>38</v>
      </c>
      <c r="F77" s="11" t="s">
        <v>117</v>
      </c>
      <c r="G77" s="10" t="s">
        <v>45</v>
      </c>
      <c r="H77" s="11" t="s">
        <v>45</v>
      </c>
      <c r="I77" s="11">
        <v>1</v>
      </c>
      <c r="J77" s="32">
        <v>0</v>
      </c>
    </row>
    <row r="78" spans="1:11" x14ac:dyDescent="0.55000000000000004">
      <c r="A78" s="18">
        <v>17</v>
      </c>
      <c r="B78" s="10">
        <v>43753</v>
      </c>
      <c r="C78" s="18">
        <v>2019</v>
      </c>
      <c r="D78" s="2" t="s">
        <v>13</v>
      </c>
      <c r="E78" s="2" t="s">
        <v>38</v>
      </c>
      <c r="F78" s="11" t="s">
        <v>145</v>
      </c>
      <c r="G78" s="10" t="s">
        <v>45</v>
      </c>
      <c r="H78" s="11" t="s">
        <v>411</v>
      </c>
      <c r="I78" s="11">
        <v>4</v>
      </c>
      <c r="J78" s="32">
        <v>0</v>
      </c>
    </row>
    <row r="79" spans="1:11" x14ac:dyDescent="0.55000000000000004">
      <c r="A79" s="18">
        <v>13</v>
      </c>
      <c r="B79" s="10">
        <v>43753</v>
      </c>
      <c r="C79" s="18">
        <v>2019</v>
      </c>
      <c r="D79" t="s">
        <v>12</v>
      </c>
      <c r="E79" s="2" t="s">
        <v>33</v>
      </c>
      <c r="F79" s="11" t="s">
        <v>405</v>
      </c>
      <c r="G79" s="10" t="s">
        <v>45</v>
      </c>
      <c r="H79" s="11" t="s">
        <v>45</v>
      </c>
      <c r="I79" s="11">
        <v>1</v>
      </c>
      <c r="J79" s="32">
        <v>1E-3</v>
      </c>
      <c r="K79" t="s">
        <v>458</v>
      </c>
    </row>
    <row r="80" spans="1:11" x14ac:dyDescent="0.55000000000000004">
      <c r="A80" s="18">
        <v>13</v>
      </c>
      <c r="B80" s="10">
        <v>43753</v>
      </c>
      <c r="C80" s="18">
        <v>2019</v>
      </c>
      <c r="D80" t="s">
        <v>12</v>
      </c>
      <c r="E80" s="2" t="s">
        <v>33</v>
      </c>
      <c r="F80" s="11" t="s">
        <v>167</v>
      </c>
      <c r="G80" s="10" t="s">
        <v>45</v>
      </c>
      <c r="H80" s="11" t="s">
        <v>411</v>
      </c>
      <c r="I80" s="11">
        <v>2</v>
      </c>
      <c r="J80" s="32">
        <v>1E-3</v>
      </c>
    </row>
    <row r="81" spans="1:11" x14ac:dyDescent="0.55000000000000004">
      <c r="A81" s="18">
        <v>13</v>
      </c>
      <c r="B81" s="10">
        <v>43753</v>
      </c>
      <c r="C81" s="18">
        <v>2019</v>
      </c>
      <c r="D81" t="s">
        <v>12</v>
      </c>
      <c r="E81" s="2" t="s">
        <v>33</v>
      </c>
      <c r="F81" s="11" t="s">
        <v>293</v>
      </c>
      <c r="G81" s="10" t="s">
        <v>45</v>
      </c>
      <c r="H81" s="11" t="s">
        <v>411</v>
      </c>
      <c r="I81" s="11">
        <v>3</v>
      </c>
      <c r="J81" s="32">
        <v>2E-3</v>
      </c>
    </row>
    <row r="82" spans="1:11" x14ac:dyDescent="0.55000000000000004">
      <c r="A82" s="18">
        <v>13</v>
      </c>
      <c r="B82" s="10">
        <v>43753</v>
      </c>
      <c r="C82" s="18">
        <v>2019</v>
      </c>
      <c r="D82" t="s">
        <v>12</v>
      </c>
      <c r="E82" s="2" t="s">
        <v>33</v>
      </c>
      <c r="F82" s="11" t="s">
        <v>251</v>
      </c>
      <c r="G82" s="10" t="s">
        <v>45</v>
      </c>
      <c r="H82" s="11" t="s">
        <v>411</v>
      </c>
      <c r="I82" s="11">
        <v>5</v>
      </c>
      <c r="J82" s="32">
        <v>1E-3</v>
      </c>
    </row>
    <row r="83" spans="1:11" x14ac:dyDescent="0.55000000000000004">
      <c r="A83" s="18">
        <v>13</v>
      </c>
      <c r="B83" s="10">
        <v>43753</v>
      </c>
      <c r="C83" s="18">
        <v>2019</v>
      </c>
      <c r="D83" t="s">
        <v>12</v>
      </c>
      <c r="E83" s="2" t="s">
        <v>33</v>
      </c>
      <c r="F83" s="11" t="s">
        <v>158</v>
      </c>
      <c r="G83" s="10" t="s">
        <v>45</v>
      </c>
      <c r="H83" s="11" t="s">
        <v>411</v>
      </c>
      <c r="I83" s="11">
        <v>2</v>
      </c>
      <c r="J83" s="32">
        <v>0</v>
      </c>
    </row>
    <row r="84" spans="1:11" x14ac:dyDescent="0.55000000000000004">
      <c r="A84" s="18">
        <v>15</v>
      </c>
      <c r="B84" s="10">
        <v>43753</v>
      </c>
      <c r="C84" s="18">
        <v>2019</v>
      </c>
      <c r="D84" t="s">
        <v>12</v>
      </c>
      <c r="E84" s="2" t="s">
        <v>33</v>
      </c>
      <c r="F84" s="11" t="s">
        <v>167</v>
      </c>
      <c r="G84" s="10" t="s">
        <v>45</v>
      </c>
      <c r="H84" s="11" t="s">
        <v>411</v>
      </c>
      <c r="I84" s="11">
        <v>1</v>
      </c>
      <c r="J84" s="32">
        <v>0</v>
      </c>
    </row>
    <row r="85" spans="1:11" x14ac:dyDescent="0.55000000000000004">
      <c r="A85" s="18">
        <v>15</v>
      </c>
      <c r="B85" s="10">
        <v>43753</v>
      </c>
      <c r="C85" s="18">
        <v>2019</v>
      </c>
      <c r="D85" t="s">
        <v>12</v>
      </c>
      <c r="E85" s="2" t="s">
        <v>33</v>
      </c>
      <c r="F85" s="11" t="s">
        <v>117</v>
      </c>
      <c r="G85" s="10" t="s">
        <v>45</v>
      </c>
      <c r="H85" s="11" t="s">
        <v>45</v>
      </c>
      <c r="I85" s="11">
        <v>4</v>
      </c>
      <c r="J85" s="32">
        <v>2E-3</v>
      </c>
    </row>
    <row r="86" spans="1:11" x14ac:dyDescent="0.55000000000000004">
      <c r="A86" s="18">
        <v>15</v>
      </c>
      <c r="B86" s="10">
        <v>43753</v>
      </c>
      <c r="C86" s="18">
        <v>2019</v>
      </c>
      <c r="D86" t="s">
        <v>12</v>
      </c>
      <c r="E86" s="2" t="s">
        <v>33</v>
      </c>
      <c r="F86" s="11" t="s">
        <v>117</v>
      </c>
      <c r="G86" s="10" t="s">
        <v>45</v>
      </c>
      <c r="H86" s="11" t="s">
        <v>411</v>
      </c>
      <c r="I86" s="11">
        <v>1</v>
      </c>
      <c r="J86" s="32">
        <v>1E-3</v>
      </c>
    </row>
    <row r="87" spans="1:11" x14ac:dyDescent="0.55000000000000004">
      <c r="A87" s="18">
        <v>15</v>
      </c>
      <c r="B87" s="10">
        <v>43753</v>
      </c>
      <c r="C87" s="18">
        <v>2019</v>
      </c>
      <c r="D87" t="s">
        <v>12</v>
      </c>
      <c r="E87" s="2" t="s">
        <v>33</v>
      </c>
      <c r="F87" s="11" t="s">
        <v>145</v>
      </c>
      <c r="G87" s="10" t="s">
        <v>45</v>
      </c>
      <c r="H87" s="11" t="s">
        <v>411</v>
      </c>
      <c r="I87" s="11">
        <v>2</v>
      </c>
      <c r="J87" s="32">
        <v>1E-3</v>
      </c>
    </row>
    <row r="88" spans="1:11" x14ac:dyDescent="0.55000000000000004">
      <c r="A88" s="18">
        <v>15</v>
      </c>
      <c r="B88" s="10">
        <v>43753</v>
      </c>
      <c r="C88" s="18">
        <v>2019</v>
      </c>
      <c r="D88" t="s">
        <v>12</v>
      </c>
      <c r="E88" s="2" t="s">
        <v>33</v>
      </c>
      <c r="F88" s="11" t="s">
        <v>158</v>
      </c>
      <c r="G88" s="10" t="s">
        <v>45</v>
      </c>
      <c r="H88" s="11" t="s">
        <v>411</v>
      </c>
      <c r="I88" s="11">
        <v>5</v>
      </c>
      <c r="J88" s="32">
        <v>0</v>
      </c>
    </row>
    <row r="89" spans="1:11" x14ac:dyDescent="0.55000000000000004">
      <c r="A89" s="18">
        <v>15</v>
      </c>
      <c r="B89" s="10">
        <v>43753</v>
      </c>
      <c r="C89" s="18">
        <v>2019</v>
      </c>
      <c r="D89" t="s">
        <v>12</v>
      </c>
      <c r="E89" s="2" t="s">
        <v>33</v>
      </c>
      <c r="F89" s="11" t="s">
        <v>293</v>
      </c>
      <c r="G89" s="10" t="s">
        <v>45</v>
      </c>
      <c r="H89" s="11" t="s">
        <v>411</v>
      </c>
      <c r="I89" s="11">
        <v>4</v>
      </c>
      <c r="J89" s="32">
        <v>6.0000000000000001E-3</v>
      </c>
    </row>
    <row r="90" spans="1:11" x14ac:dyDescent="0.55000000000000004">
      <c r="A90" s="18">
        <v>15</v>
      </c>
      <c r="B90" s="10">
        <v>43753</v>
      </c>
      <c r="C90" s="18">
        <v>2019</v>
      </c>
      <c r="D90" t="s">
        <v>12</v>
      </c>
      <c r="E90" s="2" t="s">
        <v>33</v>
      </c>
      <c r="F90" s="11" t="s">
        <v>251</v>
      </c>
      <c r="G90" s="10" t="s">
        <v>45</v>
      </c>
      <c r="H90" s="11" t="s">
        <v>411</v>
      </c>
      <c r="I90" s="11">
        <v>5</v>
      </c>
      <c r="J90" s="32">
        <v>4.0000000000000001E-3</v>
      </c>
    </row>
    <row r="91" spans="1:11" x14ac:dyDescent="0.55000000000000004">
      <c r="A91" s="18">
        <v>16</v>
      </c>
      <c r="B91" s="10">
        <v>43753</v>
      </c>
      <c r="C91" s="18">
        <v>2019</v>
      </c>
      <c r="D91" t="s">
        <v>13</v>
      </c>
      <c r="E91" s="2" t="s">
        <v>38</v>
      </c>
      <c r="F91" s="11" t="s">
        <v>167</v>
      </c>
      <c r="G91" s="10" t="s">
        <v>45</v>
      </c>
      <c r="H91" s="11" t="s">
        <v>411</v>
      </c>
      <c r="I91" s="11">
        <v>1</v>
      </c>
      <c r="J91" s="32">
        <v>0</v>
      </c>
    </row>
    <row r="92" spans="1:11" x14ac:dyDescent="0.55000000000000004">
      <c r="A92" s="18">
        <v>16</v>
      </c>
      <c r="B92" s="10">
        <v>43753</v>
      </c>
      <c r="C92" s="18">
        <v>2019</v>
      </c>
      <c r="D92" t="s">
        <v>13</v>
      </c>
      <c r="E92" s="2" t="s">
        <v>38</v>
      </c>
      <c r="F92" s="11" t="s">
        <v>251</v>
      </c>
      <c r="G92" s="10" t="s">
        <v>45</v>
      </c>
      <c r="H92" s="11" t="s">
        <v>411</v>
      </c>
      <c r="I92" s="11">
        <v>5</v>
      </c>
      <c r="J92" s="32">
        <v>2E-3</v>
      </c>
    </row>
    <row r="93" spans="1:11" x14ac:dyDescent="0.55000000000000004">
      <c r="A93" s="18">
        <v>16</v>
      </c>
      <c r="B93" s="10">
        <v>43753</v>
      </c>
      <c r="C93" s="18">
        <v>2019</v>
      </c>
      <c r="D93" t="s">
        <v>13</v>
      </c>
      <c r="E93" s="2" t="s">
        <v>38</v>
      </c>
      <c r="F93" s="11" t="s">
        <v>117</v>
      </c>
      <c r="G93" s="10" t="s">
        <v>45</v>
      </c>
      <c r="H93" s="11" t="s">
        <v>411</v>
      </c>
      <c r="I93" s="11">
        <v>4</v>
      </c>
      <c r="J93" s="32">
        <v>0</v>
      </c>
    </row>
    <row r="94" spans="1:11" x14ac:dyDescent="0.55000000000000004">
      <c r="A94" s="18">
        <v>16</v>
      </c>
      <c r="B94" s="10">
        <v>43753</v>
      </c>
      <c r="C94" s="18">
        <v>2019</v>
      </c>
      <c r="D94" t="s">
        <v>13</v>
      </c>
      <c r="E94" s="2" t="s">
        <v>38</v>
      </c>
      <c r="F94" s="11" t="s">
        <v>158</v>
      </c>
      <c r="G94" s="10" t="s">
        <v>45</v>
      </c>
      <c r="H94" s="11" t="s">
        <v>411</v>
      </c>
      <c r="I94" s="11">
        <v>2</v>
      </c>
      <c r="J94" s="32">
        <v>0</v>
      </c>
    </row>
    <row r="95" spans="1:11" x14ac:dyDescent="0.55000000000000004">
      <c r="A95" s="18">
        <v>10</v>
      </c>
      <c r="B95" s="10">
        <v>43753</v>
      </c>
      <c r="C95" s="18">
        <v>2019</v>
      </c>
      <c r="D95" t="s">
        <v>11</v>
      </c>
      <c r="E95" s="2" t="s">
        <v>28</v>
      </c>
      <c r="F95" s="11" t="s">
        <v>141</v>
      </c>
      <c r="G95" s="10" t="s">
        <v>45</v>
      </c>
      <c r="H95" s="11" t="s">
        <v>45</v>
      </c>
      <c r="I95" s="11">
        <v>1</v>
      </c>
      <c r="J95" s="32">
        <v>5.0000000000000001E-3</v>
      </c>
    </row>
    <row r="96" spans="1:11" x14ac:dyDescent="0.55000000000000004">
      <c r="A96" s="18">
        <v>10</v>
      </c>
      <c r="B96" s="10">
        <v>43753</v>
      </c>
      <c r="C96" s="18">
        <v>2019</v>
      </c>
      <c r="D96" t="s">
        <v>11</v>
      </c>
      <c r="E96" s="2" t="s">
        <v>28</v>
      </c>
      <c r="F96" s="11" t="s">
        <v>405</v>
      </c>
      <c r="G96" s="10" t="s">
        <v>45</v>
      </c>
      <c r="H96" s="11" t="s">
        <v>45</v>
      </c>
      <c r="I96" s="11">
        <v>2</v>
      </c>
      <c r="J96" s="32">
        <v>2E-3</v>
      </c>
      <c r="K96" t="s">
        <v>458</v>
      </c>
    </row>
    <row r="97" spans="1:10" x14ac:dyDescent="0.55000000000000004">
      <c r="A97" s="18">
        <v>10</v>
      </c>
      <c r="B97" s="10">
        <v>43753</v>
      </c>
      <c r="C97" s="18">
        <v>2019</v>
      </c>
      <c r="D97" t="s">
        <v>11</v>
      </c>
      <c r="E97" s="2" t="s">
        <v>28</v>
      </c>
      <c r="F97" s="11" t="s">
        <v>367</v>
      </c>
      <c r="G97" s="10" t="s">
        <v>45</v>
      </c>
      <c r="H97" s="11" t="s">
        <v>45</v>
      </c>
      <c r="I97" s="11">
        <v>1</v>
      </c>
      <c r="J97" s="32">
        <v>0</v>
      </c>
    </row>
    <row r="98" spans="1:10" x14ac:dyDescent="0.55000000000000004">
      <c r="A98" s="18">
        <v>10</v>
      </c>
      <c r="B98" s="10">
        <v>43753</v>
      </c>
      <c r="C98" s="18">
        <v>2019</v>
      </c>
      <c r="D98" t="s">
        <v>11</v>
      </c>
      <c r="E98" s="2" t="s">
        <v>28</v>
      </c>
      <c r="F98" s="11" t="s">
        <v>117</v>
      </c>
      <c r="G98" s="10" t="s">
        <v>45</v>
      </c>
      <c r="H98" s="11" t="s">
        <v>45</v>
      </c>
      <c r="I98" s="11">
        <v>10</v>
      </c>
      <c r="J98" s="32">
        <v>2E-3</v>
      </c>
    </row>
    <row r="99" spans="1:10" x14ac:dyDescent="0.55000000000000004">
      <c r="A99" s="18">
        <v>10</v>
      </c>
      <c r="B99" s="10">
        <v>43753</v>
      </c>
      <c r="C99" s="18">
        <v>2019</v>
      </c>
      <c r="D99" t="s">
        <v>11</v>
      </c>
      <c r="E99" s="2" t="s">
        <v>28</v>
      </c>
      <c r="F99" s="11" t="s">
        <v>117</v>
      </c>
      <c r="G99" s="11" t="s">
        <v>119</v>
      </c>
      <c r="H99" s="11" t="s">
        <v>45</v>
      </c>
      <c r="I99" s="11">
        <v>2</v>
      </c>
      <c r="J99" s="32">
        <v>0</v>
      </c>
    </row>
    <row r="100" spans="1:10" x14ac:dyDescent="0.55000000000000004">
      <c r="A100" s="18">
        <v>10</v>
      </c>
      <c r="B100" s="10">
        <v>43753</v>
      </c>
      <c r="C100" s="18">
        <v>2019</v>
      </c>
      <c r="D100" t="s">
        <v>11</v>
      </c>
      <c r="E100" s="2" t="s">
        <v>28</v>
      </c>
      <c r="F100" s="11" t="s">
        <v>251</v>
      </c>
      <c r="G100" s="10" t="s">
        <v>45</v>
      </c>
      <c r="H100" s="11" t="s">
        <v>411</v>
      </c>
      <c r="I100" s="11">
        <v>18</v>
      </c>
      <c r="J100" s="32">
        <v>2E-3</v>
      </c>
    </row>
    <row r="101" spans="1:10" x14ac:dyDescent="0.55000000000000004">
      <c r="A101" s="18">
        <v>14</v>
      </c>
      <c r="B101" s="10">
        <v>43753</v>
      </c>
      <c r="C101" s="18">
        <v>2019</v>
      </c>
      <c r="D101" t="s">
        <v>12</v>
      </c>
      <c r="E101" s="2" t="s">
        <v>33</v>
      </c>
      <c r="F101" s="11" t="s">
        <v>117</v>
      </c>
      <c r="G101" s="10" t="s">
        <v>45</v>
      </c>
      <c r="H101" s="11" t="s">
        <v>45</v>
      </c>
      <c r="I101" s="11">
        <v>4</v>
      </c>
      <c r="J101" s="32">
        <v>0</v>
      </c>
    </row>
    <row r="102" spans="1:10" x14ac:dyDescent="0.55000000000000004">
      <c r="A102" s="18">
        <v>14</v>
      </c>
      <c r="B102" s="10">
        <v>43753</v>
      </c>
      <c r="C102" s="18">
        <v>2019</v>
      </c>
      <c r="D102" t="s">
        <v>12</v>
      </c>
      <c r="E102" s="2" t="s">
        <v>33</v>
      </c>
      <c r="F102" s="11" t="s">
        <v>293</v>
      </c>
      <c r="G102" s="10" t="s">
        <v>45</v>
      </c>
      <c r="H102" s="11" t="s">
        <v>45</v>
      </c>
      <c r="I102" s="11">
        <v>2</v>
      </c>
      <c r="J102" s="32">
        <v>0</v>
      </c>
    </row>
    <row r="103" spans="1:10" x14ac:dyDescent="0.55000000000000004">
      <c r="A103" s="18">
        <v>14</v>
      </c>
      <c r="B103" s="10">
        <v>43753</v>
      </c>
      <c r="C103" s="18">
        <v>2019</v>
      </c>
      <c r="D103" t="s">
        <v>12</v>
      </c>
      <c r="E103" s="2" t="s">
        <v>33</v>
      </c>
      <c r="F103" s="11" t="s">
        <v>167</v>
      </c>
      <c r="G103" s="10" t="s">
        <v>45</v>
      </c>
      <c r="H103" s="11" t="s">
        <v>411</v>
      </c>
      <c r="I103" s="11">
        <v>3</v>
      </c>
      <c r="J103" s="32">
        <v>1E-3</v>
      </c>
    </row>
    <row r="104" spans="1:10" x14ac:dyDescent="0.55000000000000004">
      <c r="A104" s="18">
        <v>14</v>
      </c>
      <c r="B104" s="10">
        <v>43753</v>
      </c>
      <c r="C104" s="18">
        <v>2019</v>
      </c>
      <c r="D104" t="s">
        <v>12</v>
      </c>
      <c r="E104" s="2" t="s">
        <v>33</v>
      </c>
      <c r="F104" s="11" t="s">
        <v>251</v>
      </c>
      <c r="G104" s="10" t="s">
        <v>45</v>
      </c>
      <c r="H104" s="11" t="s">
        <v>411</v>
      </c>
      <c r="I104" s="11">
        <v>7</v>
      </c>
      <c r="J104" s="32">
        <v>3.0000000000000001E-3</v>
      </c>
    </row>
    <row r="105" spans="1:10" x14ac:dyDescent="0.55000000000000004">
      <c r="A105" s="18">
        <v>18</v>
      </c>
      <c r="B105" s="10">
        <v>43753</v>
      </c>
      <c r="C105" s="18">
        <v>2019</v>
      </c>
      <c r="D105" t="s">
        <v>13</v>
      </c>
      <c r="E105" s="2" t="s">
        <v>38</v>
      </c>
      <c r="F105" s="11" t="s">
        <v>167</v>
      </c>
      <c r="G105" s="10" t="s">
        <v>45</v>
      </c>
      <c r="H105" s="11" t="s">
        <v>411</v>
      </c>
      <c r="I105" s="11">
        <v>2</v>
      </c>
      <c r="J105" s="32">
        <v>4.0000000000000001E-3</v>
      </c>
    </row>
    <row r="106" spans="1:10" x14ac:dyDescent="0.55000000000000004">
      <c r="A106" s="18">
        <v>18</v>
      </c>
      <c r="B106" s="10">
        <v>43753</v>
      </c>
      <c r="C106" s="18">
        <v>2019</v>
      </c>
      <c r="D106" t="s">
        <v>13</v>
      </c>
      <c r="E106" s="2" t="s">
        <v>38</v>
      </c>
      <c r="F106" s="11" t="s">
        <v>158</v>
      </c>
      <c r="G106" s="10" t="s">
        <v>45</v>
      </c>
      <c r="H106" s="11" t="s">
        <v>411</v>
      </c>
      <c r="I106" s="11">
        <v>2</v>
      </c>
      <c r="J106" s="32">
        <v>0</v>
      </c>
    </row>
    <row r="107" spans="1:10" x14ac:dyDescent="0.55000000000000004">
      <c r="A107" s="18">
        <v>18</v>
      </c>
      <c r="B107" s="10">
        <v>43753</v>
      </c>
      <c r="C107" s="18">
        <v>2019</v>
      </c>
      <c r="D107" t="s">
        <v>13</v>
      </c>
      <c r="E107" s="2" t="s">
        <v>38</v>
      </c>
      <c r="F107" s="11" t="s">
        <v>145</v>
      </c>
      <c r="G107" s="10" t="s">
        <v>45</v>
      </c>
      <c r="H107" s="11" t="s">
        <v>411</v>
      </c>
      <c r="I107" s="11">
        <v>2</v>
      </c>
      <c r="J107" s="32">
        <v>0</v>
      </c>
    </row>
    <row r="108" spans="1:10" x14ac:dyDescent="0.55000000000000004">
      <c r="A108" s="18">
        <v>18</v>
      </c>
      <c r="B108" s="10">
        <v>43753</v>
      </c>
      <c r="C108" s="18">
        <v>2019</v>
      </c>
      <c r="D108" t="s">
        <v>13</v>
      </c>
      <c r="E108" s="2" t="s">
        <v>38</v>
      </c>
      <c r="F108" s="11" t="s">
        <v>117</v>
      </c>
      <c r="G108" s="11" t="s">
        <v>119</v>
      </c>
      <c r="H108" s="11" t="s">
        <v>45</v>
      </c>
      <c r="I108" s="11">
        <v>2</v>
      </c>
      <c r="J108" s="32">
        <v>3.0000000000000001E-3</v>
      </c>
    </row>
    <row r="109" spans="1:10" x14ac:dyDescent="0.55000000000000004">
      <c r="A109" s="18">
        <v>18</v>
      </c>
      <c r="B109" s="10">
        <v>43753</v>
      </c>
      <c r="C109" s="18">
        <v>2019</v>
      </c>
      <c r="D109" t="s">
        <v>13</v>
      </c>
      <c r="E109" s="2" t="s">
        <v>38</v>
      </c>
      <c r="F109" s="11" t="s">
        <v>251</v>
      </c>
      <c r="G109" s="11" t="s">
        <v>45</v>
      </c>
      <c r="H109" s="11" t="s">
        <v>411</v>
      </c>
      <c r="I109" s="11">
        <v>5</v>
      </c>
      <c r="J109" s="32">
        <v>4.0000000000000001E-3</v>
      </c>
    </row>
    <row r="110" spans="1:10" x14ac:dyDescent="0.55000000000000004">
      <c r="A110" s="18">
        <v>12</v>
      </c>
      <c r="B110" s="10">
        <v>43753</v>
      </c>
      <c r="C110" s="18">
        <v>2019</v>
      </c>
      <c r="D110" t="s">
        <v>11</v>
      </c>
      <c r="E110" s="2" t="s">
        <v>28</v>
      </c>
      <c r="F110" s="11" t="s">
        <v>251</v>
      </c>
      <c r="G110" s="11" t="s">
        <v>45</v>
      </c>
      <c r="H110" s="11" t="s">
        <v>411</v>
      </c>
      <c r="I110" s="11">
        <v>1</v>
      </c>
      <c r="J110" s="32">
        <v>0</v>
      </c>
    </row>
    <row r="111" spans="1:10" x14ac:dyDescent="0.55000000000000004">
      <c r="A111" s="18">
        <v>12</v>
      </c>
      <c r="B111" s="10">
        <v>43753</v>
      </c>
      <c r="C111" s="18">
        <v>2019</v>
      </c>
      <c r="D111" t="s">
        <v>11</v>
      </c>
      <c r="E111" s="2" t="s">
        <v>28</v>
      </c>
      <c r="F111" s="11" t="s">
        <v>158</v>
      </c>
      <c r="G111" s="11" t="s">
        <v>45</v>
      </c>
      <c r="H111" s="11" t="s">
        <v>411</v>
      </c>
      <c r="I111" s="11">
        <v>1</v>
      </c>
      <c r="J111" s="32">
        <v>0</v>
      </c>
    </row>
    <row r="112" spans="1:10" x14ac:dyDescent="0.55000000000000004">
      <c r="A112" s="18">
        <v>11</v>
      </c>
      <c r="B112" s="10">
        <v>43753</v>
      </c>
      <c r="C112" s="18">
        <v>2019</v>
      </c>
      <c r="D112" t="s">
        <v>11</v>
      </c>
      <c r="E112" s="2" t="s">
        <v>28</v>
      </c>
      <c r="F112" s="11" t="s">
        <v>141</v>
      </c>
      <c r="G112" s="11" t="s">
        <v>45</v>
      </c>
      <c r="H112" s="11" t="s">
        <v>411</v>
      </c>
      <c r="I112" s="11">
        <v>1</v>
      </c>
      <c r="J112" s="32">
        <v>0.12</v>
      </c>
    </row>
    <row r="113" spans="1:11" x14ac:dyDescent="0.55000000000000004">
      <c r="A113" s="18">
        <v>11</v>
      </c>
      <c r="B113" s="10">
        <v>43753</v>
      </c>
      <c r="C113" s="18">
        <v>2019</v>
      </c>
      <c r="D113" t="s">
        <v>11</v>
      </c>
      <c r="E113" s="2" t="s">
        <v>28</v>
      </c>
      <c r="F113" s="11" t="s">
        <v>117</v>
      </c>
      <c r="G113" s="11" t="s">
        <v>45</v>
      </c>
      <c r="H113" s="11" t="s">
        <v>45</v>
      </c>
      <c r="I113" s="11">
        <v>1</v>
      </c>
      <c r="J113" s="32">
        <v>0</v>
      </c>
    </row>
    <row r="114" spans="1:11" x14ac:dyDescent="0.55000000000000004">
      <c r="A114" s="18">
        <v>11</v>
      </c>
      <c r="B114" s="10">
        <v>43753</v>
      </c>
      <c r="C114" s="18">
        <v>2019</v>
      </c>
      <c r="D114" t="s">
        <v>11</v>
      </c>
      <c r="E114" s="2" t="s">
        <v>28</v>
      </c>
      <c r="F114" s="11" t="s">
        <v>251</v>
      </c>
      <c r="G114" s="11" t="s">
        <v>45</v>
      </c>
      <c r="H114" s="11" t="s">
        <v>411</v>
      </c>
      <c r="I114" s="11">
        <v>1</v>
      </c>
      <c r="J114" s="32">
        <v>0</v>
      </c>
    </row>
    <row r="115" spans="1:11" x14ac:dyDescent="0.55000000000000004">
      <c r="A115" s="18">
        <v>11</v>
      </c>
      <c r="B115" s="10">
        <v>43753</v>
      </c>
      <c r="C115" s="18">
        <v>2019</v>
      </c>
      <c r="D115" t="s">
        <v>11</v>
      </c>
      <c r="E115" s="2" t="s">
        <v>28</v>
      </c>
      <c r="F115" s="11" t="s">
        <v>145</v>
      </c>
      <c r="G115" s="11" t="s">
        <v>45</v>
      </c>
      <c r="H115" s="11" t="s">
        <v>411</v>
      </c>
      <c r="I115" s="11">
        <v>1</v>
      </c>
      <c r="J115" s="32">
        <v>0</v>
      </c>
    </row>
    <row r="116" spans="1:11" x14ac:dyDescent="0.55000000000000004">
      <c r="A116" s="18">
        <v>11</v>
      </c>
      <c r="B116" s="10">
        <v>43753</v>
      </c>
      <c r="C116" s="18">
        <v>2019</v>
      </c>
      <c r="D116" t="s">
        <v>11</v>
      </c>
      <c r="E116" s="2" t="s">
        <v>28</v>
      </c>
      <c r="F116" s="11" t="s">
        <v>158</v>
      </c>
      <c r="G116" s="11" t="s">
        <v>45</v>
      </c>
      <c r="H116" s="11" t="s">
        <v>411</v>
      </c>
      <c r="I116" s="11">
        <v>1</v>
      </c>
      <c r="J116" s="32">
        <v>0</v>
      </c>
    </row>
    <row r="117" spans="1:11" x14ac:dyDescent="0.55000000000000004">
      <c r="A117" s="18">
        <v>1</v>
      </c>
      <c r="B117" s="10">
        <v>44033</v>
      </c>
      <c r="C117" s="18">
        <v>2020</v>
      </c>
      <c r="D117" t="s">
        <v>11</v>
      </c>
      <c r="E117" s="2" t="s">
        <v>28</v>
      </c>
      <c r="F117" s="11" t="s">
        <v>403</v>
      </c>
      <c r="G117" s="11" t="s">
        <v>45</v>
      </c>
      <c r="H117" s="11" t="s">
        <v>45</v>
      </c>
      <c r="I117" s="11">
        <v>2</v>
      </c>
      <c r="J117" s="11">
        <v>5.6000000000000001E-2</v>
      </c>
      <c r="K117" s="11"/>
    </row>
    <row r="118" spans="1:11" x14ac:dyDescent="0.55000000000000004">
      <c r="A118" s="18">
        <v>1</v>
      </c>
      <c r="B118" s="10">
        <v>44033</v>
      </c>
      <c r="C118" s="18">
        <v>2020</v>
      </c>
      <c r="D118" t="s">
        <v>11</v>
      </c>
      <c r="E118" s="2" t="s">
        <v>28</v>
      </c>
      <c r="F118" s="11" t="s">
        <v>145</v>
      </c>
      <c r="G118" s="11" t="s">
        <v>45</v>
      </c>
      <c r="H118" s="11" t="s">
        <v>45</v>
      </c>
      <c r="I118" s="11">
        <v>1</v>
      </c>
      <c r="J118" s="11">
        <v>1.7999999999999999E-2</v>
      </c>
      <c r="K118" s="11"/>
    </row>
    <row r="119" spans="1:11" x14ac:dyDescent="0.55000000000000004">
      <c r="A119" s="18">
        <v>1</v>
      </c>
      <c r="B119" s="10">
        <v>44033</v>
      </c>
      <c r="C119" s="18">
        <v>2020</v>
      </c>
      <c r="D119" t="s">
        <v>11</v>
      </c>
      <c r="E119" s="2" t="s">
        <v>28</v>
      </c>
      <c r="F119" s="11" t="s">
        <v>117</v>
      </c>
      <c r="G119" s="11" t="s">
        <v>45</v>
      </c>
      <c r="H119" s="11" t="s">
        <v>45</v>
      </c>
      <c r="I119" s="11">
        <v>31</v>
      </c>
      <c r="J119" s="11">
        <v>4.9000000000000002E-2</v>
      </c>
      <c r="K119" s="11"/>
    </row>
    <row r="120" spans="1:11" x14ac:dyDescent="0.55000000000000004">
      <c r="A120" s="18">
        <v>1</v>
      </c>
      <c r="B120" s="10">
        <v>44033</v>
      </c>
      <c r="C120" s="18">
        <v>2020</v>
      </c>
      <c r="D120" t="s">
        <v>11</v>
      </c>
      <c r="E120" s="2" t="s">
        <v>28</v>
      </c>
      <c r="F120" s="11" t="s">
        <v>158</v>
      </c>
      <c r="G120" s="11" t="s">
        <v>45</v>
      </c>
      <c r="H120" s="11" t="s">
        <v>411</v>
      </c>
      <c r="I120" s="11">
        <v>27</v>
      </c>
      <c r="J120" s="11">
        <v>1.6E-2</v>
      </c>
      <c r="K120" s="11"/>
    </row>
    <row r="121" spans="1:11" x14ac:dyDescent="0.55000000000000004">
      <c r="A121" s="18">
        <v>1</v>
      </c>
      <c r="B121" s="10">
        <v>44033</v>
      </c>
      <c r="C121" s="18">
        <v>2020</v>
      </c>
      <c r="D121" t="s">
        <v>11</v>
      </c>
      <c r="E121" s="2" t="s">
        <v>28</v>
      </c>
      <c r="F121" s="11" t="s">
        <v>293</v>
      </c>
      <c r="G121" s="11" t="s">
        <v>45</v>
      </c>
      <c r="H121" s="11" t="s">
        <v>411</v>
      </c>
      <c r="I121" s="11">
        <v>1</v>
      </c>
      <c r="J121" s="11">
        <v>1E-3</v>
      </c>
      <c r="K121" s="11"/>
    </row>
    <row r="122" spans="1:11" x14ac:dyDescent="0.55000000000000004">
      <c r="A122" s="18">
        <v>2</v>
      </c>
      <c r="B122" s="10">
        <v>44033</v>
      </c>
      <c r="C122" s="18">
        <v>2020</v>
      </c>
      <c r="D122" t="s">
        <v>11</v>
      </c>
      <c r="E122" s="2" t="s">
        <v>28</v>
      </c>
      <c r="F122" s="11" t="s">
        <v>367</v>
      </c>
      <c r="G122" s="11" t="s">
        <v>45</v>
      </c>
      <c r="H122" s="11" t="s">
        <v>45</v>
      </c>
      <c r="I122" s="11">
        <v>2</v>
      </c>
      <c r="J122" s="11">
        <v>1E-3</v>
      </c>
      <c r="K122" s="11"/>
    </row>
    <row r="123" spans="1:11" x14ac:dyDescent="0.55000000000000004">
      <c r="A123" s="18">
        <v>2</v>
      </c>
      <c r="B123" s="10">
        <v>44033</v>
      </c>
      <c r="C123" s="18">
        <v>2020</v>
      </c>
      <c r="D123" t="s">
        <v>11</v>
      </c>
      <c r="E123" s="2" t="s">
        <v>28</v>
      </c>
      <c r="F123" s="11" t="s">
        <v>117</v>
      </c>
      <c r="G123" s="11" t="s">
        <v>45</v>
      </c>
      <c r="H123" s="11" t="s">
        <v>45</v>
      </c>
      <c r="I123" s="11">
        <v>9</v>
      </c>
      <c r="J123" s="11">
        <v>2E-3</v>
      </c>
      <c r="K123" s="11"/>
    </row>
    <row r="124" spans="1:11" x14ac:dyDescent="0.55000000000000004">
      <c r="A124" s="18">
        <v>2</v>
      </c>
      <c r="B124" s="10">
        <v>44033</v>
      </c>
      <c r="C124" s="18">
        <v>2020</v>
      </c>
      <c r="D124" t="s">
        <v>11</v>
      </c>
      <c r="E124" s="2" t="s">
        <v>28</v>
      </c>
      <c r="F124" s="11" t="s">
        <v>151</v>
      </c>
      <c r="G124" s="11" t="s">
        <v>121</v>
      </c>
      <c r="H124" s="11" t="s">
        <v>45</v>
      </c>
      <c r="I124" s="11">
        <v>1</v>
      </c>
      <c r="J124" s="11">
        <v>2E-3</v>
      </c>
      <c r="K124" s="11"/>
    </row>
    <row r="125" spans="1:11" x14ac:dyDescent="0.55000000000000004">
      <c r="A125" s="18">
        <v>2</v>
      </c>
      <c r="B125" s="10">
        <v>44033</v>
      </c>
      <c r="C125" s="18">
        <v>2020</v>
      </c>
      <c r="D125" t="s">
        <v>11</v>
      </c>
      <c r="E125" s="2" t="s">
        <v>28</v>
      </c>
      <c r="F125" s="11" t="s">
        <v>145</v>
      </c>
      <c r="G125" s="11" t="s">
        <v>45</v>
      </c>
      <c r="H125" s="11" t="s">
        <v>411</v>
      </c>
      <c r="I125" s="11">
        <v>4</v>
      </c>
      <c r="J125" s="11">
        <v>0.08</v>
      </c>
      <c r="K125" s="11"/>
    </row>
    <row r="126" spans="1:11" x14ac:dyDescent="0.55000000000000004">
      <c r="A126" s="18">
        <v>2</v>
      </c>
      <c r="B126" s="10">
        <v>44033</v>
      </c>
      <c r="C126" s="18">
        <v>2020</v>
      </c>
      <c r="D126" t="s">
        <v>11</v>
      </c>
      <c r="E126" s="2" t="s">
        <v>28</v>
      </c>
      <c r="F126" s="11" t="s">
        <v>158</v>
      </c>
      <c r="G126" s="11" t="s">
        <v>45</v>
      </c>
      <c r="H126" s="11" t="s">
        <v>411</v>
      </c>
      <c r="I126" s="11">
        <v>3</v>
      </c>
      <c r="J126" s="11">
        <v>5.0000000000000001E-3</v>
      </c>
      <c r="K126" s="11"/>
    </row>
    <row r="127" spans="1:11" x14ac:dyDescent="0.55000000000000004">
      <c r="A127" s="18">
        <v>2</v>
      </c>
      <c r="B127" s="10">
        <v>44033</v>
      </c>
      <c r="C127" s="18">
        <v>2020</v>
      </c>
      <c r="D127" t="s">
        <v>11</v>
      </c>
      <c r="E127" s="2" t="s">
        <v>28</v>
      </c>
      <c r="F127" s="11" t="s">
        <v>293</v>
      </c>
      <c r="G127" s="11" t="s">
        <v>45</v>
      </c>
      <c r="H127" s="11" t="s">
        <v>45</v>
      </c>
      <c r="I127" s="11">
        <v>2</v>
      </c>
      <c r="J127" s="11">
        <v>2E-3</v>
      </c>
      <c r="K127" s="11"/>
    </row>
    <row r="128" spans="1:11" x14ac:dyDescent="0.55000000000000004">
      <c r="A128" s="18">
        <v>3</v>
      </c>
      <c r="B128" s="10">
        <v>44033</v>
      </c>
      <c r="C128" s="18">
        <v>2020</v>
      </c>
      <c r="D128" t="s">
        <v>11</v>
      </c>
      <c r="E128" s="2" t="s">
        <v>28</v>
      </c>
      <c r="F128" s="11" t="s">
        <v>117</v>
      </c>
      <c r="G128" s="11" t="s">
        <v>45</v>
      </c>
      <c r="H128" s="11" t="s">
        <v>45</v>
      </c>
      <c r="I128" s="11">
        <v>8</v>
      </c>
      <c r="J128" s="11">
        <v>7.0000000000000001E-3</v>
      </c>
      <c r="K128" s="11"/>
    </row>
    <row r="129" spans="1:11" x14ac:dyDescent="0.55000000000000004">
      <c r="A129" s="18">
        <v>4</v>
      </c>
      <c r="B129" s="10">
        <v>44034</v>
      </c>
      <c r="C129" s="18">
        <v>2020</v>
      </c>
      <c r="D129" t="s">
        <v>12</v>
      </c>
      <c r="E129" s="2" t="s">
        <v>33</v>
      </c>
      <c r="F129" s="11" t="s">
        <v>404</v>
      </c>
      <c r="G129" s="11" t="s">
        <v>45</v>
      </c>
      <c r="H129" s="11" t="s">
        <v>45</v>
      </c>
      <c r="I129" s="11">
        <v>2</v>
      </c>
      <c r="J129" s="11">
        <v>2E-3</v>
      </c>
      <c r="K129" s="11"/>
    </row>
    <row r="130" spans="1:11" x14ac:dyDescent="0.55000000000000004">
      <c r="A130" s="18">
        <v>4</v>
      </c>
      <c r="B130" s="10">
        <v>44034</v>
      </c>
      <c r="C130" s="18">
        <v>2020</v>
      </c>
      <c r="D130" t="s">
        <v>12</v>
      </c>
      <c r="E130" s="2" t="s">
        <v>33</v>
      </c>
      <c r="F130" s="11" t="s">
        <v>158</v>
      </c>
      <c r="G130" s="11" t="s">
        <v>45</v>
      </c>
      <c r="H130" s="11" t="s">
        <v>411</v>
      </c>
      <c r="I130" s="11">
        <v>3</v>
      </c>
      <c r="J130" s="11">
        <v>1.4E-2</v>
      </c>
      <c r="K130" s="11"/>
    </row>
    <row r="131" spans="1:11" x14ac:dyDescent="0.55000000000000004">
      <c r="A131" s="18">
        <v>4</v>
      </c>
      <c r="B131" s="10">
        <v>44034</v>
      </c>
      <c r="C131" s="18">
        <v>2020</v>
      </c>
      <c r="D131" t="s">
        <v>12</v>
      </c>
      <c r="E131" s="2" t="s">
        <v>33</v>
      </c>
      <c r="F131" s="11" t="s">
        <v>117</v>
      </c>
      <c r="G131" s="11" t="s">
        <v>45</v>
      </c>
      <c r="H131" s="11" t="s">
        <v>45</v>
      </c>
      <c r="I131" s="11">
        <v>6</v>
      </c>
      <c r="J131" s="11">
        <v>2E-3</v>
      </c>
      <c r="K131" s="11"/>
    </row>
    <row r="132" spans="1:11" x14ac:dyDescent="0.55000000000000004">
      <c r="A132" s="18">
        <v>5</v>
      </c>
      <c r="B132" s="10">
        <v>44034</v>
      </c>
      <c r="C132" s="18">
        <v>2020</v>
      </c>
      <c r="D132" t="s">
        <v>12</v>
      </c>
      <c r="E132" s="2" t="s">
        <v>33</v>
      </c>
      <c r="F132" s="11" t="s">
        <v>158</v>
      </c>
      <c r="G132" s="11" t="s">
        <v>45</v>
      </c>
      <c r="H132" s="11" t="s">
        <v>411</v>
      </c>
      <c r="I132" s="11">
        <v>183</v>
      </c>
      <c r="J132" s="11">
        <v>1.61</v>
      </c>
      <c r="K132" s="11"/>
    </row>
    <row r="133" spans="1:11" x14ac:dyDescent="0.55000000000000004">
      <c r="A133" s="18">
        <v>5</v>
      </c>
      <c r="B133" s="10">
        <v>44034</v>
      </c>
      <c r="C133" s="18">
        <v>2020</v>
      </c>
      <c r="D133" t="s">
        <v>12</v>
      </c>
      <c r="E133" s="2" t="s">
        <v>33</v>
      </c>
      <c r="F133" s="11" t="s">
        <v>167</v>
      </c>
      <c r="G133" s="11" t="s">
        <v>45</v>
      </c>
      <c r="H133" s="11" t="s">
        <v>45</v>
      </c>
      <c r="I133" s="11">
        <v>57</v>
      </c>
      <c r="J133" s="11">
        <v>0.10100000000000001</v>
      </c>
      <c r="K133" s="11"/>
    </row>
    <row r="134" spans="1:11" x14ac:dyDescent="0.55000000000000004">
      <c r="A134" s="18">
        <v>5</v>
      </c>
      <c r="B134" s="10">
        <v>44034</v>
      </c>
      <c r="C134" s="18">
        <v>2020</v>
      </c>
      <c r="D134" t="s">
        <v>12</v>
      </c>
      <c r="E134" s="2" t="s">
        <v>33</v>
      </c>
      <c r="F134" s="11" t="s">
        <v>117</v>
      </c>
      <c r="G134" s="11" t="s">
        <v>45</v>
      </c>
      <c r="H134" s="11" t="s">
        <v>45</v>
      </c>
      <c r="I134" s="11">
        <v>31</v>
      </c>
      <c r="J134" s="11">
        <v>1.9E-2</v>
      </c>
      <c r="K134" s="11"/>
    </row>
    <row r="135" spans="1:11" x14ac:dyDescent="0.55000000000000004">
      <c r="A135" s="18">
        <v>6</v>
      </c>
      <c r="B135" s="10">
        <v>44034</v>
      </c>
      <c r="C135" s="18">
        <v>2020</v>
      </c>
      <c r="D135" t="s">
        <v>12</v>
      </c>
      <c r="E135" s="2" t="s">
        <v>33</v>
      </c>
      <c r="F135" s="11" t="s">
        <v>158</v>
      </c>
      <c r="G135" s="11" t="s">
        <v>45</v>
      </c>
      <c r="H135" s="11" t="s">
        <v>411</v>
      </c>
      <c r="I135" s="11">
        <v>43</v>
      </c>
      <c r="J135" s="11">
        <v>0.376</v>
      </c>
      <c r="K135" s="11"/>
    </row>
    <row r="136" spans="1:11" x14ac:dyDescent="0.55000000000000004">
      <c r="A136" s="18">
        <v>6</v>
      </c>
      <c r="B136" s="10">
        <v>44034</v>
      </c>
      <c r="C136" s="18">
        <v>2020</v>
      </c>
      <c r="D136" t="s">
        <v>12</v>
      </c>
      <c r="E136" s="2" t="s">
        <v>33</v>
      </c>
      <c r="F136" s="11" t="s">
        <v>117</v>
      </c>
      <c r="G136" s="11" t="s">
        <v>45</v>
      </c>
      <c r="H136" s="11" t="s">
        <v>45</v>
      </c>
      <c r="I136" s="11">
        <v>16</v>
      </c>
      <c r="J136" s="11">
        <v>6.7000000000000004E-2</v>
      </c>
      <c r="K136" s="11"/>
    </row>
    <row r="137" spans="1:11" x14ac:dyDescent="0.55000000000000004">
      <c r="A137" s="18">
        <v>7</v>
      </c>
      <c r="B137" s="10">
        <v>44035</v>
      </c>
      <c r="C137" s="18">
        <v>2020</v>
      </c>
      <c r="D137" t="s">
        <v>13</v>
      </c>
      <c r="E137" s="2" t="s">
        <v>38</v>
      </c>
      <c r="F137" s="11" t="s">
        <v>145</v>
      </c>
      <c r="G137" s="11" t="s">
        <v>45</v>
      </c>
      <c r="H137" s="11" t="s">
        <v>45</v>
      </c>
      <c r="I137" s="11">
        <v>1</v>
      </c>
      <c r="J137" s="11">
        <v>1.4E-2</v>
      </c>
      <c r="K137" s="11"/>
    </row>
    <row r="138" spans="1:11" x14ac:dyDescent="0.55000000000000004">
      <c r="A138" s="18">
        <v>7</v>
      </c>
      <c r="B138" s="10">
        <v>44035</v>
      </c>
      <c r="C138" s="18">
        <v>2020</v>
      </c>
      <c r="D138" t="s">
        <v>13</v>
      </c>
      <c r="E138" s="2" t="s">
        <v>38</v>
      </c>
      <c r="F138" s="11" t="s">
        <v>117</v>
      </c>
      <c r="G138" s="11" t="s">
        <v>45</v>
      </c>
      <c r="H138" s="11" t="s">
        <v>45</v>
      </c>
      <c r="I138" s="11">
        <v>5</v>
      </c>
      <c r="J138" s="11">
        <v>7.0000000000000001E-3</v>
      </c>
      <c r="K138" s="11"/>
    </row>
    <row r="139" spans="1:11" x14ac:dyDescent="0.55000000000000004">
      <c r="A139" s="18">
        <v>7</v>
      </c>
      <c r="B139" s="10">
        <v>44035</v>
      </c>
      <c r="C139" s="18">
        <v>2020</v>
      </c>
      <c r="D139" t="s">
        <v>13</v>
      </c>
      <c r="E139" s="2" t="s">
        <v>38</v>
      </c>
      <c r="F139" s="11" t="s">
        <v>167</v>
      </c>
      <c r="G139" s="11" t="s">
        <v>45</v>
      </c>
      <c r="H139" s="11" t="s">
        <v>45</v>
      </c>
      <c r="I139" s="11">
        <v>2</v>
      </c>
      <c r="J139" s="11">
        <v>1E-3</v>
      </c>
      <c r="K139" s="11"/>
    </row>
    <row r="140" spans="1:11" x14ac:dyDescent="0.55000000000000004">
      <c r="A140" s="18">
        <v>8</v>
      </c>
      <c r="B140" s="10">
        <v>44035</v>
      </c>
      <c r="C140" s="18">
        <v>2020</v>
      </c>
      <c r="D140" t="s">
        <v>13</v>
      </c>
      <c r="E140" s="2" t="s">
        <v>38</v>
      </c>
      <c r="F140" s="11" t="s">
        <v>117</v>
      </c>
      <c r="G140" s="11" t="s">
        <v>45</v>
      </c>
      <c r="H140" s="11" t="s">
        <v>45</v>
      </c>
      <c r="I140" s="11">
        <v>23</v>
      </c>
      <c r="J140" s="11">
        <v>1.0999999999999999E-2</v>
      </c>
      <c r="K140" s="11"/>
    </row>
    <row r="141" spans="1:11" x14ac:dyDescent="0.55000000000000004">
      <c r="A141" s="18">
        <v>8</v>
      </c>
      <c r="B141" s="10">
        <v>44035</v>
      </c>
      <c r="C141" s="18">
        <v>2020</v>
      </c>
      <c r="D141" t="s">
        <v>13</v>
      </c>
      <c r="E141" s="2" t="s">
        <v>38</v>
      </c>
      <c r="F141" s="11" t="s">
        <v>158</v>
      </c>
      <c r="G141" s="11" t="s">
        <v>45</v>
      </c>
      <c r="H141" s="11" t="s">
        <v>411</v>
      </c>
      <c r="I141" s="11">
        <v>2</v>
      </c>
      <c r="J141" s="11">
        <v>3.0000000000000001E-3</v>
      </c>
      <c r="K141" s="11"/>
    </row>
    <row r="142" spans="1:11" x14ac:dyDescent="0.55000000000000004">
      <c r="A142" s="18">
        <v>8</v>
      </c>
      <c r="B142" s="10">
        <v>44035</v>
      </c>
      <c r="C142" s="18">
        <v>2020</v>
      </c>
      <c r="D142" t="s">
        <v>13</v>
      </c>
      <c r="E142" s="2" t="s">
        <v>38</v>
      </c>
      <c r="F142" s="11" t="s">
        <v>167</v>
      </c>
      <c r="G142" s="11" t="s">
        <v>45</v>
      </c>
      <c r="H142" s="11" t="s">
        <v>45</v>
      </c>
      <c r="I142" s="11">
        <v>1</v>
      </c>
      <c r="J142" s="11">
        <v>1E-3</v>
      </c>
      <c r="K142" s="11"/>
    </row>
    <row r="143" spans="1:11" x14ac:dyDescent="0.55000000000000004">
      <c r="A143" s="18">
        <v>9</v>
      </c>
      <c r="B143" s="10">
        <v>44035</v>
      </c>
      <c r="C143" s="18">
        <v>2020</v>
      </c>
      <c r="D143" t="s">
        <v>13</v>
      </c>
      <c r="E143" s="2" t="s">
        <v>38</v>
      </c>
      <c r="F143" s="11" t="s">
        <v>293</v>
      </c>
      <c r="G143" s="11" t="s">
        <v>45</v>
      </c>
      <c r="H143" s="11" t="s">
        <v>45</v>
      </c>
      <c r="I143" s="11">
        <v>1</v>
      </c>
      <c r="J143" s="11">
        <v>0.05</v>
      </c>
      <c r="K143" s="11"/>
    </row>
    <row r="144" spans="1:11" x14ac:dyDescent="0.55000000000000004">
      <c r="A144" s="18">
        <v>9</v>
      </c>
      <c r="B144" s="10">
        <v>44035</v>
      </c>
      <c r="C144" s="18">
        <v>2020</v>
      </c>
      <c r="D144" t="s">
        <v>13</v>
      </c>
      <c r="E144" s="2" t="s">
        <v>38</v>
      </c>
      <c r="F144" s="11" t="s">
        <v>117</v>
      </c>
      <c r="G144" s="11" t="s">
        <v>45</v>
      </c>
      <c r="H144" s="11" t="s">
        <v>45</v>
      </c>
      <c r="I144" s="11">
        <v>4</v>
      </c>
      <c r="J144" s="11">
        <v>1.4999999999999999E-2</v>
      </c>
      <c r="K144" s="11"/>
    </row>
    <row r="145" spans="1:11" x14ac:dyDescent="0.55000000000000004">
      <c r="A145" s="18">
        <v>10</v>
      </c>
      <c r="B145" s="10">
        <v>44047</v>
      </c>
      <c r="C145" s="18">
        <v>2020</v>
      </c>
      <c r="D145" t="s">
        <v>13</v>
      </c>
      <c r="E145" s="2" t="s">
        <v>38</v>
      </c>
      <c r="F145" s="11" t="s">
        <v>404</v>
      </c>
      <c r="G145" s="11" t="s">
        <v>45</v>
      </c>
      <c r="H145" s="11" t="s">
        <v>45</v>
      </c>
      <c r="I145" s="11">
        <v>1</v>
      </c>
      <c r="J145" s="11">
        <v>2E-3</v>
      </c>
      <c r="K145" s="11"/>
    </row>
    <row r="146" spans="1:11" x14ac:dyDescent="0.55000000000000004">
      <c r="A146" s="18">
        <v>10</v>
      </c>
      <c r="B146" s="10">
        <v>44047</v>
      </c>
      <c r="C146" s="18">
        <v>2020</v>
      </c>
      <c r="D146" t="s">
        <v>13</v>
      </c>
      <c r="E146" s="2" t="s">
        <v>38</v>
      </c>
      <c r="F146" s="11" t="s">
        <v>117</v>
      </c>
      <c r="G146" s="11" t="s">
        <v>45</v>
      </c>
      <c r="H146" s="11" t="s">
        <v>45</v>
      </c>
      <c r="I146" s="11">
        <v>7</v>
      </c>
      <c r="J146" s="11">
        <v>3.0000000000000001E-3</v>
      </c>
      <c r="K146" s="11"/>
    </row>
    <row r="147" spans="1:11" x14ac:dyDescent="0.55000000000000004">
      <c r="A147" s="18">
        <v>10</v>
      </c>
      <c r="B147" s="10">
        <v>44047</v>
      </c>
      <c r="C147" s="18">
        <v>2020</v>
      </c>
      <c r="D147" t="s">
        <v>13</v>
      </c>
      <c r="E147" s="2" t="s">
        <v>38</v>
      </c>
      <c r="F147" s="11" t="s">
        <v>145</v>
      </c>
      <c r="G147" s="11" t="s">
        <v>45</v>
      </c>
      <c r="H147" s="11" t="s">
        <v>45</v>
      </c>
      <c r="I147" s="11">
        <v>1</v>
      </c>
      <c r="J147" s="11">
        <v>2E-3</v>
      </c>
      <c r="K147" s="11"/>
    </row>
    <row r="148" spans="1:11" x14ac:dyDescent="0.55000000000000004">
      <c r="A148" s="18">
        <v>11</v>
      </c>
      <c r="B148" s="10">
        <v>44047</v>
      </c>
      <c r="C148" s="18">
        <v>2020</v>
      </c>
      <c r="D148" t="s">
        <v>13</v>
      </c>
      <c r="E148" s="2" t="s">
        <v>38</v>
      </c>
      <c r="F148" s="11" t="s">
        <v>117</v>
      </c>
      <c r="G148" s="11" t="s">
        <v>45</v>
      </c>
      <c r="H148" s="11" t="s">
        <v>45</v>
      </c>
      <c r="I148" s="11">
        <v>9</v>
      </c>
      <c r="J148" s="11">
        <v>3.0000000000000001E-3</v>
      </c>
      <c r="K148" s="11"/>
    </row>
    <row r="149" spans="1:11" x14ac:dyDescent="0.55000000000000004">
      <c r="A149" s="18">
        <v>11</v>
      </c>
      <c r="B149" s="10">
        <v>44047</v>
      </c>
      <c r="C149" s="18">
        <v>2020</v>
      </c>
      <c r="D149" t="s">
        <v>13</v>
      </c>
      <c r="E149" s="2" t="s">
        <v>38</v>
      </c>
      <c r="F149" s="11" t="s">
        <v>145</v>
      </c>
      <c r="G149" s="11" t="s">
        <v>45</v>
      </c>
      <c r="H149" s="11" t="s">
        <v>45</v>
      </c>
      <c r="I149" s="11">
        <v>1</v>
      </c>
      <c r="J149" s="11">
        <v>1E-3</v>
      </c>
      <c r="K149" s="11"/>
    </row>
    <row r="150" spans="1:11" x14ac:dyDescent="0.55000000000000004">
      <c r="A150" s="18">
        <v>12</v>
      </c>
      <c r="B150" s="10">
        <v>44047</v>
      </c>
      <c r="C150" s="18">
        <v>2020</v>
      </c>
      <c r="D150" t="s">
        <v>13</v>
      </c>
      <c r="E150" s="2" t="s">
        <v>38</v>
      </c>
      <c r="F150" s="11" t="s">
        <v>117</v>
      </c>
      <c r="G150" s="11" t="s">
        <v>45</v>
      </c>
      <c r="H150" s="11" t="s">
        <v>45</v>
      </c>
      <c r="I150" s="11">
        <v>16</v>
      </c>
      <c r="J150" s="11">
        <v>3.0000000000000001E-3</v>
      </c>
      <c r="K150" s="11"/>
    </row>
    <row r="151" spans="1:11" x14ac:dyDescent="0.55000000000000004">
      <c r="A151" s="18">
        <v>12</v>
      </c>
      <c r="B151" s="10">
        <v>44047</v>
      </c>
      <c r="C151" s="18">
        <v>2020</v>
      </c>
      <c r="D151" t="s">
        <v>13</v>
      </c>
      <c r="E151" s="2" t="s">
        <v>38</v>
      </c>
      <c r="F151" s="11" t="s">
        <v>167</v>
      </c>
      <c r="G151" s="11" t="s">
        <v>45</v>
      </c>
      <c r="H151" s="11" t="s">
        <v>45</v>
      </c>
      <c r="I151" s="11">
        <v>4</v>
      </c>
      <c r="J151" s="11">
        <v>1E-3</v>
      </c>
      <c r="K151" s="11"/>
    </row>
    <row r="152" spans="1:11" x14ac:dyDescent="0.55000000000000004">
      <c r="A152" s="18">
        <v>12</v>
      </c>
      <c r="B152" s="10">
        <v>44047</v>
      </c>
      <c r="C152" s="18">
        <v>2020</v>
      </c>
      <c r="D152" t="s">
        <v>13</v>
      </c>
      <c r="E152" s="2" t="s">
        <v>38</v>
      </c>
      <c r="F152" s="11" t="s">
        <v>141</v>
      </c>
      <c r="G152" s="11" t="s">
        <v>45</v>
      </c>
      <c r="H152" s="11" t="s">
        <v>45</v>
      </c>
      <c r="I152" s="11">
        <v>1</v>
      </c>
      <c r="J152" s="11">
        <v>2E-3</v>
      </c>
      <c r="K152" s="11"/>
    </row>
    <row r="153" spans="1:11" x14ac:dyDescent="0.55000000000000004">
      <c r="A153" s="18">
        <v>12</v>
      </c>
      <c r="B153" s="10">
        <v>44047</v>
      </c>
      <c r="C153" s="18">
        <v>2020</v>
      </c>
      <c r="D153" t="s">
        <v>13</v>
      </c>
      <c r="E153" s="2" t="s">
        <v>38</v>
      </c>
      <c r="F153" s="11" t="s">
        <v>158</v>
      </c>
      <c r="G153" s="11" t="s">
        <v>45</v>
      </c>
      <c r="H153" s="11" t="s">
        <v>411</v>
      </c>
      <c r="I153" s="11">
        <v>5</v>
      </c>
      <c r="J153" s="11">
        <v>1E-3</v>
      </c>
      <c r="K153" s="11"/>
    </row>
    <row r="154" spans="1:11" x14ac:dyDescent="0.55000000000000004">
      <c r="A154" s="18">
        <v>13</v>
      </c>
      <c r="B154" s="10">
        <v>44047</v>
      </c>
      <c r="C154" s="18">
        <v>2020</v>
      </c>
      <c r="D154" t="s">
        <v>12</v>
      </c>
      <c r="E154" s="2" t="s">
        <v>33</v>
      </c>
      <c r="F154" s="11" t="s">
        <v>117</v>
      </c>
      <c r="G154" s="11" t="s">
        <v>45</v>
      </c>
      <c r="H154" s="11" t="s">
        <v>45</v>
      </c>
      <c r="I154" s="11">
        <v>7</v>
      </c>
      <c r="J154" s="11">
        <v>1.0999999999999999E-2</v>
      </c>
      <c r="K154" s="11"/>
    </row>
    <row r="155" spans="1:11" x14ac:dyDescent="0.55000000000000004">
      <c r="A155" s="18">
        <v>13</v>
      </c>
      <c r="B155" s="10">
        <v>44047</v>
      </c>
      <c r="C155" s="18">
        <v>2020</v>
      </c>
      <c r="D155" t="s">
        <v>12</v>
      </c>
      <c r="E155" s="2" t="s">
        <v>33</v>
      </c>
      <c r="F155" s="11" t="s">
        <v>158</v>
      </c>
      <c r="G155" s="11" t="s">
        <v>45</v>
      </c>
      <c r="H155" s="11" t="s">
        <v>411</v>
      </c>
      <c r="I155" s="11">
        <v>6</v>
      </c>
      <c r="J155" s="11">
        <v>8.0000000000000002E-3</v>
      </c>
      <c r="K155" s="11"/>
    </row>
    <row r="156" spans="1:11" x14ac:dyDescent="0.55000000000000004">
      <c r="A156" s="18">
        <v>13</v>
      </c>
      <c r="B156" s="10">
        <v>44047</v>
      </c>
      <c r="C156" s="18">
        <v>2020</v>
      </c>
      <c r="D156" t="s">
        <v>12</v>
      </c>
      <c r="E156" s="2" t="s">
        <v>33</v>
      </c>
      <c r="F156" s="11" t="s">
        <v>167</v>
      </c>
      <c r="G156" s="11" t="s">
        <v>45</v>
      </c>
      <c r="H156" s="11" t="s">
        <v>45</v>
      </c>
      <c r="I156" s="11">
        <v>2</v>
      </c>
      <c r="J156" s="11">
        <v>1E-3</v>
      </c>
      <c r="K156" s="11"/>
    </row>
    <row r="157" spans="1:11" x14ac:dyDescent="0.55000000000000004">
      <c r="A157" s="18">
        <v>14</v>
      </c>
      <c r="B157" s="10">
        <v>44047</v>
      </c>
      <c r="C157" s="18">
        <v>2020</v>
      </c>
      <c r="D157" t="s">
        <v>12</v>
      </c>
      <c r="E157" s="2" t="s">
        <v>33</v>
      </c>
      <c r="F157" s="11" t="s">
        <v>367</v>
      </c>
      <c r="G157" s="11" t="s">
        <v>45</v>
      </c>
      <c r="H157" s="11" t="s">
        <v>45</v>
      </c>
      <c r="I157" s="11">
        <v>2</v>
      </c>
      <c r="J157" s="11">
        <v>1E-3</v>
      </c>
      <c r="K157" s="11"/>
    </row>
    <row r="158" spans="1:11" x14ac:dyDescent="0.55000000000000004">
      <c r="A158" s="18">
        <v>14</v>
      </c>
      <c r="B158" s="10">
        <v>44047</v>
      </c>
      <c r="C158" s="18">
        <v>2020</v>
      </c>
      <c r="D158" t="s">
        <v>12</v>
      </c>
      <c r="E158" s="2" t="s">
        <v>33</v>
      </c>
      <c r="F158" s="11" t="s">
        <v>405</v>
      </c>
      <c r="G158" s="11" t="s">
        <v>45</v>
      </c>
      <c r="H158" s="11" t="s">
        <v>45</v>
      </c>
      <c r="I158" s="11">
        <v>1</v>
      </c>
      <c r="J158" s="11">
        <v>2E-3</v>
      </c>
      <c r="K158" s="11"/>
    </row>
    <row r="159" spans="1:11" x14ac:dyDescent="0.55000000000000004">
      <c r="A159" s="18">
        <v>14</v>
      </c>
      <c r="B159" s="10">
        <v>44047</v>
      </c>
      <c r="C159" s="18">
        <v>2020</v>
      </c>
      <c r="D159" t="s">
        <v>12</v>
      </c>
      <c r="E159" s="2" t="s">
        <v>33</v>
      </c>
      <c r="F159" s="11" t="s">
        <v>403</v>
      </c>
      <c r="G159" s="11" t="s">
        <v>45</v>
      </c>
      <c r="H159" s="11" t="s">
        <v>45</v>
      </c>
      <c r="I159" s="11">
        <v>2</v>
      </c>
      <c r="J159" s="11">
        <v>2E-3</v>
      </c>
      <c r="K159" s="11"/>
    </row>
    <row r="160" spans="1:11" x14ac:dyDescent="0.55000000000000004">
      <c r="A160" s="36">
        <v>14</v>
      </c>
      <c r="B160" s="37">
        <v>44047</v>
      </c>
      <c r="C160" s="36">
        <v>2020</v>
      </c>
      <c r="D160" t="s">
        <v>12</v>
      </c>
      <c r="E160" s="2" t="s">
        <v>33</v>
      </c>
      <c r="F160" s="35" t="s">
        <v>117</v>
      </c>
      <c r="G160" s="35" t="s">
        <v>45</v>
      </c>
      <c r="H160" s="35" t="s">
        <v>45</v>
      </c>
      <c r="I160" s="35">
        <v>8</v>
      </c>
      <c r="J160" s="35">
        <v>5.0000000000000001E-3</v>
      </c>
      <c r="K160" s="35"/>
    </row>
    <row r="161" spans="1:17" x14ac:dyDescent="0.55000000000000004">
      <c r="A161" s="18">
        <v>14</v>
      </c>
      <c r="B161" s="10">
        <v>44047</v>
      </c>
      <c r="C161" s="18">
        <v>2020</v>
      </c>
      <c r="D161" t="s">
        <v>12</v>
      </c>
      <c r="E161" s="2" t="s">
        <v>33</v>
      </c>
      <c r="F161" s="11" t="s">
        <v>145</v>
      </c>
      <c r="G161" s="11" t="s">
        <v>45</v>
      </c>
      <c r="H161" s="11" t="s">
        <v>45</v>
      </c>
      <c r="I161" s="11">
        <v>1</v>
      </c>
      <c r="J161" s="11">
        <v>1E-3</v>
      </c>
      <c r="K161" s="11"/>
    </row>
    <row r="162" spans="1:17" x14ac:dyDescent="0.55000000000000004">
      <c r="A162" s="18">
        <v>15</v>
      </c>
      <c r="B162" s="10">
        <v>44047</v>
      </c>
      <c r="C162" s="18">
        <v>2020</v>
      </c>
      <c r="D162" t="s">
        <v>12</v>
      </c>
      <c r="E162" s="2" t="s">
        <v>33</v>
      </c>
      <c r="F162" s="11" t="s">
        <v>167</v>
      </c>
      <c r="G162" s="11" t="s">
        <v>45</v>
      </c>
      <c r="H162" s="11" t="s">
        <v>45</v>
      </c>
      <c r="I162" s="11">
        <v>5</v>
      </c>
      <c r="J162" s="11">
        <v>1.0999999999999999E-2</v>
      </c>
      <c r="K162" s="11"/>
    </row>
    <row r="163" spans="1:17" x14ac:dyDescent="0.55000000000000004">
      <c r="A163" s="18">
        <v>15</v>
      </c>
      <c r="B163" s="10">
        <v>44047</v>
      </c>
      <c r="C163" s="18">
        <v>2020</v>
      </c>
      <c r="D163" t="s">
        <v>12</v>
      </c>
      <c r="E163" s="2" t="s">
        <v>33</v>
      </c>
      <c r="F163" s="11" t="s">
        <v>398</v>
      </c>
      <c r="G163" s="11" t="s">
        <v>45</v>
      </c>
      <c r="H163" s="11" t="s">
        <v>45</v>
      </c>
      <c r="I163" s="11">
        <v>2</v>
      </c>
      <c r="J163" s="11">
        <v>1E-3</v>
      </c>
      <c r="K163" s="11"/>
    </row>
    <row r="164" spans="1:17" x14ac:dyDescent="0.55000000000000004">
      <c r="A164" s="18">
        <v>15</v>
      </c>
      <c r="B164" s="10">
        <v>44047</v>
      </c>
      <c r="C164" s="18">
        <v>2020</v>
      </c>
      <c r="D164" t="s">
        <v>12</v>
      </c>
      <c r="E164" s="2" t="s">
        <v>33</v>
      </c>
      <c r="F164" s="11" t="s">
        <v>117</v>
      </c>
      <c r="G164" s="11" t="s">
        <v>45</v>
      </c>
      <c r="H164" s="11" t="s">
        <v>45</v>
      </c>
      <c r="I164" s="11">
        <v>14</v>
      </c>
      <c r="J164" s="11">
        <v>3.0000000000000001E-3</v>
      </c>
      <c r="K164" s="11"/>
    </row>
    <row r="165" spans="1:17" x14ac:dyDescent="0.55000000000000004">
      <c r="A165" s="18">
        <v>15</v>
      </c>
      <c r="B165" s="10">
        <v>44047</v>
      </c>
      <c r="C165" s="18">
        <v>2020</v>
      </c>
      <c r="D165" t="s">
        <v>12</v>
      </c>
      <c r="E165" s="2" t="s">
        <v>33</v>
      </c>
      <c r="F165" s="11" t="s">
        <v>405</v>
      </c>
      <c r="G165" s="11" t="s">
        <v>45</v>
      </c>
      <c r="H165" s="11" t="s">
        <v>45</v>
      </c>
      <c r="I165" s="11">
        <v>3</v>
      </c>
      <c r="J165" s="11">
        <v>1.0999999999999999E-2</v>
      </c>
      <c r="K165" s="11"/>
    </row>
    <row r="166" spans="1:17" x14ac:dyDescent="0.55000000000000004">
      <c r="A166" s="18">
        <v>16</v>
      </c>
      <c r="B166" s="10">
        <v>44047</v>
      </c>
      <c r="C166" s="18">
        <v>2020</v>
      </c>
      <c r="D166" t="s">
        <v>11</v>
      </c>
      <c r="E166" s="2" t="s">
        <v>28</v>
      </c>
      <c r="F166" s="11" t="s">
        <v>158</v>
      </c>
      <c r="G166" s="11" t="s">
        <v>45</v>
      </c>
      <c r="H166" s="11" t="s">
        <v>411</v>
      </c>
      <c r="I166" s="11">
        <v>36</v>
      </c>
      <c r="J166" s="11">
        <v>1.2999999999999999E-2</v>
      </c>
      <c r="K166" s="11"/>
    </row>
    <row r="167" spans="1:17" x14ac:dyDescent="0.55000000000000004">
      <c r="A167" s="18">
        <v>16</v>
      </c>
      <c r="B167" s="10">
        <v>44047</v>
      </c>
      <c r="C167" s="18">
        <v>2020</v>
      </c>
      <c r="D167" t="s">
        <v>11</v>
      </c>
      <c r="E167" s="2" t="s">
        <v>28</v>
      </c>
      <c r="F167" s="11" t="s">
        <v>141</v>
      </c>
      <c r="G167" s="11" t="s">
        <v>45</v>
      </c>
      <c r="H167" s="11" t="s">
        <v>45</v>
      </c>
      <c r="I167" s="11">
        <v>1</v>
      </c>
      <c r="J167" s="11">
        <v>1.7999999999999999E-2</v>
      </c>
      <c r="K167" s="11"/>
    </row>
    <row r="168" spans="1:17" x14ac:dyDescent="0.55000000000000004">
      <c r="A168" s="18">
        <v>16</v>
      </c>
      <c r="B168" s="10">
        <v>44047</v>
      </c>
      <c r="C168" s="18">
        <v>2020</v>
      </c>
      <c r="D168" t="s">
        <v>11</v>
      </c>
      <c r="E168" s="2" t="s">
        <v>28</v>
      </c>
      <c r="F168" s="11" t="s">
        <v>405</v>
      </c>
      <c r="G168" s="11" t="s">
        <v>45</v>
      </c>
      <c r="H168" s="11" t="s">
        <v>45</v>
      </c>
      <c r="I168" s="11">
        <v>3</v>
      </c>
      <c r="J168" s="11">
        <v>2.4E-2</v>
      </c>
      <c r="K168" s="11"/>
    </row>
    <row r="169" spans="1:17" x14ac:dyDescent="0.55000000000000004">
      <c r="A169" s="18">
        <v>16</v>
      </c>
      <c r="B169" s="10">
        <v>44047</v>
      </c>
      <c r="C169" s="18">
        <v>2020</v>
      </c>
      <c r="D169" t="s">
        <v>11</v>
      </c>
      <c r="E169" s="2" t="s">
        <v>28</v>
      </c>
      <c r="F169" s="11" t="s">
        <v>406</v>
      </c>
      <c r="G169" s="11" t="s">
        <v>45</v>
      </c>
      <c r="H169" s="11" t="s">
        <v>45</v>
      </c>
      <c r="I169" s="11">
        <v>1</v>
      </c>
      <c r="J169" s="11">
        <v>0.01</v>
      </c>
      <c r="K169" s="11"/>
    </row>
    <row r="170" spans="1:17" x14ac:dyDescent="0.55000000000000004">
      <c r="A170" s="18">
        <v>17</v>
      </c>
      <c r="B170" s="10">
        <v>44047</v>
      </c>
      <c r="C170" s="18">
        <v>2020</v>
      </c>
      <c r="D170" t="s">
        <v>11</v>
      </c>
      <c r="E170" s="2" t="s">
        <v>28</v>
      </c>
      <c r="F170" s="11" t="s">
        <v>117</v>
      </c>
      <c r="G170" s="11" t="s">
        <v>45</v>
      </c>
      <c r="H170" s="11" t="s">
        <v>45</v>
      </c>
      <c r="I170" s="11">
        <v>46</v>
      </c>
      <c r="J170" s="11">
        <v>1.4999999999999999E-2</v>
      </c>
      <c r="K170" s="11"/>
    </row>
    <row r="171" spans="1:17" x14ac:dyDescent="0.55000000000000004">
      <c r="A171" s="18">
        <v>17</v>
      </c>
      <c r="B171" s="10">
        <v>44047</v>
      </c>
      <c r="C171" s="18">
        <v>2020</v>
      </c>
      <c r="D171" t="s">
        <v>11</v>
      </c>
      <c r="E171" s="2" t="s">
        <v>28</v>
      </c>
      <c r="F171" s="11" t="s">
        <v>145</v>
      </c>
      <c r="G171" s="11" t="s">
        <v>45</v>
      </c>
      <c r="H171" s="11" t="s">
        <v>45</v>
      </c>
      <c r="I171" s="11">
        <v>3</v>
      </c>
      <c r="J171" s="11">
        <v>4.0000000000000001E-3</v>
      </c>
      <c r="K171" s="11"/>
    </row>
    <row r="172" spans="1:17" x14ac:dyDescent="0.55000000000000004">
      <c r="A172" s="18">
        <v>17</v>
      </c>
      <c r="B172" s="10">
        <v>44047</v>
      </c>
      <c r="C172" s="18">
        <v>2020</v>
      </c>
      <c r="D172" t="s">
        <v>11</v>
      </c>
      <c r="E172" s="2" t="s">
        <v>28</v>
      </c>
      <c r="F172" s="11" t="s">
        <v>158</v>
      </c>
      <c r="G172" s="11" t="s">
        <v>45</v>
      </c>
      <c r="H172" s="11" t="s">
        <v>411</v>
      </c>
      <c r="I172" s="11">
        <v>3</v>
      </c>
      <c r="J172" s="11">
        <v>2E-3</v>
      </c>
      <c r="K172" s="11"/>
    </row>
    <row r="173" spans="1:17" x14ac:dyDescent="0.55000000000000004">
      <c r="A173" s="18">
        <v>17</v>
      </c>
      <c r="B173" s="10">
        <v>44047</v>
      </c>
      <c r="C173" s="18">
        <v>2020</v>
      </c>
      <c r="D173" t="s">
        <v>11</v>
      </c>
      <c r="E173" s="2" t="s">
        <v>28</v>
      </c>
      <c r="F173" s="11" t="s">
        <v>398</v>
      </c>
      <c r="G173" s="11" t="s">
        <v>45</v>
      </c>
      <c r="H173" s="11" t="s">
        <v>45</v>
      </c>
      <c r="I173" s="11">
        <v>3</v>
      </c>
      <c r="J173" s="11">
        <v>1E-3</v>
      </c>
      <c r="K173" s="11"/>
    </row>
    <row r="174" spans="1:17" x14ac:dyDescent="0.55000000000000004">
      <c r="A174" s="18">
        <v>18</v>
      </c>
      <c r="B174" s="10">
        <v>44047</v>
      </c>
      <c r="C174" s="18">
        <v>2020</v>
      </c>
      <c r="D174" t="s">
        <v>11</v>
      </c>
      <c r="E174" s="2" t="s">
        <v>28</v>
      </c>
      <c r="F174" s="11" t="s">
        <v>145</v>
      </c>
      <c r="G174" s="11" t="s">
        <v>45</v>
      </c>
      <c r="H174" s="11" t="s">
        <v>45</v>
      </c>
      <c r="I174" s="11">
        <v>1</v>
      </c>
      <c r="J174" s="11">
        <v>6.0000000000000001E-3</v>
      </c>
      <c r="K174" s="11"/>
    </row>
    <row r="175" spans="1:17" x14ac:dyDescent="0.55000000000000004">
      <c r="A175" s="18">
        <v>18</v>
      </c>
      <c r="B175" s="10">
        <v>44047</v>
      </c>
      <c r="C175" s="18">
        <v>2020</v>
      </c>
      <c r="D175" t="s">
        <v>11</v>
      </c>
      <c r="E175" s="2" t="s">
        <v>28</v>
      </c>
      <c r="F175" s="11" t="s">
        <v>167</v>
      </c>
      <c r="G175" s="11" t="s">
        <v>45</v>
      </c>
      <c r="H175" s="11" t="s">
        <v>45</v>
      </c>
      <c r="I175" s="11">
        <v>2</v>
      </c>
      <c r="J175" s="11">
        <v>4.0000000000000001E-3</v>
      </c>
      <c r="K175" s="11"/>
    </row>
    <row r="176" spans="1:17" x14ac:dyDescent="0.55000000000000004">
      <c r="A176" s="18">
        <v>18</v>
      </c>
      <c r="B176" s="10">
        <v>44047</v>
      </c>
      <c r="C176" s="18">
        <v>2020</v>
      </c>
      <c r="D176" t="s">
        <v>11</v>
      </c>
      <c r="E176" s="2" t="s">
        <v>28</v>
      </c>
      <c r="F176" s="11" t="s">
        <v>117</v>
      </c>
      <c r="G176" s="11" t="s">
        <v>45</v>
      </c>
      <c r="H176" s="11" t="s">
        <v>45</v>
      </c>
      <c r="I176" s="11">
        <v>3</v>
      </c>
      <c r="J176" s="11">
        <v>1E-3</v>
      </c>
      <c r="K176" s="11"/>
      <c r="O176" s="41"/>
      <c r="P176" s="42"/>
      <c r="Q176" s="43"/>
    </row>
    <row r="177" spans="1:17" x14ac:dyDescent="0.55000000000000004">
      <c r="A177" s="18">
        <v>18</v>
      </c>
      <c r="B177" s="10">
        <v>44047</v>
      </c>
      <c r="C177" s="18">
        <v>2020</v>
      </c>
      <c r="D177" t="s">
        <v>11</v>
      </c>
      <c r="E177" s="2" t="s">
        <v>28</v>
      </c>
      <c r="F177" s="11" t="s">
        <v>398</v>
      </c>
      <c r="G177" s="11" t="s">
        <v>45</v>
      </c>
      <c r="H177" s="11" t="s">
        <v>45</v>
      </c>
      <c r="I177" s="11">
        <v>1</v>
      </c>
      <c r="J177" s="11">
        <v>0</v>
      </c>
      <c r="K177" s="11"/>
      <c r="O177" s="44"/>
      <c r="P177" s="45"/>
      <c r="Q177" s="46"/>
    </row>
    <row r="178" spans="1:17" x14ac:dyDescent="0.55000000000000004">
      <c r="A178" s="18">
        <v>19</v>
      </c>
      <c r="B178" s="10">
        <v>44060</v>
      </c>
      <c r="C178" s="18">
        <v>2020</v>
      </c>
      <c r="D178" t="s">
        <v>13</v>
      </c>
      <c r="E178" s="2" t="s">
        <v>38</v>
      </c>
      <c r="F178" s="11" t="s">
        <v>158</v>
      </c>
      <c r="G178" s="11" t="s">
        <v>45</v>
      </c>
      <c r="H178" s="11" t="s">
        <v>411</v>
      </c>
      <c r="I178" s="11">
        <v>4</v>
      </c>
      <c r="J178" s="11">
        <v>3.0000000000000001E-3</v>
      </c>
      <c r="K178" s="11"/>
      <c r="O178" s="44"/>
      <c r="P178" s="45"/>
      <c r="Q178" s="46"/>
    </row>
    <row r="179" spans="1:17" x14ac:dyDescent="0.55000000000000004">
      <c r="A179" s="18">
        <v>19</v>
      </c>
      <c r="B179" s="10">
        <v>44060</v>
      </c>
      <c r="C179" s="18">
        <v>2020</v>
      </c>
      <c r="D179" t="s">
        <v>13</v>
      </c>
      <c r="E179" s="2" t="s">
        <v>38</v>
      </c>
      <c r="F179" s="11" t="s">
        <v>117</v>
      </c>
      <c r="G179" s="11" t="s">
        <v>45</v>
      </c>
      <c r="H179" s="11" t="s">
        <v>45</v>
      </c>
      <c r="I179" s="11">
        <v>7</v>
      </c>
      <c r="J179" s="11">
        <v>7.0000000000000001E-3</v>
      </c>
      <c r="K179" s="11"/>
      <c r="O179" s="44"/>
      <c r="P179" s="45"/>
      <c r="Q179" s="46"/>
    </row>
    <row r="180" spans="1:17" x14ac:dyDescent="0.55000000000000004">
      <c r="A180" s="18">
        <v>20</v>
      </c>
      <c r="B180" s="10">
        <v>44060</v>
      </c>
      <c r="C180" s="18">
        <v>2020</v>
      </c>
      <c r="D180" t="s">
        <v>13</v>
      </c>
      <c r="E180" s="2" t="s">
        <v>38</v>
      </c>
      <c r="F180" s="11" t="s">
        <v>405</v>
      </c>
      <c r="G180" s="11" t="s">
        <v>45</v>
      </c>
      <c r="H180" s="11" t="s">
        <v>45</v>
      </c>
      <c r="I180" s="11">
        <v>1</v>
      </c>
      <c r="J180" s="11">
        <v>3.0000000000000001E-3</v>
      </c>
      <c r="K180" s="11"/>
      <c r="O180" s="44"/>
      <c r="P180" s="45"/>
      <c r="Q180" s="46"/>
    </row>
    <row r="181" spans="1:17" x14ac:dyDescent="0.55000000000000004">
      <c r="A181" s="18">
        <v>20</v>
      </c>
      <c r="B181" s="10">
        <v>44060</v>
      </c>
      <c r="C181" s="18">
        <v>2020</v>
      </c>
      <c r="D181" t="s">
        <v>13</v>
      </c>
      <c r="E181" s="2" t="s">
        <v>38</v>
      </c>
      <c r="F181" s="11" t="s">
        <v>117</v>
      </c>
      <c r="G181" s="11" t="s">
        <v>45</v>
      </c>
      <c r="H181" s="11" t="s">
        <v>45</v>
      </c>
      <c r="I181" s="11">
        <v>15</v>
      </c>
      <c r="J181" s="11">
        <v>2.7E-2</v>
      </c>
      <c r="K181" s="11"/>
      <c r="O181" s="44"/>
      <c r="P181" s="45"/>
      <c r="Q181" s="46"/>
    </row>
    <row r="182" spans="1:17" x14ac:dyDescent="0.55000000000000004">
      <c r="A182" s="18">
        <v>20</v>
      </c>
      <c r="B182" s="10">
        <v>44060</v>
      </c>
      <c r="C182" s="18">
        <v>2020</v>
      </c>
      <c r="D182" t="s">
        <v>13</v>
      </c>
      <c r="E182" s="2" t="s">
        <v>38</v>
      </c>
      <c r="F182" s="11" t="s">
        <v>158</v>
      </c>
      <c r="G182" s="11" t="s">
        <v>45</v>
      </c>
      <c r="H182" s="11" t="s">
        <v>411</v>
      </c>
      <c r="I182" s="11">
        <v>3</v>
      </c>
      <c r="J182" s="11">
        <v>1.7999999999999999E-2</v>
      </c>
      <c r="K182" s="11"/>
      <c r="O182" s="44"/>
      <c r="P182" s="45"/>
      <c r="Q182" s="46"/>
    </row>
    <row r="183" spans="1:17" x14ac:dyDescent="0.55000000000000004">
      <c r="A183" s="18">
        <v>20</v>
      </c>
      <c r="B183" s="10">
        <v>44060</v>
      </c>
      <c r="C183" s="18">
        <v>2020</v>
      </c>
      <c r="D183" t="s">
        <v>13</v>
      </c>
      <c r="E183" s="2" t="s">
        <v>38</v>
      </c>
      <c r="F183" s="11" t="s">
        <v>145</v>
      </c>
      <c r="G183" s="11" t="s">
        <v>45</v>
      </c>
      <c r="H183" s="11" t="s">
        <v>45</v>
      </c>
      <c r="I183" s="11">
        <v>2</v>
      </c>
      <c r="J183" s="11">
        <v>2E-3</v>
      </c>
      <c r="K183" s="11"/>
      <c r="O183" s="44"/>
      <c r="P183" s="45"/>
      <c r="Q183" s="46"/>
    </row>
    <row r="184" spans="1:17" x14ac:dyDescent="0.55000000000000004">
      <c r="A184" s="18">
        <v>21</v>
      </c>
      <c r="B184" s="10">
        <v>44060</v>
      </c>
      <c r="C184" s="18">
        <v>2020</v>
      </c>
      <c r="D184" t="s">
        <v>13</v>
      </c>
      <c r="E184" s="2" t="s">
        <v>38</v>
      </c>
      <c r="F184" s="11" t="s">
        <v>145</v>
      </c>
      <c r="G184" s="11" t="s">
        <v>45</v>
      </c>
      <c r="H184" s="11" t="s">
        <v>411</v>
      </c>
      <c r="I184" s="11">
        <v>4</v>
      </c>
      <c r="J184" s="11">
        <v>8.4000000000000005E-2</v>
      </c>
      <c r="K184" s="11"/>
      <c r="O184" s="44"/>
      <c r="P184" s="45"/>
      <c r="Q184" s="46"/>
    </row>
    <row r="185" spans="1:17" x14ac:dyDescent="0.55000000000000004">
      <c r="A185" s="18">
        <v>21</v>
      </c>
      <c r="B185" s="10">
        <v>44060</v>
      </c>
      <c r="C185" s="18">
        <v>2020</v>
      </c>
      <c r="D185" t="s">
        <v>13</v>
      </c>
      <c r="E185" s="2" t="s">
        <v>38</v>
      </c>
      <c r="F185" s="11" t="s">
        <v>141</v>
      </c>
      <c r="G185" s="11" t="s">
        <v>45</v>
      </c>
      <c r="H185" s="11" t="s">
        <v>45</v>
      </c>
      <c r="I185" s="11">
        <v>1</v>
      </c>
      <c r="J185" s="11">
        <v>1.4E-2</v>
      </c>
      <c r="K185" s="11"/>
      <c r="O185" s="44"/>
      <c r="P185" s="45"/>
      <c r="Q185" s="46"/>
    </row>
    <row r="186" spans="1:17" x14ac:dyDescent="0.55000000000000004">
      <c r="A186" s="18">
        <v>21</v>
      </c>
      <c r="B186" s="10">
        <v>44060</v>
      </c>
      <c r="C186" s="18">
        <v>2020</v>
      </c>
      <c r="D186" t="s">
        <v>13</v>
      </c>
      <c r="E186" s="2" t="s">
        <v>38</v>
      </c>
      <c r="F186" s="11" t="s">
        <v>117</v>
      </c>
      <c r="G186" s="11" t="s">
        <v>45</v>
      </c>
      <c r="H186" s="11" t="s">
        <v>45</v>
      </c>
      <c r="I186" s="11">
        <v>1</v>
      </c>
      <c r="J186" s="11">
        <v>0.01</v>
      </c>
      <c r="K186" s="11"/>
      <c r="O186" s="44"/>
      <c r="P186" s="45"/>
      <c r="Q186" s="46"/>
    </row>
    <row r="187" spans="1:17" x14ac:dyDescent="0.55000000000000004">
      <c r="A187" s="18">
        <v>21</v>
      </c>
      <c r="B187" s="10">
        <v>44060</v>
      </c>
      <c r="C187" s="18">
        <v>2020</v>
      </c>
      <c r="D187" t="s">
        <v>13</v>
      </c>
      <c r="E187" s="2" t="s">
        <v>38</v>
      </c>
      <c r="F187" s="11" t="s">
        <v>158</v>
      </c>
      <c r="G187" s="11" t="s">
        <v>45</v>
      </c>
      <c r="H187" s="11" t="s">
        <v>411</v>
      </c>
      <c r="I187" s="11">
        <v>19</v>
      </c>
      <c r="J187" s="11">
        <v>1.0999999999999999E-2</v>
      </c>
      <c r="K187" s="11"/>
      <c r="O187" s="44"/>
      <c r="P187" s="45"/>
      <c r="Q187" s="46"/>
    </row>
    <row r="188" spans="1:17" x14ac:dyDescent="0.55000000000000004">
      <c r="A188" s="18">
        <v>22</v>
      </c>
      <c r="B188" s="10">
        <v>44060</v>
      </c>
      <c r="C188" s="18">
        <v>2020</v>
      </c>
      <c r="D188" t="s">
        <v>11</v>
      </c>
      <c r="E188" s="2" t="s">
        <v>28</v>
      </c>
      <c r="F188" s="11" t="s">
        <v>141</v>
      </c>
      <c r="G188" s="11" t="s">
        <v>45</v>
      </c>
      <c r="H188" s="11" t="s">
        <v>45</v>
      </c>
      <c r="I188" s="11">
        <v>6</v>
      </c>
      <c r="J188" s="11">
        <v>1.7000000000000001E-2</v>
      </c>
      <c r="K188" s="11"/>
      <c r="O188" s="44"/>
      <c r="P188" s="45"/>
      <c r="Q188" s="46"/>
    </row>
    <row r="189" spans="1:17" x14ac:dyDescent="0.55000000000000004">
      <c r="A189" s="18">
        <v>22</v>
      </c>
      <c r="B189" s="10">
        <v>44060</v>
      </c>
      <c r="C189" s="18">
        <v>2020</v>
      </c>
      <c r="D189" t="s">
        <v>11</v>
      </c>
      <c r="E189" s="2" t="s">
        <v>28</v>
      </c>
      <c r="F189" s="11" t="s">
        <v>117</v>
      </c>
      <c r="G189" s="11" t="s">
        <v>409</v>
      </c>
      <c r="H189" s="11" t="s">
        <v>45</v>
      </c>
      <c r="I189" s="11">
        <v>8</v>
      </c>
      <c r="J189" s="11">
        <v>5.0000000000000001E-3</v>
      </c>
      <c r="K189" s="11"/>
      <c r="O189" s="44"/>
      <c r="P189" s="45"/>
      <c r="Q189" s="46"/>
    </row>
    <row r="190" spans="1:17" x14ac:dyDescent="0.55000000000000004">
      <c r="A190" s="18">
        <v>22</v>
      </c>
      <c r="B190" s="10">
        <v>44060</v>
      </c>
      <c r="C190" s="18">
        <v>2020</v>
      </c>
      <c r="D190" t="s">
        <v>11</v>
      </c>
      <c r="E190" s="2" t="s">
        <v>28</v>
      </c>
      <c r="F190" s="11" t="s">
        <v>158</v>
      </c>
      <c r="G190" s="11" t="s">
        <v>45</v>
      </c>
      <c r="H190" s="11" t="s">
        <v>411</v>
      </c>
      <c r="I190" s="11">
        <v>2</v>
      </c>
      <c r="J190" s="11">
        <v>1E-3</v>
      </c>
      <c r="K190" s="11"/>
      <c r="O190" s="44"/>
      <c r="P190" s="45"/>
      <c r="Q190" s="46"/>
    </row>
    <row r="191" spans="1:17" x14ac:dyDescent="0.55000000000000004">
      <c r="A191" s="18">
        <v>23</v>
      </c>
      <c r="B191" s="10">
        <v>44060</v>
      </c>
      <c r="C191" s="18">
        <v>2020</v>
      </c>
      <c r="D191" t="s">
        <v>11</v>
      </c>
      <c r="E191" s="2" t="s">
        <v>28</v>
      </c>
      <c r="F191" s="11" t="s">
        <v>117</v>
      </c>
      <c r="G191" s="11" t="s">
        <v>121</v>
      </c>
      <c r="H191" s="11" t="s">
        <v>45</v>
      </c>
      <c r="I191" s="11">
        <v>6</v>
      </c>
      <c r="J191" s="11">
        <v>3.2000000000000001E-2</v>
      </c>
      <c r="K191" s="11"/>
      <c r="O191" s="44"/>
      <c r="P191" s="45"/>
      <c r="Q191" s="46"/>
    </row>
    <row r="192" spans="1:17" x14ac:dyDescent="0.55000000000000004">
      <c r="A192" s="18">
        <v>23</v>
      </c>
      <c r="B192" s="10">
        <v>44060</v>
      </c>
      <c r="C192" s="18">
        <v>2020</v>
      </c>
      <c r="D192" t="s">
        <v>11</v>
      </c>
      <c r="E192" s="2" t="s">
        <v>28</v>
      </c>
      <c r="F192" s="11" t="s">
        <v>158</v>
      </c>
      <c r="G192" s="11" t="s">
        <v>45</v>
      </c>
      <c r="H192" s="11" t="s">
        <v>411</v>
      </c>
      <c r="I192" s="11">
        <v>4</v>
      </c>
      <c r="J192" s="11">
        <v>6.0000000000000001E-3</v>
      </c>
      <c r="K192" s="11"/>
      <c r="O192" s="44"/>
      <c r="P192" s="45"/>
      <c r="Q192" s="46"/>
    </row>
    <row r="193" spans="1:17" x14ac:dyDescent="0.55000000000000004">
      <c r="A193" s="18">
        <v>23</v>
      </c>
      <c r="B193" s="10">
        <v>44060</v>
      </c>
      <c r="C193" s="18">
        <v>2020</v>
      </c>
      <c r="D193" t="s">
        <v>11</v>
      </c>
      <c r="E193" s="2" t="s">
        <v>28</v>
      </c>
      <c r="F193" s="11" t="s">
        <v>145</v>
      </c>
      <c r="G193" s="11" t="s">
        <v>45</v>
      </c>
      <c r="H193" s="11" t="s">
        <v>45</v>
      </c>
      <c r="I193" s="11">
        <v>1</v>
      </c>
      <c r="J193" s="11">
        <v>1.7999999999999999E-2</v>
      </c>
      <c r="K193" s="11"/>
      <c r="O193" s="47"/>
      <c r="P193" s="48"/>
      <c r="Q193" s="49"/>
    </row>
    <row r="194" spans="1:17" x14ac:dyDescent="0.55000000000000004">
      <c r="A194" s="18">
        <v>24</v>
      </c>
      <c r="B194" s="10">
        <v>44060</v>
      </c>
      <c r="C194" s="18">
        <v>2020</v>
      </c>
      <c r="D194" t="s">
        <v>11</v>
      </c>
      <c r="E194" s="2" t="s">
        <v>28</v>
      </c>
      <c r="F194" s="11" t="s">
        <v>398</v>
      </c>
      <c r="G194" s="11" t="s">
        <v>45</v>
      </c>
      <c r="H194" s="11" t="s">
        <v>45</v>
      </c>
      <c r="I194" s="11">
        <v>5</v>
      </c>
      <c r="J194" s="11">
        <v>1E-3</v>
      </c>
      <c r="K194" s="11"/>
    </row>
    <row r="195" spans="1:17" x14ac:dyDescent="0.55000000000000004">
      <c r="A195" s="18">
        <v>24</v>
      </c>
      <c r="B195" s="10">
        <v>44060</v>
      </c>
      <c r="C195" s="18">
        <v>2020</v>
      </c>
      <c r="D195" t="s">
        <v>11</v>
      </c>
      <c r="E195" s="2" t="s">
        <v>28</v>
      </c>
      <c r="F195" s="11" t="s">
        <v>158</v>
      </c>
      <c r="G195" s="11" t="s">
        <v>45</v>
      </c>
      <c r="H195" s="11" t="s">
        <v>411</v>
      </c>
      <c r="I195" s="11">
        <v>2</v>
      </c>
      <c r="J195" s="11">
        <v>4.0000000000000001E-3</v>
      </c>
      <c r="K195" s="11"/>
    </row>
    <row r="196" spans="1:17" x14ac:dyDescent="0.55000000000000004">
      <c r="A196" s="18">
        <v>25</v>
      </c>
      <c r="B196" s="10">
        <v>44062</v>
      </c>
      <c r="C196" s="18">
        <v>2020</v>
      </c>
      <c r="D196" t="s">
        <v>12</v>
      </c>
      <c r="E196" s="2" t="s">
        <v>33</v>
      </c>
      <c r="F196" s="11" t="s">
        <v>145</v>
      </c>
      <c r="G196" s="11" t="s">
        <v>45</v>
      </c>
      <c r="H196" s="11" t="s">
        <v>45</v>
      </c>
      <c r="I196" s="11">
        <v>1</v>
      </c>
      <c r="J196" s="11">
        <v>1E-3</v>
      </c>
      <c r="K196" s="11"/>
    </row>
    <row r="197" spans="1:17" x14ac:dyDescent="0.55000000000000004">
      <c r="A197" s="18">
        <v>25</v>
      </c>
      <c r="B197" s="10">
        <v>44062</v>
      </c>
      <c r="C197" s="18">
        <v>2020</v>
      </c>
      <c r="D197" t="s">
        <v>12</v>
      </c>
      <c r="E197" s="2" t="s">
        <v>33</v>
      </c>
      <c r="F197" s="11" t="s">
        <v>117</v>
      </c>
      <c r="G197" s="11" t="s">
        <v>45</v>
      </c>
      <c r="H197" s="11" t="s">
        <v>45</v>
      </c>
      <c r="I197" s="11">
        <v>4</v>
      </c>
      <c r="J197" s="11">
        <v>2E-3</v>
      </c>
      <c r="K197" s="11"/>
    </row>
    <row r="198" spans="1:17" x14ac:dyDescent="0.55000000000000004">
      <c r="A198" s="18">
        <v>26</v>
      </c>
      <c r="B198" s="10">
        <v>44062</v>
      </c>
      <c r="C198" s="18">
        <v>2020</v>
      </c>
      <c r="D198" t="s">
        <v>12</v>
      </c>
      <c r="E198" s="2" t="s">
        <v>33</v>
      </c>
      <c r="F198" s="11" t="s">
        <v>117</v>
      </c>
      <c r="G198" s="11" t="s">
        <v>45</v>
      </c>
      <c r="H198" s="11" t="s">
        <v>45</v>
      </c>
      <c r="I198" s="11">
        <v>4</v>
      </c>
      <c r="J198" s="11">
        <v>5.0000000000000001E-3</v>
      </c>
      <c r="K198" s="11"/>
    </row>
    <row r="199" spans="1:17" x14ac:dyDescent="0.55000000000000004">
      <c r="A199" s="18">
        <v>26</v>
      </c>
      <c r="B199" s="10">
        <v>44062</v>
      </c>
      <c r="C199" s="18">
        <v>2020</v>
      </c>
      <c r="D199" t="s">
        <v>12</v>
      </c>
      <c r="E199" s="2" t="s">
        <v>33</v>
      </c>
      <c r="F199" s="11" t="s">
        <v>158</v>
      </c>
      <c r="G199" s="11" t="s">
        <v>45</v>
      </c>
      <c r="H199" s="11" t="s">
        <v>411</v>
      </c>
      <c r="I199" s="11">
        <v>2</v>
      </c>
      <c r="J199" s="11">
        <v>1E-3</v>
      </c>
      <c r="K199" s="11"/>
    </row>
    <row r="200" spans="1:17" x14ac:dyDescent="0.55000000000000004">
      <c r="A200" s="18">
        <v>27</v>
      </c>
      <c r="B200" s="10">
        <v>44062</v>
      </c>
      <c r="C200" s="18">
        <v>2020</v>
      </c>
      <c r="D200" t="s">
        <v>12</v>
      </c>
      <c r="E200" s="2" t="s">
        <v>33</v>
      </c>
      <c r="F200" s="11" t="s">
        <v>117</v>
      </c>
      <c r="G200" s="11" t="s">
        <v>45</v>
      </c>
      <c r="H200" s="11" t="s">
        <v>45</v>
      </c>
      <c r="I200" s="11">
        <v>4</v>
      </c>
      <c r="J200" s="11">
        <v>6.0000000000000001E-3</v>
      </c>
      <c r="K200" s="11"/>
    </row>
    <row r="201" spans="1:17" x14ac:dyDescent="0.55000000000000004">
      <c r="A201" s="18">
        <v>28</v>
      </c>
      <c r="B201" s="10">
        <v>44074</v>
      </c>
      <c r="C201" s="18">
        <v>2020</v>
      </c>
      <c r="D201" t="s">
        <v>13</v>
      </c>
      <c r="E201" s="2" t="s">
        <v>38</v>
      </c>
      <c r="F201" s="11" t="s">
        <v>158</v>
      </c>
      <c r="G201" s="11" t="s">
        <v>45</v>
      </c>
      <c r="H201" s="11" t="s">
        <v>411</v>
      </c>
      <c r="I201" s="11">
        <v>1</v>
      </c>
      <c r="J201" s="11">
        <v>1E-3</v>
      </c>
      <c r="K201" s="11"/>
    </row>
    <row r="202" spans="1:17" x14ac:dyDescent="0.55000000000000004">
      <c r="A202" s="18">
        <v>29</v>
      </c>
      <c r="B202" s="10">
        <v>44074</v>
      </c>
      <c r="C202" s="18">
        <v>2020</v>
      </c>
      <c r="D202" t="s">
        <v>13</v>
      </c>
      <c r="E202" s="2" t="s">
        <v>38</v>
      </c>
      <c r="F202" s="11" t="s">
        <v>158</v>
      </c>
      <c r="G202" s="11" t="s">
        <v>45</v>
      </c>
      <c r="H202" s="11" t="s">
        <v>411</v>
      </c>
      <c r="I202" s="11">
        <v>1</v>
      </c>
      <c r="J202" s="11">
        <v>2E-3</v>
      </c>
      <c r="K202" s="11"/>
    </row>
    <row r="203" spans="1:17" x14ac:dyDescent="0.55000000000000004">
      <c r="A203" s="18">
        <v>29</v>
      </c>
      <c r="B203" s="10">
        <v>44074</v>
      </c>
      <c r="C203" s="18">
        <v>2020</v>
      </c>
      <c r="D203" t="s">
        <v>13</v>
      </c>
      <c r="E203" s="2" t="s">
        <v>38</v>
      </c>
      <c r="F203" s="11" t="s">
        <v>117</v>
      </c>
      <c r="G203" s="11" t="s">
        <v>121</v>
      </c>
      <c r="H203" s="11" t="s">
        <v>45</v>
      </c>
      <c r="I203" s="11">
        <v>1</v>
      </c>
      <c r="J203" s="11">
        <v>4.0000000000000001E-3</v>
      </c>
      <c r="K203" s="11"/>
    </row>
    <row r="204" spans="1:17" x14ac:dyDescent="0.55000000000000004">
      <c r="A204" s="18">
        <v>29</v>
      </c>
      <c r="B204" s="10">
        <v>44074</v>
      </c>
      <c r="C204" s="18">
        <v>2020</v>
      </c>
      <c r="D204" t="s">
        <v>13</v>
      </c>
      <c r="E204" s="2" t="s">
        <v>38</v>
      </c>
      <c r="F204" s="11" t="s">
        <v>145</v>
      </c>
      <c r="G204" s="11" t="s">
        <v>45</v>
      </c>
      <c r="H204" s="11" t="s">
        <v>45</v>
      </c>
      <c r="I204" s="11">
        <v>1</v>
      </c>
      <c r="J204" s="11">
        <v>1E-3</v>
      </c>
      <c r="K204" s="11"/>
    </row>
    <row r="205" spans="1:17" x14ac:dyDescent="0.55000000000000004">
      <c r="A205" s="18">
        <v>30</v>
      </c>
      <c r="B205" s="10">
        <v>44074</v>
      </c>
      <c r="C205" s="18">
        <v>2020</v>
      </c>
      <c r="D205" t="s">
        <v>13</v>
      </c>
      <c r="E205" s="2" t="s">
        <v>38</v>
      </c>
      <c r="F205" s="11" t="s">
        <v>117</v>
      </c>
      <c r="G205" s="11" t="s">
        <v>121</v>
      </c>
      <c r="H205" s="11" t="s">
        <v>45</v>
      </c>
      <c r="I205" s="11">
        <v>3</v>
      </c>
      <c r="J205" s="11">
        <v>2E-3</v>
      </c>
      <c r="K205" s="11"/>
    </row>
    <row r="206" spans="1:17" x14ac:dyDescent="0.55000000000000004">
      <c r="A206" s="18">
        <v>31</v>
      </c>
      <c r="B206" s="10">
        <v>44074</v>
      </c>
      <c r="C206" s="18">
        <v>2020</v>
      </c>
      <c r="D206" t="s">
        <v>12</v>
      </c>
      <c r="E206" s="2" t="s">
        <v>33</v>
      </c>
      <c r="F206" s="11" t="s">
        <v>158</v>
      </c>
      <c r="G206" s="11" t="s">
        <v>45</v>
      </c>
      <c r="H206" s="11" t="s">
        <v>411</v>
      </c>
      <c r="I206" s="11">
        <v>1</v>
      </c>
      <c r="J206" s="11">
        <v>1E-3</v>
      </c>
      <c r="K206" s="11"/>
    </row>
    <row r="207" spans="1:17" x14ac:dyDescent="0.55000000000000004">
      <c r="A207" s="18">
        <v>31</v>
      </c>
      <c r="B207" s="10">
        <v>44074</v>
      </c>
      <c r="C207" s="18">
        <v>2020</v>
      </c>
      <c r="D207" t="s">
        <v>12</v>
      </c>
      <c r="E207" s="2" t="s">
        <v>33</v>
      </c>
      <c r="F207" s="11" t="s">
        <v>186</v>
      </c>
      <c r="G207" s="11" t="s">
        <v>45</v>
      </c>
      <c r="H207" s="11" t="s">
        <v>45</v>
      </c>
      <c r="I207" s="11" t="s">
        <v>30</v>
      </c>
      <c r="J207" s="11">
        <v>2E-3</v>
      </c>
      <c r="K207" s="11"/>
    </row>
    <row r="208" spans="1:17" x14ac:dyDescent="0.55000000000000004">
      <c r="A208" s="18">
        <v>32</v>
      </c>
      <c r="B208" s="10">
        <v>44074</v>
      </c>
      <c r="C208" s="18">
        <v>2020</v>
      </c>
      <c r="D208" t="s">
        <v>12</v>
      </c>
      <c r="E208" s="2" t="s">
        <v>33</v>
      </c>
      <c r="F208" s="11" t="s">
        <v>117</v>
      </c>
      <c r="G208" s="11" t="s">
        <v>45</v>
      </c>
      <c r="H208" s="11" t="s">
        <v>45</v>
      </c>
      <c r="I208" s="11">
        <v>1</v>
      </c>
      <c r="J208" s="11">
        <v>1E-3</v>
      </c>
      <c r="K208" s="11"/>
    </row>
    <row r="209" spans="1:11" x14ac:dyDescent="0.55000000000000004">
      <c r="A209" s="18">
        <v>33</v>
      </c>
      <c r="B209" s="10">
        <v>44074</v>
      </c>
      <c r="C209" s="18">
        <v>2020</v>
      </c>
      <c r="D209" t="s">
        <v>12</v>
      </c>
      <c r="E209" s="2" t="s">
        <v>33</v>
      </c>
      <c r="F209" s="11" t="s">
        <v>398</v>
      </c>
      <c r="G209" s="11" t="s">
        <v>45</v>
      </c>
      <c r="H209" s="11" t="s">
        <v>45</v>
      </c>
      <c r="I209" s="11">
        <v>2</v>
      </c>
      <c r="J209" s="11">
        <v>1E-3</v>
      </c>
      <c r="K209" s="11"/>
    </row>
    <row r="210" spans="1:11" x14ac:dyDescent="0.55000000000000004">
      <c r="A210" s="18">
        <v>34</v>
      </c>
      <c r="B210" s="10">
        <v>44074</v>
      </c>
      <c r="C210" s="18">
        <v>2020</v>
      </c>
      <c r="D210" t="s">
        <v>11</v>
      </c>
      <c r="E210" s="2" t="s">
        <v>28</v>
      </c>
      <c r="F210" s="11" t="s">
        <v>398</v>
      </c>
      <c r="G210" s="11" t="s">
        <v>45</v>
      </c>
      <c r="H210" s="11" t="s">
        <v>45</v>
      </c>
      <c r="I210" s="11">
        <v>1423</v>
      </c>
      <c r="J210" s="11">
        <v>0.379</v>
      </c>
      <c r="K210" s="11" t="s">
        <v>400</v>
      </c>
    </row>
    <row r="211" spans="1:11" x14ac:dyDescent="0.55000000000000004">
      <c r="A211" s="18">
        <v>34</v>
      </c>
      <c r="B211" s="10">
        <v>44074</v>
      </c>
      <c r="C211" s="18">
        <v>2020</v>
      </c>
      <c r="D211" t="s">
        <v>11</v>
      </c>
      <c r="E211" s="2" t="s">
        <v>28</v>
      </c>
      <c r="F211" s="11" t="s">
        <v>117</v>
      </c>
      <c r="G211" s="11" t="s">
        <v>45</v>
      </c>
      <c r="H211" s="11" t="s">
        <v>45</v>
      </c>
      <c r="I211" s="11">
        <v>6</v>
      </c>
      <c r="J211" s="11">
        <v>4.0000000000000001E-3</v>
      </c>
      <c r="K211" s="11"/>
    </row>
    <row r="212" spans="1:11" x14ac:dyDescent="0.55000000000000004">
      <c r="A212" s="18">
        <v>34</v>
      </c>
      <c r="B212" s="10">
        <v>44074</v>
      </c>
      <c r="C212" s="18">
        <v>2020</v>
      </c>
      <c r="D212" t="s">
        <v>11</v>
      </c>
      <c r="E212" s="2" t="s">
        <v>28</v>
      </c>
      <c r="F212" s="11" t="s">
        <v>167</v>
      </c>
      <c r="G212" s="11" t="s">
        <v>45</v>
      </c>
      <c r="H212" s="11" t="s">
        <v>45</v>
      </c>
      <c r="I212" s="11">
        <v>2</v>
      </c>
      <c r="J212" s="11">
        <v>1E-3</v>
      </c>
      <c r="K212" s="11"/>
    </row>
    <row r="213" spans="1:11" x14ac:dyDescent="0.55000000000000004">
      <c r="A213" s="18">
        <v>34</v>
      </c>
      <c r="B213" s="10">
        <v>44074</v>
      </c>
      <c r="C213" s="18">
        <v>2020</v>
      </c>
      <c r="D213" t="s">
        <v>11</v>
      </c>
      <c r="E213" s="2" t="s">
        <v>28</v>
      </c>
      <c r="F213" s="11" t="s">
        <v>398</v>
      </c>
      <c r="G213" s="11" t="s">
        <v>45</v>
      </c>
      <c r="H213" s="11" t="s">
        <v>45</v>
      </c>
      <c r="I213" s="11">
        <v>27</v>
      </c>
      <c r="J213" s="11">
        <v>1.9E-2</v>
      </c>
      <c r="K213" s="11"/>
    </row>
    <row r="214" spans="1:11" x14ac:dyDescent="0.55000000000000004">
      <c r="A214" s="18">
        <v>34</v>
      </c>
      <c r="B214" s="10">
        <v>44074</v>
      </c>
      <c r="C214" s="18">
        <v>2020</v>
      </c>
      <c r="D214" t="s">
        <v>11</v>
      </c>
      <c r="E214" s="2" t="s">
        <v>28</v>
      </c>
      <c r="F214" s="11" t="s">
        <v>186</v>
      </c>
      <c r="G214" s="11" t="s">
        <v>45</v>
      </c>
      <c r="H214" s="11" t="s">
        <v>45</v>
      </c>
      <c r="I214" s="11" t="s">
        <v>30</v>
      </c>
      <c r="J214" s="11">
        <v>0.10299999999999999</v>
      </c>
      <c r="K214" s="11"/>
    </row>
    <row r="215" spans="1:11" x14ac:dyDescent="0.55000000000000004">
      <c r="A215" s="18">
        <v>35</v>
      </c>
      <c r="B215" s="10">
        <v>44074</v>
      </c>
      <c r="C215" s="18">
        <v>2020</v>
      </c>
      <c r="D215" t="s">
        <v>11</v>
      </c>
      <c r="E215" s="2" t="s">
        <v>28</v>
      </c>
      <c r="F215" s="11" t="s">
        <v>398</v>
      </c>
      <c r="G215" s="11" t="s">
        <v>45</v>
      </c>
      <c r="H215" s="11" t="s">
        <v>45</v>
      </c>
      <c r="I215" s="11">
        <v>276</v>
      </c>
      <c r="J215" s="11">
        <v>9.8000000000000004E-2</v>
      </c>
      <c r="K215" s="11" t="s">
        <v>400</v>
      </c>
    </row>
    <row r="216" spans="1:11" x14ac:dyDescent="0.55000000000000004">
      <c r="A216" s="18">
        <v>35</v>
      </c>
      <c r="B216" s="10">
        <v>44074</v>
      </c>
      <c r="C216" s="18">
        <v>2020</v>
      </c>
      <c r="D216" t="s">
        <v>11</v>
      </c>
      <c r="E216" s="2" t="s">
        <v>28</v>
      </c>
      <c r="F216" s="11" t="s">
        <v>398</v>
      </c>
      <c r="G216" s="11" t="s">
        <v>45</v>
      </c>
      <c r="H216" s="11" t="s">
        <v>45</v>
      </c>
      <c r="I216" s="11">
        <v>27</v>
      </c>
      <c r="J216" s="11">
        <v>8.9999999999999993E-3</v>
      </c>
      <c r="K216" s="11"/>
    </row>
    <row r="217" spans="1:11" x14ac:dyDescent="0.55000000000000004">
      <c r="A217" s="18">
        <v>35</v>
      </c>
      <c r="B217" s="10">
        <v>44074</v>
      </c>
      <c r="C217" s="18">
        <v>2020</v>
      </c>
      <c r="D217" t="s">
        <v>11</v>
      </c>
      <c r="E217" s="2" t="s">
        <v>28</v>
      </c>
      <c r="F217" s="11" t="s">
        <v>117</v>
      </c>
      <c r="G217" s="11" t="s">
        <v>410</v>
      </c>
      <c r="H217" s="11" t="s">
        <v>411</v>
      </c>
      <c r="I217" s="11">
        <v>5</v>
      </c>
      <c r="J217" s="11">
        <v>6.0000000000000001E-3</v>
      </c>
      <c r="K217" s="11"/>
    </row>
    <row r="218" spans="1:11" x14ac:dyDescent="0.55000000000000004">
      <c r="A218" s="18">
        <v>35</v>
      </c>
      <c r="B218" s="10">
        <v>44074</v>
      </c>
      <c r="C218" s="18">
        <v>2020</v>
      </c>
      <c r="D218" t="s">
        <v>11</v>
      </c>
      <c r="E218" s="2" t="s">
        <v>28</v>
      </c>
      <c r="F218" s="11" t="s">
        <v>186</v>
      </c>
      <c r="G218" s="11" t="s">
        <v>45</v>
      </c>
      <c r="H218" s="11" t="s">
        <v>45</v>
      </c>
      <c r="I218" s="11" t="s">
        <v>30</v>
      </c>
      <c r="J218" s="11">
        <v>1.6E-2</v>
      </c>
      <c r="K218" s="11"/>
    </row>
    <row r="219" spans="1:11" x14ac:dyDescent="0.55000000000000004">
      <c r="A219" s="18">
        <v>36</v>
      </c>
      <c r="B219" s="10">
        <v>44074</v>
      </c>
      <c r="C219" s="18">
        <v>2020</v>
      </c>
      <c r="D219" t="s">
        <v>11</v>
      </c>
      <c r="E219" s="2" t="s">
        <v>28</v>
      </c>
      <c r="F219" s="11" t="s">
        <v>141</v>
      </c>
      <c r="G219" s="11" t="s">
        <v>45</v>
      </c>
      <c r="H219" s="11" t="s">
        <v>45</v>
      </c>
      <c r="I219" s="11">
        <v>4</v>
      </c>
      <c r="J219" s="11">
        <v>2.5999999999999999E-2</v>
      </c>
      <c r="K219" s="11"/>
    </row>
    <row r="220" spans="1:11" x14ac:dyDescent="0.55000000000000004">
      <c r="A220" s="18">
        <v>36</v>
      </c>
      <c r="B220" s="10">
        <v>44074</v>
      </c>
      <c r="C220" s="18">
        <v>2020</v>
      </c>
      <c r="D220" t="s">
        <v>11</v>
      </c>
      <c r="E220" s="2" t="s">
        <v>28</v>
      </c>
      <c r="F220" s="11" t="s">
        <v>117</v>
      </c>
      <c r="G220" s="11" t="s">
        <v>409</v>
      </c>
      <c r="H220" s="11" t="s">
        <v>45</v>
      </c>
      <c r="I220" s="11">
        <v>7</v>
      </c>
      <c r="J220" s="11">
        <v>1.0999999999999999E-2</v>
      </c>
      <c r="K220" s="11"/>
    </row>
    <row r="221" spans="1:11" x14ac:dyDescent="0.55000000000000004">
      <c r="A221" s="18">
        <v>36</v>
      </c>
      <c r="B221" s="10">
        <v>44074</v>
      </c>
      <c r="C221" s="18">
        <v>2020</v>
      </c>
      <c r="D221" t="s">
        <v>11</v>
      </c>
      <c r="E221" s="2" t="s">
        <v>28</v>
      </c>
      <c r="F221" s="11" t="s">
        <v>398</v>
      </c>
      <c r="G221" s="11" t="s">
        <v>45</v>
      </c>
      <c r="H221" s="11" t="s">
        <v>45</v>
      </c>
      <c r="I221" s="11">
        <v>23</v>
      </c>
      <c r="J221" s="11">
        <v>1.7000000000000001E-2</v>
      </c>
      <c r="K221" s="11"/>
    </row>
    <row r="222" spans="1:11" x14ac:dyDescent="0.55000000000000004">
      <c r="A222" s="18">
        <v>36</v>
      </c>
      <c r="B222" s="10">
        <v>44074</v>
      </c>
      <c r="C222" s="18">
        <v>2020</v>
      </c>
      <c r="D222" t="s">
        <v>11</v>
      </c>
      <c r="E222" s="2" t="s">
        <v>28</v>
      </c>
      <c r="F222" s="11" t="s">
        <v>404</v>
      </c>
      <c r="G222" s="11" t="s">
        <v>45</v>
      </c>
      <c r="H222" s="11" t="s">
        <v>45</v>
      </c>
      <c r="I222" s="11">
        <v>4</v>
      </c>
      <c r="J222" s="11">
        <v>2E-3</v>
      </c>
      <c r="K222" s="11"/>
    </row>
    <row r="223" spans="1:11" x14ac:dyDescent="0.55000000000000004">
      <c r="A223" s="18">
        <v>36</v>
      </c>
      <c r="B223" s="10">
        <v>44074</v>
      </c>
      <c r="C223" s="18">
        <v>2020</v>
      </c>
      <c r="D223" t="s">
        <v>11</v>
      </c>
      <c r="E223" s="2" t="s">
        <v>28</v>
      </c>
      <c r="F223" s="11" t="s">
        <v>186</v>
      </c>
      <c r="G223" s="11" t="s">
        <v>45</v>
      </c>
      <c r="H223" s="11" t="s">
        <v>45</v>
      </c>
      <c r="I223" s="11" t="s">
        <v>30</v>
      </c>
      <c r="J223" s="11">
        <v>6.2E-2</v>
      </c>
      <c r="K223" s="11"/>
    </row>
    <row r="224" spans="1:11" x14ac:dyDescent="0.55000000000000004">
      <c r="A224" s="18">
        <v>36</v>
      </c>
      <c r="B224" s="10">
        <v>44074</v>
      </c>
      <c r="C224" s="18">
        <v>2020</v>
      </c>
      <c r="D224" t="s">
        <v>11</v>
      </c>
      <c r="E224" s="2" t="s">
        <v>28</v>
      </c>
      <c r="F224" s="11" t="s">
        <v>158</v>
      </c>
      <c r="G224" s="11" t="s">
        <v>45</v>
      </c>
      <c r="H224" s="11" t="s">
        <v>411</v>
      </c>
      <c r="I224" s="11">
        <v>1</v>
      </c>
      <c r="J224" s="11">
        <v>1E-3</v>
      </c>
      <c r="K224" s="11"/>
    </row>
    <row r="225" spans="1:11" x14ac:dyDescent="0.55000000000000004">
      <c r="A225" s="18">
        <v>36</v>
      </c>
      <c r="B225" s="10">
        <v>44074</v>
      </c>
      <c r="C225" s="18">
        <v>2020</v>
      </c>
      <c r="D225" t="s">
        <v>11</v>
      </c>
      <c r="E225" s="2" t="s">
        <v>28</v>
      </c>
      <c r="F225" s="11" t="s">
        <v>167</v>
      </c>
      <c r="G225" s="11" t="s">
        <v>45</v>
      </c>
      <c r="H225" s="11" t="s">
        <v>411</v>
      </c>
      <c r="I225" s="11">
        <v>1</v>
      </c>
      <c r="J225" s="11">
        <v>2E-3</v>
      </c>
      <c r="K225" s="11"/>
    </row>
    <row r="226" spans="1:11" x14ac:dyDescent="0.55000000000000004">
      <c r="A226" s="18">
        <v>37</v>
      </c>
      <c r="B226" s="10">
        <v>44110</v>
      </c>
      <c r="C226" s="18">
        <v>2020</v>
      </c>
      <c r="D226" t="s">
        <v>11</v>
      </c>
      <c r="E226" s="2" t="s">
        <v>28</v>
      </c>
      <c r="F226" s="11" t="s">
        <v>407</v>
      </c>
      <c r="G226" s="11" t="s">
        <v>45</v>
      </c>
      <c r="H226" s="11" t="s">
        <v>45</v>
      </c>
      <c r="I226" s="11">
        <v>2</v>
      </c>
      <c r="J226" s="11">
        <v>3.5999999999999997E-2</v>
      </c>
      <c r="K226" s="11"/>
    </row>
    <row r="227" spans="1:11" x14ac:dyDescent="0.55000000000000004">
      <c r="A227" s="18">
        <v>37</v>
      </c>
      <c r="B227" s="10">
        <v>44110</v>
      </c>
      <c r="C227" s="18">
        <v>2020</v>
      </c>
      <c r="D227" t="s">
        <v>11</v>
      </c>
      <c r="E227" s="2" t="s">
        <v>28</v>
      </c>
      <c r="F227" s="11" t="s">
        <v>186</v>
      </c>
      <c r="G227" s="11" t="s">
        <v>45</v>
      </c>
      <c r="H227" s="11" t="s">
        <v>411</v>
      </c>
      <c r="I227" s="11" t="s">
        <v>30</v>
      </c>
      <c r="J227" s="11">
        <v>0.44800000000000001</v>
      </c>
      <c r="K227" s="11"/>
    </row>
    <row r="228" spans="1:11" x14ac:dyDescent="0.55000000000000004">
      <c r="A228" s="18">
        <v>37</v>
      </c>
      <c r="B228" s="10">
        <v>44110</v>
      </c>
      <c r="C228" s="18">
        <v>2020</v>
      </c>
      <c r="D228" t="s">
        <v>11</v>
      </c>
      <c r="E228" s="2" t="s">
        <v>28</v>
      </c>
      <c r="F228" s="11" t="s">
        <v>117</v>
      </c>
      <c r="G228" s="11" t="s">
        <v>45</v>
      </c>
      <c r="H228" s="11" t="s">
        <v>45</v>
      </c>
      <c r="I228" s="11">
        <v>16</v>
      </c>
      <c r="J228" s="11">
        <v>7.0000000000000001E-3</v>
      </c>
      <c r="K228" s="11"/>
    </row>
    <row r="229" spans="1:11" x14ac:dyDescent="0.55000000000000004">
      <c r="A229" s="18">
        <v>37</v>
      </c>
      <c r="B229" s="10">
        <v>44110</v>
      </c>
      <c r="C229" s="18">
        <v>2020</v>
      </c>
      <c r="D229" t="s">
        <v>11</v>
      </c>
      <c r="E229" s="2" t="s">
        <v>28</v>
      </c>
      <c r="F229" s="11" t="s">
        <v>318</v>
      </c>
      <c r="G229" s="11" t="s">
        <v>45</v>
      </c>
      <c r="H229" s="11" t="s">
        <v>45</v>
      </c>
      <c r="I229" s="11">
        <v>22</v>
      </c>
      <c r="J229" s="11">
        <v>1E-3</v>
      </c>
      <c r="K229" s="11" t="s">
        <v>401</v>
      </c>
    </row>
    <row r="230" spans="1:11" x14ac:dyDescent="0.55000000000000004">
      <c r="A230" s="18">
        <v>38</v>
      </c>
      <c r="B230" s="10">
        <v>44110</v>
      </c>
      <c r="C230" s="18">
        <v>2020</v>
      </c>
      <c r="D230" t="s">
        <v>11</v>
      </c>
      <c r="E230" s="2" t="s">
        <v>28</v>
      </c>
      <c r="F230" s="11" t="s">
        <v>186</v>
      </c>
      <c r="G230" s="11" t="s">
        <v>45</v>
      </c>
      <c r="H230" s="11" t="s">
        <v>45</v>
      </c>
      <c r="I230" s="11" t="s">
        <v>30</v>
      </c>
      <c r="J230" s="11">
        <v>3.6539999999999999</v>
      </c>
      <c r="K230" s="11"/>
    </row>
    <row r="231" spans="1:11" x14ac:dyDescent="0.55000000000000004">
      <c r="A231" s="18">
        <v>38</v>
      </c>
      <c r="B231" s="10">
        <v>44110</v>
      </c>
      <c r="C231" s="18">
        <v>2020</v>
      </c>
      <c r="D231" t="s">
        <v>11</v>
      </c>
      <c r="E231" s="2" t="s">
        <v>28</v>
      </c>
      <c r="F231" s="11" t="s">
        <v>117</v>
      </c>
      <c r="G231" s="11" t="s">
        <v>45</v>
      </c>
      <c r="H231" s="11" t="s">
        <v>45</v>
      </c>
      <c r="I231" s="11">
        <v>132</v>
      </c>
      <c r="J231" s="11">
        <v>5.2999999999999999E-2</v>
      </c>
      <c r="K231" s="11"/>
    </row>
    <row r="232" spans="1:11" x14ac:dyDescent="0.55000000000000004">
      <c r="A232" s="18">
        <v>38</v>
      </c>
      <c r="B232" s="10">
        <v>44110</v>
      </c>
      <c r="C232" s="18">
        <v>2020</v>
      </c>
      <c r="D232" t="s">
        <v>11</v>
      </c>
      <c r="E232" s="2" t="s">
        <v>28</v>
      </c>
      <c r="F232" s="11" t="s">
        <v>141</v>
      </c>
      <c r="G232" s="11" t="s">
        <v>45</v>
      </c>
      <c r="H232" s="11" t="s">
        <v>45</v>
      </c>
      <c r="I232" s="11">
        <v>3</v>
      </c>
      <c r="J232" s="11">
        <v>1.4999999999999999E-2</v>
      </c>
      <c r="K232" s="11"/>
    </row>
    <row r="233" spans="1:11" x14ac:dyDescent="0.55000000000000004">
      <c r="A233" s="18">
        <v>39</v>
      </c>
      <c r="B233" s="10">
        <v>44110</v>
      </c>
      <c r="C233" s="18">
        <v>2020</v>
      </c>
      <c r="D233" t="s">
        <v>11</v>
      </c>
      <c r="E233" s="2" t="s">
        <v>28</v>
      </c>
      <c r="F233" s="11" t="s">
        <v>407</v>
      </c>
      <c r="G233" s="11" t="s">
        <v>45</v>
      </c>
      <c r="H233" s="11" t="s">
        <v>45</v>
      </c>
      <c r="I233" s="11">
        <v>1</v>
      </c>
      <c r="J233" s="11">
        <v>5.8000000000000003E-2</v>
      </c>
      <c r="K233" s="11"/>
    </row>
    <row r="234" spans="1:11" x14ac:dyDescent="0.55000000000000004">
      <c r="A234" s="18">
        <v>39</v>
      </c>
      <c r="B234" s="10">
        <v>44110</v>
      </c>
      <c r="C234" s="18">
        <v>2020</v>
      </c>
      <c r="D234" t="s">
        <v>11</v>
      </c>
      <c r="E234" s="2" t="s">
        <v>28</v>
      </c>
      <c r="F234" s="11" t="s">
        <v>186</v>
      </c>
      <c r="G234" s="11" t="s">
        <v>45</v>
      </c>
      <c r="H234" s="11" t="s">
        <v>45</v>
      </c>
      <c r="I234" s="11" t="s">
        <v>30</v>
      </c>
      <c r="J234" s="11">
        <v>0.14799999999999999</v>
      </c>
      <c r="K234" s="11"/>
    </row>
    <row r="235" spans="1:11" x14ac:dyDescent="0.55000000000000004">
      <c r="A235" s="18">
        <v>39</v>
      </c>
      <c r="B235" s="10">
        <v>44110</v>
      </c>
      <c r="C235" s="18">
        <v>2020</v>
      </c>
      <c r="D235" t="s">
        <v>11</v>
      </c>
      <c r="E235" s="2" t="s">
        <v>28</v>
      </c>
      <c r="F235" s="11" t="s">
        <v>117</v>
      </c>
      <c r="G235" s="11" t="s">
        <v>45</v>
      </c>
      <c r="H235" s="11" t="s">
        <v>411</v>
      </c>
      <c r="I235" s="11">
        <v>6</v>
      </c>
      <c r="J235" s="11">
        <v>1E-3</v>
      </c>
      <c r="K235" s="11"/>
    </row>
    <row r="236" spans="1:11" x14ac:dyDescent="0.55000000000000004">
      <c r="A236" s="18">
        <v>39</v>
      </c>
      <c r="B236" s="10">
        <v>44110</v>
      </c>
      <c r="C236" s="18">
        <v>2020</v>
      </c>
      <c r="D236" t="s">
        <v>11</v>
      </c>
      <c r="E236" s="2" t="s">
        <v>28</v>
      </c>
      <c r="F236" s="11" t="s">
        <v>405</v>
      </c>
      <c r="G236" s="11" t="s">
        <v>45</v>
      </c>
      <c r="H236" s="11" t="s">
        <v>45</v>
      </c>
      <c r="I236" s="11">
        <v>1</v>
      </c>
      <c r="J236" s="11">
        <v>1E-3</v>
      </c>
      <c r="K236" s="11"/>
    </row>
    <row r="237" spans="1:11" x14ac:dyDescent="0.55000000000000004">
      <c r="A237" s="18">
        <v>40</v>
      </c>
      <c r="B237" s="10">
        <v>44112</v>
      </c>
      <c r="C237" s="18">
        <v>2020</v>
      </c>
      <c r="D237" t="s">
        <v>13</v>
      </c>
      <c r="E237" s="2" t="s">
        <v>38</v>
      </c>
      <c r="F237" s="11" t="s">
        <v>318</v>
      </c>
      <c r="G237" s="11" t="s">
        <v>45</v>
      </c>
      <c r="H237" s="11" t="s">
        <v>45</v>
      </c>
      <c r="I237" s="11">
        <v>43</v>
      </c>
      <c r="J237" s="11">
        <v>2E-3</v>
      </c>
      <c r="K237" s="11" t="s">
        <v>401</v>
      </c>
    </row>
    <row r="238" spans="1:11" x14ac:dyDescent="0.55000000000000004">
      <c r="A238" s="18">
        <v>40</v>
      </c>
      <c r="B238" s="10">
        <v>44112</v>
      </c>
      <c r="C238" s="18">
        <v>2020</v>
      </c>
      <c r="D238" t="s">
        <v>13</v>
      </c>
      <c r="E238" s="2" t="s">
        <v>38</v>
      </c>
      <c r="F238" s="11" t="s">
        <v>408</v>
      </c>
      <c r="G238" s="11" t="s">
        <v>45</v>
      </c>
      <c r="H238" s="11" t="s">
        <v>45</v>
      </c>
      <c r="I238" s="11">
        <v>1</v>
      </c>
      <c r="J238" s="11">
        <v>2E-3</v>
      </c>
      <c r="K238" s="11"/>
    </row>
    <row r="239" spans="1:11" x14ac:dyDescent="0.55000000000000004">
      <c r="A239" s="18">
        <v>40</v>
      </c>
      <c r="B239" s="10">
        <v>44112</v>
      </c>
      <c r="C239" s="18">
        <v>2020</v>
      </c>
      <c r="D239" t="s">
        <v>13</v>
      </c>
      <c r="E239" s="2" t="s">
        <v>38</v>
      </c>
      <c r="F239" s="11" t="s">
        <v>398</v>
      </c>
      <c r="G239" s="11" t="s">
        <v>45</v>
      </c>
      <c r="H239" s="11" t="s">
        <v>45</v>
      </c>
      <c r="I239" s="11">
        <v>1</v>
      </c>
      <c r="J239" s="11">
        <v>1E-3</v>
      </c>
      <c r="K239" s="11"/>
    </row>
    <row r="240" spans="1:11" x14ac:dyDescent="0.55000000000000004">
      <c r="A240" s="18">
        <v>40</v>
      </c>
      <c r="B240" s="10">
        <v>44112</v>
      </c>
      <c r="C240" s="18">
        <v>2020</v>
      </c>
      <c r="D240" t="s">
        <v>13</v>
      </c>
      <c r="E240" s="2" t="s">
        <v>38</v>
      </c>
      <c r="F240" s="11" t="s">
        <v>117</v>
      </c>
      <c r="G240" s="11" t="s">
        <v>45</v>
      </c>
      <c r="H240" s="11" t="s">
        <v>45</v>
      </c>
      <c r="I240" s="11">
        <v>8</v>
      </c>
      <c r="J240" s="11">
        <v>3.0000000000000001E-3</v>
      </c>
      <c r="K240" s="11"/>
    </row>
    <row r="241" spans="1:11" x14ac:dyDescent="0.55000000000000004">
      <c r="A241" s="18">
        <v>40</v>
      </c>
      <c r="B241" s="10">
        <v>44112</v>
      </c>
      <c r="C241" s="18">
        <v>2020</v>
      </c>
      <c r="D241" t="s">
        <v>13</v>
      </c>
      <c r="E241" s="2" t="s">
        <v>38</v>
      </c>
      <c r="F241" s="11" t="s">
        <v>186</v>
      </c>
      <c r="G241" s="11" t="s">
        <v>45</v>
      </c>
      <c r="H241" s="11" t="s">
        <v>45</v>
      </c>
      <c r="I241" s="11" t="s">
        <v>30</v>
      </c>
      <c r="J241" s="11">
        <v>1.4999999999999999E-2</v>
      </c>
      <c r="K241" s="11"/>
    </row>
    <row r="242" spans="1:11" x14ac:dyDescent="0.55000000000000004">
      <c r="A242" s="18">
        <v>41</v>
      </c>
      <c r="B242" s="10">
        <v>44112</v>
      </c>
      <c r="C242" s="18">
        <v>2020</v>
      </c>
      <c r="D242" t="s">
        <v>13</v>
      </c>
      <c r="E242" s="2" t="s">
        <v>38</v>
      </c>
      <c r="F242" s="11" t="s">
        <v>408</v>
      </c>
      <c r="G242" s="11" t="s">
        <v>45</v>
      </c>
      <c r="H242" s="11" t="s">
        <v>45</v>
      </c>
      <c r="I242" s="11">
        <v>6</v>
      </c>
      <c r="J242" s="11">
        <v>1.7999999999999999E-2</v>
      </c>
      <c r="K242" s="11"/>
    </row>
    <row r="243" spans="1:11" x14ac:dyDescent="0.55000000000000004">
      <c r="A243" s="18">
        <v>41</v>
      </c>
      <c r="B243" s="10">
        <v>44112</v>
      </c>
      <c r="C243" s="18">
        <v>2020</v>
      </c>
      <c r="D243" t="s">
        <v>13</v>
      </c>
      <c r="E243" s="2" t="s">
        <v>38</v>
      </c>
      <c r="F243" s="11" t="s">
        <v>117</v>
      </c>
      <c r="G243" s="11" t="s">
        <v>45</v>
      </c>
      <c r="H243" s="11" t="s">
        <v>45</v>
      </c>
      <c r="I243" s="11">
        <v>9</v>
      </c>
      <c r="J243" s="11">
        <v>3.0000000000000001E-3</v>
      </c>
      <c r="K243" s="11"/>
    </row>
    <row r="244" spans="1:11" x14ac:dyDescent="0.55000000000000004">
      <c r="A244" s="18">
        <v>41</v>
      </c>
      <c r="B244" s="10">
        <v>44112</v>
      </c>
      <c r="C244" s="18">
        <v>2020</v>
      </c>
      <c r="D244" t="s">
        <v>13</v>
      </c>
      <c r="E244" s="2" t="s">
        <v>38</v>
      </c>
      <c r="F244" s="11" t="s">
        <v>398</v>
      </c>
      <c r="G244" s="11" t="s">
        <v>45</v>
      </c>
      <c r="H244" s="11" t="s">
        <v>45</v>
      </c>
      <c r="I244" s="11">
        <v>1</v>
      </c>
      <c r="J244" s="11">
        <v>1E-3</v>
      </c>
      <c r="K244" s="11"/>
    </row>
    <row r="245" spans="1:11" x14ac:dyDescent="0.55000000000000004">
      <c r="A245" s="18">
        <v>41</v>
      </c>
      <c r="B245" s="10">
        <v>44112</v>
      </c>
      <c r="C245" s="18">
        <v>2020</v>
      </c>
      <c r="D245" t="s">
        <v>13</v>
      </c>
      <c r="E245" s="2" t="s">
        <v>38</v>
      </c>
      <c r="F245" s="11" t="s">
        <v>318</v>
      </c>
      <c r="G245" s="11" t="s">
        <v>45</v>
      </c>
      <c r="H245" s="11" t="s">
        <v>45</v>
      </c>
      <c r="I245" s="11">
        <v>56</v>
      </c>
      <c r="J245" s="11">
        <v>3.0000000000000001E-3</v>
      </c>
      <c r="K245" s="11" t="s">
        <v>401</v>
      </c>
    </row>
    <row r="246" spans="1:11" x14ac:dyDescent="0.55000000000000004">
      <c r="A246" s="18">
        <v>41</v>
      </c>
      <c r="B246" s="10">
        <v>44112</v>
      </c>
      <c r="C246" s="18">
        <v>2020</v>
      </c>
      <c r="D246" t="s">
        <v>13</v>
      </c>
      <c r="E246" s="2" t="s">
        <v>38</v>
      </c>
      <c r="F246" s="11" t="s">
        <v>186</v>
      </c>
      <c r="G246" s="11" t="s">
        <v>45</v>
      </c>
      <c r="H246" s="11" t="s">
        <v>45</v>
      </c>
      <c r="I246" s="11" t="s">
        <v>30</v>
      </c>
      <c r="J246" s="11">
        <v>8.0000000000000002E-3</v>
      </c>
      <c r="K246" s="11"/>
    </row>
    <row r="247" spans="1:11" x14ac:dyDescent="0.55000000000000004">
      <c r="A247" s="18">
        <v>42</v>
      </c>
      <c r="B247" s="10">
        <v>44112</v>
      </c>
      <c r="C247" s="18">
        <v>2020</v>
      </c>
      <c r="D247" t="s">
        <v>13</v>
      </c>
      <c r="E247" s="2" t="s">
        <v>38</v>
      </c>
      <c r="F247" s="11" t="s">
        <v>117</v>
      </c>
      <c r="G247" s="11" t="s">
        <v>45</v>
      </c>
      <c r="H247" s="11" t="s">
        <v>45</v>
      </c>
      <c r="I247" s="11">
        <v>43</v>
      </c>
      <c r="J247" s="11">
        <v>3.5999999999999997E-2</v>
      </c>
      <c r="K247" s="11"/>
    </row>
    <row r="248" spans="1:11" x14ac:dyDescent="0.55000000000000004">
      <c r="A248" s="18">
        <v>42</v>
      </c>
      <c r="B248" s="10">
        <v>44112</v>
      </c>
      <c r="C248" s="18">
        <v>2020</v>
      </c>
      <c r="D248" t="s">
        <v>13</v>
      </c>
      <c r="E248" s="2" t="s">
        <v>38</v>
      </c>
      <c r="F248" s="11" t="s">
        <v>408</v>
      </c>
      <c r="G248" s="11" t="s">
        <v>45</v>
      </c>
      <c r="H248" s="11" t="s">
        <v>45</v>
      </c>
      <c r="I248" s="11">
        <v>1</v>
      </c>
      <c r="J248" s="11">
        <v>1E-3</v>
      </c>
      <c r="K248" s="11"/>
    </row>
    <row r="249" spans="1:11" x14ac:dyDescent="0.55000000000000004">
      <c r="A249" s="18">
        <v>42</v>
      </c>
      <c r="B249" s="10">
        <v>44112</v>
      </c>
      <c r="C249" s="18">
        <v>2020</v>
      </c>
      <c r="D249" t="s">
        <v>13</v>
      </c>
      <c r="E249" s="2" t="s">
        <v>38</v>
      </c>
      <c r="F249" s="11" t="s">
        <v>318</v>
      </c>
      <c r="G249" s="11" t="s">
        <v>45</v>
      </c>
      <c r="H249" s="11" t="s">
        <v>45</v>
      </c>
      <c r="I249" s="11">
        <v>19</v>
      </c>
      <c r="J249" s="11">
        <v>1E-3</v>
      </c>
      <c r="K249" s="11" t="s">
        <v>401</v>
      </c>
    </row>
    <row r="250" spans="1:11" x14ac:dyDescent="0.55000000000000004">
      <c r="A250" s="18">
        <v>43</v>
      </c>
      <c r="B250" s="10">
        <v>44112</v>
      </c>
      <c r="C250" s="18">
        <v>2020</v>
      </c>
      <c r="D250" t="s">
        <v>12</v>
      </c>
      <c r="E250" s="2" t="s">
        <v>33</v>
      </c>
      <c r="F250" s="11" t="s">
        <v>117</v>
      </c>
      <c r="G250" s="11" t="s">
        <v>45</v>
      </c>
      <c r="H250" s="11" t="s">
        <v>45</v>
      </c>
      <c r="I250" s="11">
        <v>17</v>
      </c>
      <c r="J250" s="11">
        <v>3.0000000000000001E-3</v>
      </c>
      <c r="K250" s="11"/>
    </row>
    <row r="251" spans="1:11" x14ac:dyDescent="0.55000000000000004">
      <c r="A251" s="18">
        <v>43</v>
      </c>
      <c r="B251" s="10">
        <v>44112</v>
      </c>
      <c r="C251" s="18">
        <v>2020</v>
      </c>
      <c r="D251" t="s">
        <v>12</v>
      </c>
      <c r="E251" s="2" t="s">
        <v>33</v>
      </c>
      <c r="F251" s="11" t="s">
        <v>318</v>
      </c>
      <c r="G251" s="11" t="s">
        <v>45</v>
      </c>
      <c r="H251" s="11" t="s">
        <v>45</v>
      </c>
      <c r="I251" s="11">
        <v>38</v>
      </c>
      <c r="J251" s="11">
        <v>2E-3</v>
      </c>
      <c r="K251" s="11" t="s">
        <v>401</v>
      </c>
    </row>
    <row r="252" spans="1:11" x14ac:dyDescent="0.55000000000000004">
      <c r="A252" s="18">
        <v>44</v>
      </c>
      <c r="B252" s="10">
        <v>44112</v>
      </c>
      <c r="C252" s="18">
        <v>2020</v>
      </c>
      <c r="D252" t="s">
        <v>12</v>
      </c>
      <c r="E252" s="2" t="s">
        <v>33</v>
      </c>
      <c r="F252" s="11" t="s">
        <v>318</v>
      </c>
      <c r="G252" s="11" t="s">
        <v>45</v>
      </c>
      <c r="H252" s="11" t="s">
        <v>45</v>
      </c>
      <c r="I252" s="11">
        <v>11</v>
      </c>
      <c r="J252" s="11">
        <v>1E-3</v>
      </c>
      <c r="K252" s="11" t="s">
        <v>401</v>
      </c>
    </row>
    <row r="253" spans="1:11" x14ac:dyDescent="0.55000000000000004">
      <c r="A253" s="18">
        <v>44</v>
      </c>
      <c r="B253" s="10">
        <v>44112</v>
      </c>
      <c r="C253" s="18">
        <v>2020</v>
      </c>
      <c r="D253" t="s">
        <v>12</v>
      </c>
      <c r="E253" s="2" t="s">
        <v>33</v>
      </c>
      <c r="F253" s="11" t="s">
        <v>117</v>
      </c>
      <c r="G253" s="11" t="s">
        <v>45</v>
      </c>
      <c r="H253" s="11" t="s">
        <v>45</v>
      </c>
      <c r="I253" s="11">
        <v>16</v>
      </c>
      <c r="J253" s="11">
        <v>2E-3</v>
      </c>
      <c r="K253" s="11"/>
    </row>
    <row r="254" spans="1:11" x14ac:dyDescent="0.55000000000000004">
      <c r="A254" s="18">
        <v>44</v>
      </c>
      <c r="B254" s="10">
        <v>44112</v>
      </c>
      <c r="C254" s="18">
        <v>2020</v>
      </c>
      <c r="D254" t="s">
        <v>12</v>
      </c>
      <c r="E254" s="2" t="s">
        <v>33</v>
      </c>
      <c r="F254" s="11" t="s">
        <v>399</v>
      </c>
      <c r="G254" s="11" t="s">
        <v>45</v>
      </c>
      <c r="H254" s="11" t="s">
        <v>45</v>
      </c>
      <c r="I254" s="11" t="s">
        <v>30</v>
      </c>
      <c r="J254" s="11">
        <v>3.0000000000000001E-3</v>
      </c>
      <c r="K254" s="11" t="s">
        <v>402</v>
      </c>
    </row>
    <row r="255" spans="1:11" x14ac:dyDescent="0.55000000000000004">
      <c r="A255" s="18">
        <v>45</v>
      </c>
      <c r="B255" s="10">
        <v>44112</v>
      </c>
      <c r="C255" s="18">
        <v>2020</v>
      </c>
      <c r="D255" t="s">
        <v>12</v>
      </c>
      <c r="E255" s="2" t="s">
        <v>33</v>
      </c>
      <c r="F255" s="11" t="s">
        <v>117</v>
      </c>
      <c r="G255" s="11" t="s">
        <v>45</v>
      </c>
      <c r="H255" s="11" t="s">
        <v>45</v>
      </c>
      <c r="I255" s="11">
        <v>21</v>
      </c>
      <c r="J255" s="11">
        <v>8.0000000000000002E-3</v>
      </c>
      <c r="K255" s="11"/>
    </row>
    <row r="256" spans="1:11" x14ac:dyDescent="0.55000000000000004">
      <c r="A256" s="18">
        <v>45</v>
      </c>
      <c r="B256" s="10">
        <v>44112</v>
      </c>
      <c r="C256" s="18">
        <v>2020</v>
      </c>
      <c r="D256" t="s">
        <v>12</v>
      </c>
      <c r="E256" s="2" t="s">
        <v>33</v>
      </c>
      <c r="F256" s="11" t="s">
        <v>318</v>
      </c>
      <c r="G256" s="11" t="s">
        <v>45</v>
      </c>
      <c r="H256" s="11" t="s">
        <v>45</v>
      </c>
      <c r="I256" s="11">
        <v>86</v>
      </c>
      <c r="J256" s="11">
        <v>5.0000000000000001E-3</v>
      </c>
      <c r="K256" s="11" t="s">
        <v>401</v>
      </c>
    </row>
    <row r="257" spans="1:11" x14ac:dyDescent="0.55000000000000004">
      <c r="A257" s="18">
        <v>45</v>
      </c>
      <c r="B257" s="10">
        <v>44112</v>
      </c>
      <c r="C257" s="18">
        <v>2020</v>
      </c>
      <c r="D257" t="s">
        <v>12</v>
      </c>
      <c r="E257" s="2" t="s">
        <v>33</v>
      </c>
      <c r="F257" s="11" t="s">
        <v>186</v>
      </c>
      <c r="G257" s="11" t="s">
        <v>45</v>
      </c>
      <c r="H257" s="11" t="s">
        <v>45</v>
      </c>
      <c r="I257" s="11" t="s">
        <v>30</v>
      </c>
      <c r="J257" s="11">
        <v>0.14299999999999999</v>
      </c>
      <c r="K257" s="11"/>
    </row>
    <row r="258" spans="1:11" x14ac:dyDescent="0.55000000000000004">
      <c r="A258" s="18">
        <v>46</v>
      </c>
      <c r="B258" s="10">
        <v>44131</v>
      </c>
      <c r="C258" s="18">
        <v>2020</v>
      </c>
      <c r="D258" t="s">
        <v>13</v>
      </c>
      <c r="E258" s="2" t="s">
        <v>38</v>
      </c>
      <c r="F258" s="11" t="s">
        <v>318</v>
      </c>
      <c r="G258" s="11" t="s">
        <v>45</v>
      </c>
      <c r="H258" s="11" t="s">
        <v>45</v>
      </c>
      <c r="I258" s="11">
        <v>836</v>
      </c>
      <c r="J258" s="11">
        <v>5.1999999999999998E-2</v>
      </c>
      <c r="K258" s="11" t="s">
        <v>401</v>
      </c>
    </row>
    <row r="259" spans="1:11" x14ac:dyDescent="0.55000000000000004">
      <c r="A259" s="18">
        <v>46</v>
      </c>
      <c r="B259" s="10">
        <v>44131</v>
      </c>
      <c r="C259" s="18">
        <v>2020</v>
      </c>
      <c r="D259" t="s">
        <v>13</v>
      </c>
      <c r="E259" s="2" t="s">
        <v>38</v>
      </c>
      <c r="F259" s="11" t="s">
        <v>117</v>
      </c>
      <c r="G259" s="11" t="s">
        <v>45</v>
      </c>
      <c r="H259" s="11" t="s">
        <v>45</v>
      </c>
      <c r="I259" s="11">
        <v>3</v>
      </c>
      <c r="J259" s="11">
        <v>2E-3</v>
      </c>
      <c r="K259" s="11"/>
    </row>
    <row r="260" spans="1:11" x14ac:dyDescent="0.55000000000000004">
      <c r="A260" s="18">
        <v>47</v>
      </c>
      <c r="B260" s="10">
        <v>44131</v>
      </c>
      <c r="C260" s="18">
        <v>2020</v>
      </c>
      <c r="D260" t="s">
        <v>13</v>
      </c>
      <c r="E260" s="2" t="s">
        <v>38</v>
      </c>
      <c r="F260" s="11" t="s">
        <v>318</v>
      </c>
      <c r="G260" s="11" t="s">
        <v>45</v>
      </c>
      <c r="H260" s="11" t="s">
        <v>45</v>
      </c>
      <c r="I260" s="11">
        <v>192</v>
      </c>
      <c r="J260" s="11">
        <v>1.2E-2</v>
      </c>
      <c r="K260" s="11" t="s">
        <v>401</v>
      </c>
    </row>
    <row r="261" spans="1:11" x14ac:dyDescent="0.55000000000000004">
      <c r="A261" s="18">
        <v>48</v>
      </c>
      <c r="B261" s="10">
        <v>44131</v>
      </c>
      <c r="C261" s="18">
        <v>2020</v>
      </c>
      <c r="D261" t="s">
        <v>13</v>
      </c>
      <c r="E261" s="2" t="s">
        <v>38</v>
      </c>
      <c r="F261" s="11" t="s">
        <v>405</v>
      </c>
      <c r="G261" s="11" t="s">
        <v>45</v>
      </c>
      <c r="H261" s="11" t="s">
        <v>45</v>
      </c>
      <c r="I261" s="11">
        <v>1</v>
      </c>
      <c r="J261" s="11">
        <v>2E-3</v>
      </c>
      <c r="K261" s="11"/>
    </row>
    <row r="262" spans="1:11" x14ac:dyDescent="0.55000000000000004">
      <c r="A262" s="18">
        <v>48</v>
      </c>
      <c r="B262" s="10">
        <v>44131</v>
      </c>
      <c r="C262" s="18">
        <v>2020</v>
      </c>
      <c r="D262" t="s">
        <v>13</v>
      </c>
      <c r="E262" s="2" t="s">
        <v>38</v>
      </c>
      <c r="F262" s="11" t="s">
        <v>318</v>
      </c>
      <c r="G262" s="11" t="s">
        <v>45</v>
      </c>
      <c r="H262" s="11" t="s">
        <v>45</v>
      </c>
      <c r="I262" s="11">
        <v>116</v>
      </c>
      <c r="J262" s="11">
        <v>4.0000000000000001E-3</v>
      </c>
      <c r="K262" s="11" t="s">
        <v>401</v>
      </c>
    </row>
    <row r="263" spans="1:11" x14ac:dyDescent="0.55000000000000004">
      <c r="A263" s="18">
        <v>49</v>
      </c>
      <c r="B263" s="10">
        <v>44131</v>
      </c>
      <c r="C263" s="18">
        <v>2020</v>
      </c>
      <c r="D263" t="s">
        <v>12</v>
      </c>
      <c r="E263" s="2" t="s">
        <v>33</v>
      </c>
      <c r="F263" s="11" t="s">
        <v>408</v>
      </c>
      <c r="G263" s="11" t="s">
        <v>45</v>
      </c>
      <c r="H263" s="11" t="s">
        <v>45</v>
      </c>
      <c r="I263" s="11">
        <v>1</v>
      </c>
      <c r="J263" s="11">
        <v>1E-3</v>
      </c>
      <c r="K263" s="11"/>
    </row>
    <row r="264" spans="1:11" x14ac:dyDescent="0.55000000000000004">
      <c r="A264" s="18">
        <v>49</v>
      </c>
      <c r="B264" s="10">
        <v>44131</v>
      </c>
      <c r="C264" s="18">
        <v>2020</v>
      </c>
      <c r="D264" t="s">
        <v>12</v>
      </c>
      <c r="E264" s="2" t="s">
        <v>33</v>
      </c>
      <c r="F264" s="11" t="s">
        <v>186</v>
      </c>
      <c r="G264" s="11" t="s">
        <v>45</v>
      </c>
      <c r="H264" s="11" t="s">
        <v>45</v>
      </c>
      <c r="I264" s="11" t="s">
        <v>30</v>
      </c>
      <c r="J264" s="11">
        <v>8.0000000000000002E-3</v>
      </c>
      <c r="K264" s="11"/>
    </row>
    <row r="265" spans="1:11" x14ac:dyDescent="0.55000000000000004">
      <c r="A265" s="18">
        <v>49</v>
      </c>
      <c r="B265" s="10">
        <v>44131</v>
      </c>
      <c r="C265" s="18">
        <v>2020</v>
      </c>
      <c r="D265" t="s">
        <v>12</v>
      </c>
      <c r="E265" s="2" t="s">
        <v>33</v>
      </c>
      <c r="F265" s="11" t="s">
        <v>318</v>
      </c>
      <c r="G265" s="11" t="s">
        <v>45</v>
      </c>
      <c r="H265" s="11" t="s">
        <v>45</v>
      </c>
      <c r="I265" s="11">
        <v>81</v>
      </c>
      <c r="J265" s="11">
        <v>5.0000000000000001E-3</v>
      </c>
      <c r="K265" s="11" t="s">
        <v>401</v>
      </c>
    </row>
    <row r="266" spans="1:11" x14ac:dyDescent="0.55000000000000004">
      <c r="A266" s="18">
        <v>50</v>
      </c>
      <c r="B266" s="10">
        <v>44131</v>
      </c>
      <c r="C266" s="18">
        <v>2020</v>
      </c>
      <c r="D266" t="s">
        <v>12</v>
      </c>
      <c r="E266" s="2" t="s">
        <v>33</v>
      </c>
      <c r="F266" s="11" t="s">
        <v>186</v>
      </c>
      <c r="G266" s="11" t="s">
        <v>45</v>
      </c>
      <c r="H266" s="11" t="s">
        <v>45</v>
      </c>
      <c r="I266" s="11" t="s">
        <v>30</v>
      </c>
      <c r="J266" s="11">
        <v>2.9359999999999999</v>
      </c>
      <c r="K266" s="11"/>
    </row>
    <row r="267" spans="1:11" x14ac:dyDescent="0.55000000000000004">
      <c r="A267" s="18">
        <v>50</v>
      </c>
      <c r="B267" s="10">
        <v>44131</v>
      </c>
      <c r="C267" s="18">
        <v>2020</v>
      </c>
      <c r="D267" t="s">
        <v>12</v>
      </c>
      <c r="E267" s="2" t="s">
        <v>33</v>
      </c>
      <c r="F267" s="11" t="s">
        <v>398</v>
      </c>
      <c r="G267" s="11" t="s">
        <v>45</v>
      </c>
      <c r="H267" s="11" t="s">
        <v>45</v>
      </c>
      <c r="I267" s="11">
        <v>2</v>
      </c>
      <c r="J267" s="11">
        <v>1E-3</v>
      </c>
      <c r="K267" s="11"/>
    </row>
    <row r="268" spans="1:11" x14ac:dyDescent="0.55000000000000004">
      <c r="A268" s="18">
        <v>50</v>
      </c>
      <c r="B268" s="10">
        <v>44131</v>
      </c>
      <c r="C268" s="18">
        <v>2020</v>
      </c>
      <c r="D268" t="s">
        <v>12</v>
      </c>
      <c r="E268" s="2" t="s">
        <v>33</v>
      </c>
      <c r="F268" s="11" t="s">
        <v>318</v>
      </c>
      <c r="G268" s="11" t="s">
        <v>45</v>
      </c>
      <c r="H268" s="11" t="s">
        <v>45</v>
      </c>
      <c r="I268" s="11">
        <v>16</v>
      </c>
      <c r="J268" s="11">
        <v>1E-3</v>
      </c>
      <c r="K268" s="11" t="s">
        <v>401</v>
      </c>
    </row>
    <row r="269" spans="1:11" x14ac:dyDescent="0.55000000000000004">
      <c r="A269" s="18">
        <v>51</v>
      </c>
      <c r="B269" s="10">
        <v>44131</v>
      </c>
      <c r="C269" s="18">
        <v>2020</v>
      </c>
      <c r="D269" t="s">
        <v>12</v>
      </c>
      <c r="E269" s="2" t="s">
        <v>33</v>
      </c>
      <c r="F269" s="11" t="s">
        <v>186</v>
      </c>
      <c r="G269" s="11" t="s">
        <v>45</v>
      </c>
      <c r="H269" s="11" t="s">
        <v>45</v>
      </c>
      <c r="I269" s="11" t="s">
        <v>30</v>
      </c>
      <c r="J269" s="11">
        <v>2.4E-2</v>
      </c>
      <c r="K269" s="11"/>
    </row>
    <row r="270" spans="1:11" x14ac:dyDescent="0.55000000000000004">
      <c r="A270" s="18">
        <v>51</v>
      </c>
      <c r="B270" s="10">
        <v>44131</v>
      </c>
      <c r="C270" s="18">
        <v>2020</v>
      </c>
      <c r="D270" t="s">
        <v>12</v>
      </c>
      <c r="E270" s="2" t="s">
        <v>33</v>
      </c>
      <c r="F270" s="11" t="s">
        <v>318</v>
      </c>
      <c r="G270" s="11" t="s">
        <v>45</v>
      </c>
      <c r="H270" s="11" t="s">
        <v>45</v>
      </c>
      <c r="I270" s="11">
        <v>21</v>
      </c>
      <c r="J270" s="11">
        <v>1E-3</v>
      </c>
      <c r="K270" s="11" t="s">
        <v>401</v>
      </c>
    </row>
    <row r="271" spans="1:11" x14ac:dyDescent="0.55000000000000004">
      <c r="A271" s="18">
        <v>52</v>
      </c>
      <c r="B271" s="10">
        <v>44131</v>
      </c>
      <c r="C271" s="18">
        <v>2020</v>
      </c>
      <c r="D271" t="s">
        <v>11</v>
      </c>
      <c r="E271" s="2" t="s">
        <v>28</v>
      </c>
      <c r="F271" s="11" t="s">
        <v>186</v>
      </c>
      <c r="G271" s="11" t="s">
        <v>45</v>
      </c>
      <c r="H271" s="11" t="s">
        <v>45</v>
      </c>
      <c r="I271" s="11" t="s">
        <v>30</v>
      </c>
      <c r="J271" s="11">
        <v>0.312</v>
      </c>
      <c r="K271" s="11"/>
    </row>
    <row r="272" spans="1:11" x14ac:dyDescent="0.55000000000000004">
      <c r="A272" s="18">
        <v>52</v>
      </c>
      <c r="B272" s="10">
        <v>44131</v>
      </c>
      <c r="C272" s="18">
        <v>2020</v>
      </c>
      <c r="D272" t="s">
        <v>11</v>
      </c>
      <c r="E272" s="2" t="s">
        <v>28</v>
      </c>
      <c r="F272" s="11" t="s">
        <v>122</v>
      </c>
      <c r="G272" s="11" t="s">
        <v>45</v>
      </c>
      <c r="H272" s="11" t="s">
        <v>45</v>
      </c>
      <c r="I272" s="11">
        <v>1</v>
      </c>
      <c r="J272" s="11">
        <v>1E-3</v>
      </c>
      <c r="K272" s="11"/>
    </row>
    <row r="273" spans="1:11" x14ac:dyDescent="0.55000000000000004">
      <c r="A273" s="18">
        <v>52</v>
      </c>
      <c r="B273" s="10">
        <v>44131</v>
      </c>
      <c r="C273" s="18">
        <v>2020</v>
      </c>
      <c r="D273" t="s">
        <v>11</v>
      </c>
      <c r="E273" s="2" t="s">
        <v>28</v>
      </c>
      <c r="F273" s="11" t="s">
        <v>398</v>
      </c>
      <c r="G273" s="11" t="s">
        <v>45</v>
      </c>
      <c r="H273" s="11" t="s">
        <v>45</v>
      </c>
      <c r="I273" s="11">
        <v>2</v>
      </c>
      <c r="J273" s="11">
        <v>1E-3</v>
      </c>
      <c r="K273" s="11"/>
    </row>
    <row r="274" spans="1:11" x14ac:dyDescent="0.55000000000000004">
      <c r="A274" s="18">
        <v>52</v>
      </c>
      <c r="B274" s="10">
        <v>44131</v>
      </c>
      <c r="C274" s="18">
        <v>2020</v>
      </c>
      <c r="D274" t="s">
        <v>11</v>
      </c>
      <c r="E274" s="2" t="s">
        <v>28</v>
      </c>
      <c r="F274" s="11" t="s">
        <v>318</v>
      </c>
      <c r="G274" s="11" t="s">
        <v>45</v>
      </c>
      <c r="H274" s="11" t="s">
        <v>45</v>
      </c>
      <c r="I274" s="11">
        <v>17</v>
      </c>
      <c r="J274" s="11">
        <v>1E-3</v>
      </c>
      <c r="K274" s="11" t="s">
        <v>401</v>
      </c>
    </row>
    <row r="275" spans="1:11" x14ac:dyDescent="0.55000000000000004">
      <c r="A275" s="18">
        <v>53</v>
      </c>
      <c r="B275" s="10">
        <v>44131</v>
      </c>
      <c r="C275" s="18">
        <v>2020</v>
      </c>
      <c r="D275" t="s">
        <v>11</v>
      </c>
      <c r="E275" s="2" t="s">
        <v>28</v>
      </c>
      <c r="F275" s="11" t="s">
        <v>405</v>
      </c>
      <c r="G275" s="11" t="s">
        <v>45</v>
      </c>
      <c r="H275" s="11" t="s">
        <v>45</v>
      </c>
      <c r="I275" s="11">
        <v>1</v>
      </c>
      <c r="J275" s="11">
        <v>1E-3</v>
      </c>
      <c r="K275" s="11"/>
    </row>
    <row r="276" spans="1:11" x14ac:dyDescent="0.55000000000000004">
      <c r="A276" s="18">
        <v>53</v>
      </c>
      <c r="B276" s="10">
        <v>44131</v>
      </c>
      <c r="C276" s="18">
        <v>2020</v>
      </c>
      <c r="D276" t="s">
        <v>11</v>
      </c>
      <c r="E276" s="2" t="s">
        <v>28</v>
      </c>
      <c r="F276" s="11" t="s">
        <v>186</v>
      </c>
      <c r="G276" s="11" t="s">
        <v>45</v>
      </c>
      <c r="H276" s="11" t="s">
        <v>45</v>
      </c>
      <c r="I276" s="11" t="s">
        <v>30</v>
      </c>
      <c r="J276" s="11">
        <v>0.52600000000000002</v>
      </c>
      <c r="K276" s="11"/>
    </row>
    <row r="277" spans="1:11" x14ac:dyDescent="0.55000000000000004">
      <c r="A277" s="18">
        <v>53</v>
      </c>
      <c r="B277" s="10">
        <v>44131</v>
      </c>
      <c r="C277" s="18">
        <v>2020</v>
      </c>
      <c r="D277" t="s">
        <v>11</v>
      </c>
      <c r="E277" s="2" t="s">
        <v>28</v>
      </c>
      <c r="F277" s="11" t="s">
        <v>398</v>
      </c>
      <c r="G277" s="11" t="s">
        <v>45</v>
      </c>
      <c r="H277" s="11" t="s">
        <v>45</v>
      </c>
      <c r="I277" s="11">
        <v>3</v>
      </c>
      <c r="J277" s="11">
        <v>1E-3</v>
      </c>
      <c r="K277" s="11"/>
    </row>
    <row r="278" spans="1:11" x14ac:dyDescent="0.55000000000000004">
      <c r="A278" s="18">
        <v>53</v>
      </c>
      <c r="B278" s="10">
        <v>44131</v>
      </c>
      <c r="C278" s="18">
        <v>2020</v>
      </c>
      <c r="D278" t="s">
        <v>11</v>
      </c>
      <c r="E278" s="2" t="s">
        <v>28</v>
      </c>
      <c r="F278" s="11" t="s">
        <v>117</v>
      </c>
      <c r="G278" s="11" t="s">
        <v>45</v>
      </c>
      <c r="H278" s="11" t="s">
        <v>45</v>
      </c>
      <c r="I278" s="11">
        <v>5</v>
      </c>
      <c r="J278" s="11">
        <v>3.0000000000000001E-3</v>
      </c>
      <c r="K278" s="11"/>
    </row>
    <row r="279" spans="1:11" x14ac:dyDescent="0.55000000000000004">
      <c r="A279" s="18">
        <v>54</v>
      </c>
      <c r="B279" s="10">
        <v>44131</v>
      </c>
      <c r="C279" s="18">
        <v>2020</v>
      </c>
      <c r="D279" t="s">
        <v>11</v>
      </c>
      <c r="E279" s="2" t="s">
        <v>28</v>
      </c>
      <c r="F279" s="11" t="s">
        <v>405</v>
      </c>
      <c r="G279" s="11" t="s">
        <v>45</v>
      </c>
      <c r="H279" s="11" t="s">
        <v>45</v>
      </c>
      <c r="I279" s="11">
        <v>5</v>
      </c>
      <c r="J279" s="11">
        <v>1.6E-2</v>
      </c>
      <c r="K279" s="11"/>
    </row>
    <row r="280" spans="1:11" x14ac:dyDescent="0.55000000000000004">
      <c r="A280" s="18">
        <v>54</v>
      </c>
      <c r="B280" s="10">
        <v>44131</v>
      </c>
      <c r="C280" s="18">
        <v>2020</v>
      </c>
      <c r="D280" t="s">
        <v>11</v>
      </c>
      <c r="E280" s="2" t="s">
        <v>28</v>
      </c>
      <c r="F280" s="11" t="s">
        <v>318</v>
      </c>
      <c r="G280" s="11" t="s">
        <v>45</v>
      </c>
      <c r="H280" s="11" t="s">
        <v>45</v>
      </c>
      <c r="I280" s="11">
        <v>13</v>
      </c>
      <c r="J280" s="11">
        <v>1E-3</v>
      </c>
      <c r="K280" s="11" t="s">
        <v>401</v>
      </c>
    </row>
    <row r="281" spans="1:11" x14ac:dyDescent="0.55000000000000004">
      <c r="A281" s="18">
        <v>54</v>
      </c>
      <c r="B281" s="10">
        <v>44131</v>
      </c>
      <c r="C281" s="18">
        <v>2020</v>
      </c>
      <c r="D281" t="s">
        <v>11</v>
      </c>
      <c r="E281" s="2" t="s">
        <v>28</v>
      </c>
      <c r="F281" s="11" t="s">
        <v>186</v>
      </c>
      <c r="G281" s="11" t="s">
        <v>45</v>
      </c>
      <c r="H281" s="11" t="s">
        <v>45</v>
      </c>
      <c r="I281" s="11" t="s">
        <v>30</v>
      </c>
      <c r="J281" s="11">
        <v>0.158</v>
      </c>
      <c r="K281" s="11"/>
    </row>
    <row r="282" spans="1:11" x14ac:dyDescent="0.55000000000000004">
      <c r="E282" s="2"/>
    </row>
  </sheetData>
  <autoFilter ref="A1:K281" xr:uid="{7DC214DC-12E8-4BEE-8ED0-71951BB97E80}"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Readme</vt:lpstr>
      <vt:lpstr>Lavage Field</vt:lpstr>
      <vt:lpstr>Lavage Lab</vt:lpstr>
      <vt:lpstr>Zoo Field</vt:lpstr>
      <vt:lpstr>Zoo Lab</vt:lpstr>
      <vt:lpstr>Drift Field</vt:lpstr>
      <vt:lpstr>Drift Lab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Lebeda, Dalton Dirk</dc:creator>
  <cp:lastModifiedBy>Tiffan, Kenneth F.</cp:lastModifiedBy>
  <dcterms:created xsi:type="dcterms:W3CDTF">2020-08-04T22:35:27Z</dcterms:created>
  <dcterms:modified xsi:type="dcterms:W3CDTF">2023-03-15T21:53:00Z</dcterms:modified>
</cp:coreProperties>
</file>