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835" windowHeight="4545" activeTab="3"/>
  </bookViews>
  <sheets>
    <sheet name="Summary" sheetId="1" r:id="rId1"/>
    <sheet name="Idaho" sheetId="2" r:id="rId2"/>
    <sheet name="Oregon" sheetId="3" r:id="rId3"/>
    <sheet name="Washington" sheetId="4" r:id="rId4"/>
  </sheets>
  <definedNames/>
  <calcPr fullCalcOnLoad="1"/>
</workbook>
</file>

<file path=xl/comments2.xml><?xml version="1.0" encoding="utf-8"?>
<comments xmlns="http://schemas.openxmlformats.org/spreadsheetml/2006/main">
  <authors>
    <author>Bruce Schmidt</author>
  </authors>
  <commentList>
    <comment ref="I15" authorId="0">
      <text>
        <r>
          <rPr>
            <b/>
            <sz val="8"/>
            <rFont val="Tahoma"/>
            <family val="0"/>
          </rPr>
          <t>Bruce Schmidt:</t>
        </r>
        <r>
          <rPr>
            <sz val="8"/>
            <rFont val="Tahoma"/>
            <family val="0"/>
          </rPr>
          <t xml:space="preserve">
Number ad clipped is from hatchery manager, via S. Pastor.</t>
        </r>
      </text>
    </comment>
    <comment ref="A12" authorId="0">
      <text>
        <r>
          <rPr>
            <b/>
            <sz val="8"/>
            <rFont val="Tahoma"/>
            <family val="0"/>
          </rPr>
          <t>Bruce Schmidt:</t>
        </r>
        <r>
          <rPr>
            <sz val="8"/>
            <rFont val="Tahoma"/>
            <family val="0"/>
          </rPr>
          <t xml:space="preserve">
See note below</t>
        </r>
      </text>
    </comment>
    <comment ref="C17" authorId="0">
      <text>
        <r>
          <rPr>
            <b/>
            <sz val="8"/>
            <rFont val="Tahoma"/>
            <family val="0"/>
          </rPr>
          <t>Bruce Schmidt:</t>
        </r>
        <r>
          <rPr>
            <sz val="8"/>
            <rFont val="Tahoma"/>
            <family val="0"/>
          </rPr>
          <t xml:space="preserve">
Reduced first number by 84,304 that were RtVentral clipped only, as per S. Pastor 7/26/01</t>
        </r>
      </text>
    </comment>
  </commentList>
</comments>
</file>

<file path=xl/comments4.xml><?xml version="1.0" encoding="utf-8"?>
<comments xmlns="http://schemas.openxmlformats.org/spreadsheetml/2006/main">
  <authors>
    <author>Bruce Schmidt</author>
  </authors>
  <commentList>
    <comment ref="B25" authorId="0">
      <text>
        <r>
          <rPr>
            <b/>
            <sz val="8"/>
            <rFont val="Tahoma"/>
            <family val="0"/>
          </rPr>
          <t>Bruce Schmidt:</t>
        </r>
        <r>
          <rPr>
            <sz val="8"/>
            <rFont val="Tahoma"/>
            <family val="0"/>
          </rPr>
          <t xml:space="preserve">
Correction from S. Pastor 7/26/01</t>
        </r>
      </text>
    </comment>
    <comment ref="C25" authorId="0">
      <text>
        <r>
          <rPr>
            <b/>
            <sz val="8"/>
            <rFont val="Tahoma"/>
            <family val="0"/>
          </rPr>
          <t>Bruce Schmidt:</t>
        </r>
        <r>
          <rPr>
            <sz val="8"/>
            <rFont val="Tahoma"/>
            <family val="0"/>
          </rPr>
          <t xml:space="preserve">
Correction from S. Pastor 7/26/01</t>
        </r>
      </text>
    </comment>
    <comment ref="A57" authorId="0">
      <text>
        <r>
          <rPr>
            <b/>
            <sz val="8"/>
            <rFont val="Tahoma"/>
            <family val="0"/>
          </rPr>
          <t>Bruce Schmidt:</t>
        </r>
        <r>
          <rPr>
            <sz val="8"/>
            <rFont val="Tahoma"/>
            <family val="0"/>
          </rPr>
          <t xml:space="preserve">
Information from S. Pastor 7/26/01.  Fish transported by ODFW.  These not in Carson total</t>
        </r>
      </text>
    </comment>
    <comment ref="A56" authorId="0">
      <text>
        <r>
          <rPr>
            <b/>
            <sz val="8"/>
            <rFont val="Tahoma"/>
            <family val="0"/>
          </rPr>
          <t>Bruce Schmidt:</t>
        </r>
        <r>
          <rPr>
            <sz val="8"/>
            <rFont val="Tahoma"/>
            <family val="0"/>
          </rPr>
          <t xml:space="preserve">
Corrected 7/26/01 on input from S. Pastor. Total had been wrong since some stocked in ID</t>
        </r>
      </text>
    </comment>
  </commentList>
</comments>
</file>

<file path=xl/sharedStrings.xml><?xml version="1.0" encoding="utf-8"?>
<sst xmlns="http://schemas.openxmlformats.org/spreadsheetml/2006/main" count="258" uniqueCount="200">
  <si>
    <t>Chinook, Spring/Summer</t>
  </si>
  <si>
    <t>Chinook, Fall</t>
  </si>
  <si>
    <t>Steelhead</t>
  </si>
  <si>
    <t>Sockeye</t>
  </si>
  <si>
    <t>Hatchery  (- release site)</t>
  </si>
  <si>
    <t># Released</t>
  </si>
  <si>
    <t>Clearwater - Crooked R. Ponds</t>
  </si>
  <si>
    <t>Clearwater - Powell Ponds</t>
  </si>
  <si>
    <t>Clearwater - Rapid River Hatchery</t>
  </si>
  <si>
    <t>Clearwater - Red River Ponds</t>
  </si>
  <si>
    <t>Hagerman NFH</t>
  </si>
  <si>
    <t>Jaype Mill</t>
  </si>
  <si>
    <t>Kooskia NFH</t>
  </si>
  <si>
    <t>Magic Valley</t>
  </si>
  <si>
    <t>McCall - Salmon R E Fk S Fk</t>
  </si>
  <si>
    <t>McCall - Salmon R S Fk</t>
  </si>
  <si>
    <t>Niagara Springs</t>
  </si>
  <si>
    <t>Potlatch</t>
  </si>
  <si>
    <t>Sawtooth</t>
  </si>
  <si>
    <t>Totals:</t>
  </si>
  <si>
    <t>Percent Ad marked</t>
  </si>
  <si>
    <r>
      <t xml:space="preserve">State:  </t>
    </r>
    <r>
      <rPr>
        <b/>
        <sz val="10"/>
        <rFont val="Arial"/>
        <family val="2"/>
      </rPr>
      <t xml:space="preserve"> Idaho</t>
    </r>
  </si>
  <si>
    <r>
      <t>Coho</t>
    </r>
    <r>
      <rPr>
        <vertAlign val="superscript"/>
        <sz val="10"/>
        <rFont val="Arial"/>
        <family val="2"/>
      </rPr>
      <t>6</t>
    </r>
  </si>
  <si>
    <r>
      <t xml:space="preserve">Dworshak NFH </t>
    </r>
    <r>
      <rPr>
        <vertAlign val="superscript"/>
        <sz val="10"/>
        <rFont val="Arial"/>
        <family val="2"/>
      </rPr>
      <t>1</t>
    </r>
  </si>
  <si>
    <r>
      <t>Eagle</t>
    </r>
    <r>
      <rPr>
        <vertAlign val="superscript"/>
        <sz val="10"/>
        <rFont val="Arial"/>
        <family val="2"/>
      </rPr>
      <t>2</t>
    </r>
  </si>
  <si>
    <r>
      <t xml:space="preserve">Lyons Ferry, WA (for NP tribe) </t>
    </r>
    <r>
      <rPr>
        <vertAlign val="superscript"/>
        <sz val="10"/>
        <rFont val="Arial"/>
        <family val="2"/>
      </rPr>
      <t>7</t>
    </r>
  </si>
  <si>
    <r>
      <t>Oxbow</t>
    </r>
    <r>
      <rPr>
        <vertAlign val="superscript"/>
        <sz val="10"/>
        <rFont val="Arial"/>
        <family val="2"/>
      </rPr>
      <t>3</t>
    </r>
  </si>
  <si>
    <r>
      <t>Pahsimeroi</t>
    </r>
    <r>
      <rPr>
        <vertAlign val="superscript"/>
        <sz val="10"/>
        <rFont val="Arial"/>
        <family val="2"/>
      </rPr>
      <t>4</t>
    </r>
  </si>
  <si>
    <r>
      <t>Rapid River</t>
    </r>
    <r>
      <rPr>
        <vertAlign val="superscript"/>
        <sz val="10"/>
        <rFont val="Arial"/>
        <family val="2"/>
      </rPr>
      <t>5</t>
    </r>
  </si>
  <si>
    <r>
      <t xml:space="preserve">2 </t>
    </r>
    <r>
      <rPr>
        <sz val="10"/>
        <rFont val="Arial"/>
        <family val="2"/>
      </rPr>
      <t>Eagle hatchery sockeye totals include Sawtooth production.</t>
    </r>
  </si>
  <si>
    <r>
      <t xml:space="preserve">4 </t>
    </r>
    <r>
      <rPr>
        <sz val="10"/>
        <rFont val="Arial"/>
        <family val="2"/>
      </rPr>
      <t>Pahsimeroi outplants included in Niagara Springs totals.</t>
    </r>
  </si>
  <si>
    <r>
      <t>7</t>
    </r>
    <r>
      <rPr>
        <sz val="10"/>
        <rFont val="Arial"/>
        <family val="2"/>
      </rPr>
      <t xml:space="preserve"> These fish were reared at Lyon's Ferry, WA, but released by Nez Perce Tribe in Idaho in Clearwater River</t>
    </r>
  </si>
  <si>
    <t>Summary of hatchery production marked (adipose clip) to facilitate selective fisheries in the Columbia Basin</t>
  </si>
  <si>
    <t>Chinook, Spring</t>
  </si>
  <si>
    <t>Coho</t>
  </si>
  <si>
    <t>Hatchery</t>
  </si>
  <si>
    <t># Marked</t>
  </si>
  <si>
    <t>Imeques</t>
  </si>
  <si>
    <t>Warm Springs NFH, OR</t>
  </si>
  <si>
    <t>Totals, 2000</t>
  </si>
  <si>
    <t>Percent AD marked</t>
  </si>
  <si>
    <r>
      <t xml:space="preserve">State: </t>
    </r>
    <r>
      <rPr>
        <b/>
        <sz val="10"/>
        <rFont val="Arial"/>
        <family val="2"/>
      </rPr>
      <t>Oregon</t>
    </r>
  </si>
  <si>
    <t>Hatchery  ( - release site)</t>
  </si>
  <si>
    <t>ABERNATHY SCDC HATCH</t>
  </si>
  <si>
    <t>BEAVER CR HATCHERY</t>
  </si>
  <si>
    <t>Carson NFH, WA</t>
  </si>
  <si>
    <t>CHIWAWA HATCHERY</t>
  </si>
  <si>
    <t>CLE ELUM HATCHERY (Yakama Nation)</t>
  </si>
  <si>
    <t>COTTONWOOD CR POND</t>
  </si>
  <si>
    <t>COWLITZ SALMON HATCH</t>
  </si>
  <si>
    <t>COWLITZ TROUT HATCH</t>
  </si>
  <si>
    <t>DEEP R NET PENS</t>
  </si>
  <si>
    <t>EASTBANK HATCHERY - Carlton Hatchery</t>
  </si>
  <si>
    <t>EASTBANK HATCHERY - Dryden Ponds</t>
  </si>
  <si>
    <t>EASTBANK HATCHERY - Similkammen H.</t>
  </si>
  <si>
    <t>ELOCHOMAN HATCHERY</t>
  </si>
  <si>
    <t>Entiat NFH, WA</t>
  </si>
  <si>
    <t>FALLERT CR HATCHERY</t>
  </si>
  <si>
    <t>FRIENDS OF COWLITZ</t>
  </si>
  <si>
    <t>GRAYS RIVER HATCHERY</t>
  </si>
  <si>
    <t>KALAMA FALLS HATCHRY</t>
  </si>
  <si>
    <t>KLICKITAT HATCHERY</t>
  </si>
  <si>
    <t>Leavenworth NFH, WA</t>
  </si>
  <si>
    <t>LEWIS RIVER HATCHERY</t>
  </si>
  <si>
    <t>Little White Salmon NFH, WA</t>
  </si>
  <si>
    <t>Little White Salmon NFH, transfer to tribal</t>
  </si>
  <si>
    <r>
      <t xml:space="preserve">LYONS FERRY HATCHERY </t>
    </r>
    <r>
      <rPr>
        <vertAlign val="superscript"/>
        <sz val="10"/>
        <rFont val="Arial"/>
        <family val="2"/>
      </rPr>
      <t>1</t>
    </r>
  </si>
  <si>
    <t>MERWIN HATCHERY</t>
  </si>
  <si>
    <t>METHOW / released in Chewuch R</t>
  </si>
  <si>
    <t>METHOW / released in Twisp</t>
  </si>
  <si>
    <t>NORTH TOUTLE HATCHRY</t>
  </si>
  <si>
    <t>PRIEST RAPIDS HATCH.</t>
  </si>
  <si>
    <t>RINGOLD SPRINGS HATC</t>
  </si>
  <si>
    <t>SHERMAN CR HATCHERY</t>
  </si>
  <si>
    <t>SPEELYAI HATCHERY</t>
  </si>
  <si>
    <t>Spring Creek NFH, WA</t>
  </si>
  <si>
    <t>TUCANNON HATCHERY</t>
  </si>
  <si>
    <t>TURTLE ROCK HATCHERY</t>
  </si>
  <si>
    <t>WASHOUGAL HATCHERY</t>
  </si>
  <si>
    <t>WELLS HATCHERY</t>
  </si>
  <si>
    <t>WENATCHEE NET PENS</t>
  </si>
  <si>
    <t>Willard NFH, WA</t>
  </si>
  <si>
    <t>Winthrop NFH, WA</t>
  </si>
  <si>
    <t>2000 Total numbers</t>
  </si>
  <si>
    <t>2000 Percent Adipose marked</t>
  </si>
  <si>
    <r>
      <t xml:space="preserve">State:   </t>
    </r>
    <r>
      <rPr>
        <b/>
        <sz val="10"/>
        <rFont val="Arial"/>
        <family val="2"/>
      </rPr>
      <t>Washington</t>
    </r>
  </si>
  <si>
    <t>Data are from all states, stocked in anadromous portion of the Columbia Basin</t>
  </si>
  <si>
    <t>If state regulations allow keeping fish with other specific marks, they are not included in this summary</t>
  </si>
  <si>
    <t>State where released</t>
  </si>
  <si>
    <t xml:space="preserve">% </t>
  </si>
  <si>
    <t>%</t>
  </si>
  <si>
    <t>Idaho</t>
  </si>
  <si>
    <t>Oregon</t>
  </si>
  <si>
    <t>Washington</t>
  </si>
  <si>
    <t>2000 totals</t>
  </si>
  <si>
    <t xml:space="preserve">Notes:  </t>
  </si>
  <si>
    <t>were double reported or unreported.</t>
  </si>
  <si>
    <t>Release Year = 2000</t>
  </si>
  <si>
    <t>Release Year: 2000</t>
  </si>
  <si>
    <t>Release Year:  2000</t>
  </si>
  <si>
    <t xml:space="preserve">   data.</t>
  </si>
  <si>
    <r>
      <t xml:space="preserve">3 </t>
    </r>
    <r>
      <rPr>
        <sz val="10"/>
        <rFont val="Arial"/>
        <family val="0"/>
      </rPr>
      <t>Oxbow spring/summer chinook are included in Rapid River totals.  Its steelhead are included in Niagara Springs hatchery totals.  The fall chinook</t>
    </r>
  </si>
  <si>
    <t xml:space="preserve">   spawn naturally in the Snake River below Hells Canyon Dam.</t>
  </si>
  <si>
    <r>
      <t>5</t>
    </r>
    <r>
      <rPr>
        <sz val="10"/>
        <rFont val="Arial"/>
        <family val="0"/>
      </rPr>
      <t xml:space="preserve"> Rapid River outplants included in Hagerman totals.</t>
    </r>
  </si>
  <si>
    <r>
      <t xml:space="preserve">Clearwater R., from Willard NFH </t>
    </r>
    <r>
      <rPr>
        <vertAlign val="superscript"/>
        <sz val="10"/>
        <rFont val="Arial"/>
        <family val="2"/>
      </rPr>
      <t>8</t>
    </r>
  </si>
  <si>
    <t>Note:  There was apparent discrepancy in fish from Willard NFH.  The original number in table was from the tribe, the corrected number from FWS.</t>
  </si>
  <si>
    <t xml:space="preserve">It is entirely realistic that the numbers stocked were somewhat different than the numbers originally transferred to the tribe, since both numbers are </t>
  </si>
  <si>
    <t xml:space="preserve">estimates based on subsampling.  For our purposes of addressing the question of how many adipose clipped fish were stocked, we used the </t>
  </si>
  <si>
    <t>Yakima R., transfer from Carson NFH</t>
  </si>
  <si>
    <r>
      <t>1</t>
    </r>
    <r>
      <rPr>
        <sz val="10"/>
        <rFont val="Arial"/>
        <family val="0"/>
      </rPr>
      <t xml:space="preserve"> Lyons Ferry also produced 2,604,816 fall chinook for the Nez Perce in Idaho, of which 397,339 were marked.  These are shown in the Idaho</t>
    </r>
  </si>
  <si>
    <r>
      <t>1</t>
    </r>
    <r>
      <rPr>
        <sz val="10"/>
        <rFont val="Arial"/>
        <family val="0"/>
      </rPr>
      <t xml:space="preserve">  Steelhead releases are part of wild brood supplementation.  No Adipose mark on purpose, not legal to keep.</t>
    </r>
  </si>
  <si>
    <r>
      <t>4</t>
    </r>
    <r>
      <rPr>
        <sz val="10"/>
        <rFont val="Arial"/>
        <family val="0"/>
      </rPr>
      <t xml:space="preserve"> No location information was available, so these data were not included in the map</t>
    </r>
  </si>
  <si>
    <r>
      <t>3</t>
    </r>
    <r>
      <rPr>
        <sz val="10"/>
        <rFont val="Arial"/>
        <family val="2"/>
      </rPr>
      <t xml:space="preserve">  Of these, 93,860 fingerling were released in Big Sheep Cr.</t>
    </r>
  </si>
  <si>
    <r>
      <t xml:space="preserve">5  </t>
    </r>
    <r>
      <rPr>
        <sz val="10"/>
        <rFont val="Arial"/>
        <family val="2"/>
      </rPr>
      <t>The fall cinook were all marked for broodstock identification, but not adipose marked.  These were stocked for brood stupplementation, not for the fishery.</t>
    </r>
  </si>
  <si>
    <r>
      <t>6</t>
    </r>
    <r>
      <rPr>
        <sz val="10"/>
        <rFont val="Arial"/>
        <family val="0"/>
      </rPr>
      <t xml:space="preserve">  Includes 120,135 fingerling spring chinook stocked in Detroit Lake where research has shown they can migrate out of the reservoir.</t>
    </r>
  </si>
  <si>
    <r>
      <t>7</t>
    </r>
    <r>
      <rPr>
        <sz val="10"/>
        <rFont val="Arial"/>
        <family val="0"/>
      </rPr>
      <t xml:space="preserve">  Inludes 154,000 spring chinook fingerling otolith marked (no adipose clip) in Fall Cr. Reserovoir, and 33,143 spring chinook fingerling adipose clipped </t>
    </r>
  </si>
  <si>
    <t xml:space="preserve">   and otolith marked in Mohawk River</t>
  </si>
  <si>
    <r>
      <t>8</t>
    </r>
    <r>
      <rPr>
        <sz val="10"/>
        <rFont val="Arial"/>
        <family val="0"/>
      </rPr>
      <t xml:space="preserve">  Steelhead adipose clipping goal was 100%.  Actual marking report is currently unavailable.</t>
    </r>
  </si>
  <si>
    <r>
      <t>10</t>
    </r>
    <r>
      <rPr>
        <sz val="10"/>
        <rFont val="Arial"/>
        <family val="0"/>
      </rPr>
      <t xml:space="preserve">  Fall chinook were all marked for study purposes.  The portion that were adipose clipped were NOT intended for a selective fisery.</t>
    </r>
  </si>
  <si>
    <r>
      <t>11</t>
    </r>
    <r>
      <rPr>
        <sz val="10"/>
        <rFont val="Arial"/>
        <family val="0"/>
      </rPr>
      <t xml:space="preserve">  Coho releases are CTUIR program that were NOT intended for a 100% adipose clip mark.</t>
    </r>
  </si>
  <si>
    <r>
      <t>12</t>
    </r>
    <r>
      <rPr>
        <sz val="10"/>
        <rFont val="Arial"/>
        <family val="0"/>
      </rPr>
      <t xml:space="preserve">  Of steelhead, 2,408 smolts and 36,265 fingerling were released in Dexter Reservoir.</t>
    </r>
  </si>
  <si>
    <r>
      <t>13</t>
    </r>
    <r>
      <rPr>
        <sz val="10"/>
        <rFont val="Arial"/>
        <family val="0"/>
      </rPr>
      <t xml:space="preserve">  All fall chinook were marked for study purposes.  The portion adipose clipped were not intended for a selective fishery.</t>
    </r>
  </si>
  <si>
    <r>
      <t>14</t>
    </r>
    <r>
      <rPr>
        <sz val="10"/>
        <rFont val="Arial"/>
        <family val="0"/>
      </rPr>
      <t xml:space="preserve">  For spring chinook, 116,760 fingerling were released in Fall Cr. Res. and 250,170 fingerling were released in Middle Fk. Willamette, all unmarked.</t>
    </r>
  </si>
  <si>
    <r>
      <t>15</t>
    </r>
    <r>
      <rPr>
        <sz val="10"/>
        <rFont val="Arial"/>
        <family val="0"/>
      </rPr>
      <t xml:space="preserve">  All fall chinook were marked, some in combination with an adipose clip, for broodstock identification, not for selective fishery.</t>
    </r>
  </si>
  <si>
    <r>
      <t xml:space="preserve">Larson Net Pens </t>
    </r>
    <r>
      <rPr>
        <vertAlign val="superscript"/>
        <sz val="10"/>
        <rFont val="Arial"/>
        <family val="2"/>
      </rPr>
      <t>16</t>
    </r>
  </si>
  <si>
    <r>
      <t xml:space="preserve">Lookingglass Creek </t>
    </r>
    <r>
      <rPr>
        <vertAlign val="superscript"/>
        <sz val="10"/>
        <rFont val="Arial"/>
        <family val="2"/>
      </rPr>
      <t>16</t>
    </r>
  </si>
  <si>
    <r>
      <t xml:space="preserve">Marion Forks </t>
    </r>
    <r>
      <rPr>
        <vertAlign val="superscript"/>
        <sz val="10"/>
        <rFont val="Arial"/>
        <family val="2"/>
      </rPr>
      <t>6, 16</t>
    </r>
  </si>
  <si>
    <r>
      <t xml:space="preserve">McKenzie </t>
    </r>
    <r>
      <rPr>
        <vertAlign val="superscript"/>
        <sz val="10"/>
        <rFont val="Arial"/>
        <family val="2"/>
      </rPr>
      <t>7, 16</t>
    </r>
  </si>
  <si>
    <r>
      <t xml:space="preserve">Cedc </t>
    </r>
    <r>
      <rPr>
        <vertAlign val="superscript"/>
        <sz val="10"/>
        <rFont val="Arial"/>
        <family val="2"/>
      </rPr>
      <t>17</t>
    </r>
  </si>
  <si>
    <r>
      <t xml:space="preserve">Big Canyon </t>
    </r>
    <r>
      <rPr>
        <vertAlign val="superscript"/>
        <sz val="10"/>
        <rFont val="Arial"/>
        <family val="2"/>
      </rPr>
      <t>18</t>
    </r>
  </si>
  <si>
    <r>
      <t xml:space="preserve">Big Creek </t>
    </r>
    <r>
      <rPr>
        <vertAlign val="superscript"/>
        <sz val="10"/>
        <rFont val="Arial"/>
        <family val="2"/>
      </rPr>
      <t>17, 18</t>
    </r>
  </si>
  <si>
    <r>
      <t xml:space="preserve">Bonifer Pd </t>
    </r>
    <r>
      <rPr>
        <vertAlign val="superscript"/>
        <sz val="10"/>
        <rFont val="Arial"/>
        <family val="2"/>
      </rPr>
      <t>18</t>
    </r>
  </si>
  <si>
    <r>
      <t xml:space="preserve">Bonneville </t>
    </r>
    <r>
      <rPr>
        <vertAlign val="superscript"/>
        <sz val="10"/>
        <rFont val="Arial"/>
        <family val="2"/>
      </rPr>
      <t>17, 18</t>
    </r>
  </si>
  <si>
    <r>
      <t xml:space="preserve">Clackamas </t>
    </r>
    <r>
      <rPr>
        <vertAlign val="superscript"/>
        <sz val="10"/>
        <rFont val="Arial"/>
        <family val="2"/>
      </rPr>
      <t>16, 18</t>
    </r>
  </si>
  <si>
    <r>
      <t xml:space="preserve">Dexter Pond </t>
    </r>
    <r>
      <rPr>
        <vertAlign val="superscript"/>
        <sz val="10"/>
        <rFont val="Arial"/>
        <family val="2"/>
      </rPr>
      <t xml:space="preserve"> 16, 18</t>
    </r>
  </si>
  <si>
    <r>
      <t xml:space="preserve">Eagle Creek NFH, OR </t>
    </r>
    <r>
      <rPr>
        <vertAlign val="superscript"/>
        <sz val="10"/>
        <rFont val="Arial"/>
        <family val="2"/>
      </rPr>
      <t>17, 18</t>
    </r>
  </si>
  <si>
    <r>
      <t xml:space="preserve">Gnat Creek </t>
    </r>
    <r>
      <rPr>
        <vertAlign val="superscript"/>
        <sz val="10"/>
        <rFont val="Arial"/>
        <family val="2"/>
      </rPr>
      <t>18</t>
    </r>
  </si>
  <si>
    <r>
      <t xml:space="preserve">Irrigon </t>
    </r>
    <r>
      <rPr>
        <vertAlign val="superscript"/>
        <sz val="10"/>
        <rFont val="Arial"/>
        <family val="2"/>
      </rPr>
      <t>3, 18</t>
    </r>
  </si>
  <si>
    <r>
      <t xml:space="preserve">Klaskanine </t>
    </r>
    <r>
      <rPr>
        <vertAlign val="superscript"/>
        <sz val="10"/>
        <rFont val="Arial"/>
        <family val="2"/>
      </rPr>
      <t>5, 18</t>
    </r>
  </si>
  <si>
    <r>
      <t xml:space="preserve">Leaburg </t>
    </r>
    <r>
      <rPr>
        <vertAlign val="superscript"/>
        <sz val="10"/>
        <rFont val="Arial"/>
        <family val="2"/>
      </rPr>
      <t>18</t>
    </r>
  </si>
  <si>
    <r>
      <t xml:space="preserve">Little Sheep </t>
    </r>
    <r>
      <rPr>
        <vertAlign val="superscript"/>
        <sz val="10"/>
        <rFont val="Arial"/>
        <family val="2"/>
      </rPr>
      <t>18</t>
    </r>
  </si>
  <si>
    <r>
      <t xml:space="preserve">Marmot Acclimation Site </t>
    </r>
    <r>
      <rPr>
        <vertAlign val="superscript"/>
        <sz val="10"/>
        <rFont val="Arial"/>
        <family val="2"/>
      </rPr>
      <t>18</t>
    </r>
  </si>
  <si>
    <r>
      <t xml:space="preserve">Minthorn Pond </t>
    </r>
    <r>
      <rPr>
        <vertAlign val="superscript"/>
        <sz val="10"/>
        <rFont val="Arial"/>
        <family val="2"/>
      </rPr>
      <t>18</t>
    </r>
  </si>
  <si>
    <r>
      <t xml:space="preserve">Minto Pond acclimation site </t>
    </r>
    <r>
      <rPr>
        <vertAlign val="superscript"/>
        <sz val="10"/>
        <rFont val="Arial"/>
        <family val="2"/>
      </rPr>
      <t>8, 18</t>
    </r>
  </si>
  <si>
    <r>
      <t xml:space="preserve">Oak Springs </t>
    </r>
    <r>
      <rPr>
        <vertAlign val="superscript"/>
        <sz val="10"/>
        <rFont val="Arial"/>
        <family val="2"/>
      </rPr>
      <t>9, 19</t>
    </r>
  </si>
  <si>
    <r>
      <t>19</t>
    </r>
    <r>
      <rPr>
        <sz val="10"/>
        <rFont val="Arial"/>
        <family val="2"/>
      </rPr>
      <t xml:space="preserve">  Except for the wild brood work, the goal for steelhead is 100% adipose marking.</t>
    </r>
  </si>
  <si>
    <r>
      <t xml:space="preserve">Round Butte </t>
    </r>
    <r>
      <rPr>
        <vertAlign val="superscript"/>
        <sz val="10"/>
        <rFont val="Arial"/>
        <family val="2"/>
      </rPr>
      <t>16, 18</t>
    </r>
  </si>
  <si>
    <r>
      <t xml:space="preserve">Sandy </t>
    </r>
    <r>
      <rPr>
        <vertAlign val="superscript"/>
        <sz val="10"/>
        <rFont val="Arial"/>
        <family val="2"/>
      </rPr>
      <t>17, 18</t>
    </r>
  </si>
  <si>
    <r>
      <t xml:space="preserve">South Santiam </t>
    </r>
    <r>
      <rPr>
        <vertAlign val="superscript"/>
        <sz val="10"/>
        <rFont val="Arial"/>
        <family val="2"/>
      </rPr>
      <t>12, 16, 18</t>
    </r>
  </si>
  <si>
    <r>
      <t xml:space="preserve">Wallowa </t>
    </r>
    <r>
      <rPr>
        <vertAlign val="superscript"/>
        <sz val="10"/>
        <rFont val="Arial"/>
        <family val="2"/>
      </rPr>
      <t>18</t>
    </r>
  </si>
  <si>
    <r>
      <t xml:space="preserve">Willamette </t>
    </r>
    <r>
      <rPr>
        <vertAlign val="superscript"/>
        <sz val="10"/>
        <rFont val="Arial"/>
        <family val="2"/>
      </rPr>
      <t>14, 16, 18</t>
    </r>
  </si>
  <si>
    <r>
      <t xml:space="preserve">Eagle Creek NFH, transfer </t>
    </r>
    <r>
      <rPr>
        <vertAlign val="superscript"/>
        <sz val="10"/>
        <rFont val="Arial"/>
        <family val="2"/>
      </rPr>
      <t>2</t>
    </r>
  </si>
  <si>
    <r>
      <t>2</t>
    </r>
    <r>
      <rPr>
        <sz val="10"/>
        <rFont val="Arial"/>
        <family val="0"/>
      </rPr>
      <t xml:space="preserve"> Transfer to tribal program.  Coho were not adipose clipped as</t>
    </r>
    <r>
      <rPr>
        <sz val="10"/>
        <rFont val="Arial"/>
        <family val="2"/>
      </rPr>
      <t xml:space="preserve"> part of stipulated fall season management agreement between US v. OR parties.</t>
    </r>
  </si>
  <si>
    <r>
      <t xml:space="preserve">Blackberry A </t>
    </r>
    <r>
      <rPr>
        <vertAlign val="superscript"/>
        <sz val="10"/>
        <rFont val="Arial"/>
        <family val="2"/>
      </rPr>
      <t>1, 16</t>
    </r>
  </si>
  <si>
    <r>
      <t xml:space="preserve">Blind Slough </t>
    </r>
    <r>
      <rPr>
        <vertAlign val="superscript"/>
        <sz val="10"/>
        <rFont val="Arial"/>
        <family val="2"/>
      </rPr>
      <t>17</t>
    </r>
  </si>
  <si>
    <r>
      <t xml:space="preserve">Cassidy Pond </t>
    </r>
    <r>
      <rPr>
        <vertAlign val="superscript"/>
        <sz val="10"/>
        <rFont val="Arial"/>
        <family val="2"/>
      </rPr>
      <t>16, 18</t>
    </r>
  </si>
  <si>
    <r>
      <t xml:space="preserve">Catherine Creek Acclimation </t>
    </r>
    <r>
      <rPr>
        <vertAlign val="superscript"/>
        <sz val="10"/>
        <rFont val="Arial"/>
        <family val="2"/>
      </rPr>
      <t>16</t>
    </r>
  </si>
  <si>
    <r>
      <t xml:space="preserve">Clackamette Cove </t>
    </r>
    <r>
      <rPr>
        <vertAlign val="superscript"/>
        <sz val="10"/>
        <rFont val="Arial"/>
        <family val="2"/>
      </rPr>
      <t>16, 18</t>
    </r>
  </si>
  <si>
    <r>
      <t xml:space="preserve">EFID </t>
    </r>
    <r>
      <rPr>
        <vertAlign val="superscript"/>
        <sz val="10"/>
        <rFont val="Arial"/>
        <family val="2"/>
      </rPr>
      <t>18</t>
    </r>
  </si>
  <si>
    <r>
      <t xml:space="preserve">Grande Ronde acclimation pond </t>
    </r>
    <r>
      <rPr>
        <vertAlign val="superscript"/>
        <sz val="10"/>
        <rFont val="Arial"/>
        <family val="2"/>
      </rPr>
      <t>16</t>
    </r>
  </si>
  <si>
    <r>
      <t xml:space="preserve">Imnaha Acclimation &amp; Collection </t>
    </r>
    <r>
      <rPr>
        <vertAlign val="superscript"/>
        <sz val="10"/>
        <rFont val="Arial"/>
        <family val="2"/>
      </rPr>
      <t>16</t>
    </r>
  </si>
  <si>
    <r>
      <t xml:space="preserve">Jones Cr </t>
    </r>
    <r>
      <rPr>
        <vertAlign val="superscript"/>
        <sz val="10"/>
        <rFont val="Arial"/>
        <family val="2"/>
      </rPr>
      <t>4, 16</t>
    </r>
  </si>
  <si>
    <r>
      <t xml:space="preserve">Lostine Acclimation </t>
    </r>
    <r>
      <rPr>
        <vertAlign val="superscript"/>
        <sz val="10"/>
        <rFont val="Arial"/>
        <family val="2"/>
      </rPr>
      <t>16</t>
    </r>
  </si>
  <si>
    <r>
      <t xml:space="preserve">OMSI Net Pens </t>
    </r>
    <r>
      <rPr>
        <vertAlign val="superscript"/>
        <sz val="10"/>
        <rFont val="Arial"/>
        <family val="2"/>
      </rPr>
      <t>16</t>
    </r>
  </si>
  <si>
    <r>
      <t xml:space="preserve">Parkdale </t>
    </r>
    <r>
      <rPr>
        <vertAlign val="superscript"/>
        <sz val="10"/>
        <rFont val="Arial"/>
        <family val="2"/>
      </rPr>
      <t>4, 16, 18</t>
    </r>
  </si>
  <si>
    <r>
      <t xml:space="preserve">Pendelton acclimation </t>
    </r>
    <r>
      <rPr>
        <vertAlign val="superscript"/>
        <sz val="10"/>
        <rFont val="Arial"/>
        <family val="2"/>
      </rPr>
      <t>10, 11</t>
    </r>
  </si>
  <si>
    <r>
      <t xml:space="preserve">Thornhollow Cr </t>
    </r>
    <r>
      <rPr>
        <vertAlign val="superscript"/>
        <sz val="10"/>
        <rFont val="Arial"/>
        <family val="2"/>
      </rPr>
      <t>13</t>
    </r>
  </si>
  <si>
    <r>
      <t xml:space="preserve">Tongue Point </t>
    </r>
    <r>
      <rPr>
        <vertAlign val="superscript"/>
        <sz val="10"/>
        <rFont val="Arial"/>
        <family val="2"/>
      </rPr>
      <t>17</t>
    </r>
  </si>
  <si>
    <r>
      <t xml:space="preserve">Youngs Bay </t>
    </r>
    <r>
      <rPr>
        <vertAlign val="superscript"/>
        <sz val="10"/>
        <rFont val="Arial"/>
        <family val="2"/>
      </rPr>
      <t>15, 17</t>
    </r>
  </si>
  <si>
    <r>
      <t xml:space="preserve">16  </t>
    </r>
    <r>
      <rPr>
        <sz val="10"/>
        <rFont val="Arial"/>
        <family val="2"/>
      </rPr>
      <t xml:space="preserve">Spring chinook goal is 100% adipose clipped. </t>
    </r>
    <r>
      <rPr>
        <sz val="10"/>
        <rFont val="Arial"/>
        <family val="0"/>
      </rPr>
      <t xml:space="preserve"> These are preliminary clipping numbers that may not have been adjusted for mark quality.</t>
    </r>
  </si>
  <si>
    <r>
      <t>17</t>
    </r>
    <r>
      <rPr>
        <sz val="10"/>
        <rFont val="Arial"/>
        <family val="0"/>
      </rPr>
      <t xml:space="preserve">  Coho goal is 100% adipose clipped.  These are preliminary clipping numbers that may not have been adjusted for mark quality.</t>
    </r>
  </si>
  <si>
    <r>
      <t>18</t>
    </r>
    <r>
      <rPr>
        <sz val="10"/>
        <rFont val="Arial"/>
        <family val="0"/>
      </rPr>
      <t xml:space="preserve">  Steelhead goal is 100% adipose clipped.  These are preliminary clipping numbers that may not have been adjusted for mark quality.</t>
    </r>
  </si>
  <si>
    <t>DAYTON ACCLIMATION POND</t>
  </si>
  <si>
    <t>MALINOWSKI POND</t>
  </si>
  <si>
    <t>NORTHWESTERN LK PENS</t>
  </si>
  <si>
    <t>SKAMANIA HATCHERY</t>
  </si>
  <si>
    <t>STEAMBOAT SL NETPENS</t>
  </si>
  <si>
    <t xml:space="preserve">   only and released in the Yakima River.</t>
  </si>
  <si>
    <r>
      <t>Yakima R., transfer from Willard NFH</t>
    </r>
    <r>
      <rPr>
        <sz val="10"/>
        <rFont val="Arial"/>
        <family val="2"/>
      </rPr>
      <t xml:space="preserve"> </t>
    </r>
    <r>
      <rPr>
        <vertAlign val="superscript"/>
        <sz val="10"/>
        <rFont val="Arial"/>
        <family val="2"/>
      </rPr>
      <t>2</t>
    </r>
  </si>
  <si>
    <t>EASTBANK HATCHERY</t>
  </si>
  <si>
    <t>ECHO / FISH FIRST NET PEN (LEWIS R-NF)</t>
  </si>
  <si>
    <t>A clipped adipose fin allows identification in a selective fishery, but marks may have been made for other purposes as well.</t>
  </si>
  <si>
    <t>3. Data were obtained from the state fish and wildlife agencies, US Fish &amp; Wildlife Service, CRITFC, and several tribes.</t>
  </si>
  <si>
    <t xml:space="preserve">4. Because of fish transfers between facilities and agencies and the several data sources, future review should be made to assure no groups </t>
  </si>
  <si>
    <t>5. Fish may have been clipped for purposes other than to provide identification for harvest in a selective fishery.</t>
  </si>
  <si>
    <t>2. These data are preliminary.  Final approved totals are not yet available from all agencies.</t>
  </si>
  <si>
    <t>Percent Adipose Clipped:</t>
  </si>
  <si>
    <r>
      <t>2</t>
    </r>
    <r>
      <rPr>
        <sz val="10"/>
        <rFont val="Arial"/>
        <family val="2"/>
      </rPr>
      <t xml:space="preserve">  These fish were not adipose clipped, as part of stipulated fall season management agreement between US v. OR parties.  These fish were CWT</t>
    </r>
  </si>
  <si>
    <r>
      <t>1</t>
    </r>
    <r>
      <rPr>
        <sz val="10"/>
        <rFont val="Arial"/>
        <family val="0"/>
      </rPr>
      <t xml:space="preserve"> Coho were produced by Nez Perce tribal program. </t>
    </r>
    <r>
      <rPr>
        <sz val="10"/>
        <rFont val="Arial"/>
        <family val="2"/>
      </rPr>
      <t xml:space="preserve"> These fish were not adipose clipped, as part of stipulated fall season management agreement between US v. OR parties.</t>
    </r>
  </si>
  <si>
    <r>
      <t xml:space="preserve">6  </t>
    </r>
    <r>
      <rPr>
        <sz val="10"/>
        <color indexed="8"/>
        <rFont val="Arial"/>
        <family val="2"/>
      </rPr>
      <t xml:space="preserve">Coho and Fall Chinook stocks are being developed in the Clearwater and Hells Canyon subbasins (respecitively) by the Nez Perce Tribe.  This is in cooperation with Clearwater, Dworshack, Jaype Mill, Potlatch, Willard, and Lyons Ferry Hatcheries.   </t>
    </r>
    <r>
      <rPr>
        <sz val="10"/>
        <rFont val="Arial"/>
        <family val="2"/>
      </rPr>
      <t>These fish were not adipose clipped, as part of stipulated fall season management agreement between US v. OR parties.</t>
    </r>
  </si>
  <si>
    <r>
      <t>8</t>
    </r>
    <r>
      <rPr>
        <sz val="10"/>
        <rFont val="Arial"/>
        <family val="0"/>
      </rPr>
      <t xml:space="preserve"> These fish were reared at Willard NFH, WA, but released by Nez Perce Tribe in Clearwater River.  These numbers are from the tribe.  </t>
    </r>
    <r>
      <rPr>
        <sz val="10"/>
        <rFont val="Arial"/>
        <family val="2"/>
      </rPr>
      <t>The Low Ad-clip rate is part of stipulated fall season management agreement between US v. OR parties.</t>
    </r>
  </si>
  <si>
    <t>stocking estimate provided by the tribe, since this is intended to be a table of fish released, and the tribe was the last to have control of the fish.</t>
  </si>
  <si>
    <r>
      <t>PRELIMINARY s</t>
    </r>
    <r>
      <rPr>
        <sz val="10"/>
        <rFont val="Arial"/>
        <family val="2"/>
      </rPr>
      <t>ummary of hatchery r</t>
    </r>
    <r>
      <rPr>
        <b/>
        <sz val="10"/>
        <rFont val="Arial"/>
        <family val="2"/>
      </rPr>
      <t xml:space="preserve">eleases </t>
    </r>
    <r>
      <rPr>
        <sz val="10"/>
        <rFont val="Arial"/>
        <family val="2"/>
      </rPr>
      <t>in calendar year 2000 that were marked with an</t>
    </r>
    <r>
      <rPr>
        <b/>
        <sz val="10"/>
        <rFont val="Arial"/>
        <family val="2"/>
      </rPr>
      <t xml:space="preserve"> Adipose Fin Clip</t>
    </r>
  </si>
  <si>
    <t>1.  These data were assembled at the request of the Northwest Power Planning Council to address the question of how much progress has been made toward mass marking all hatchery fish for selective fisheries, as has been requested by the governors of Idaho, Montana, Oregon and Washington.  The adipose clip is the only mark suitable for mass marking for a selective fishery, but the clip has also been used, and is still being used, for additional purposes.  However, any adipose clipped fish would be subject to harvest in any fishery that allows retention of adipose fin clipped fish.</t>
  </si>
  <si>
    <r>
      <t xml:space="preserve">PRELIMINARY </t>
    </r>
    <r>
      <rPr>
        <sz val="10"/>
        <rFont val="Arial"/>
        <family val="2"/>
      </rPr>
      <t>s</t>
    </r>
    <r>
      <rPr>
        <sz val="10"/>
        <rFont val="Arial"/>
        <family val="0"/>
      </rPr>
      <t xml:space="preserve">ummary of 2000 hatchery </t>
    </r>
    <r>
      <rPr>
        <b/>
        <sz val="10"/>
        <rFont val="Arial"/>
        <family val="2"/>
      </rPr>
      <t>releases</t>
    </r>
    <r>
      <rPr>
        <sz val="10"/>
        <rFont val="Arial"/>
        <family val="0"/>
      </rPr>
      <t xml:space="preserve"> that were </t>
    </r>
    <r>
      <rPr>
        <b/>
        <sz val="10"/>
        <rFont val="Arial"/>
        <family val="2"/>
      </rPr>
      <t>ADIPOSE CLIPPED</t>
    </r>
    <r>
      <rPr>
        <sz val="10"/>
        <rFont val="Arial"/>
        <family val="0"/>
      </rPr>
      <t>, Columbia Basin.  Clipping may serve several purposes.</t>
    </r>
  </si>
  <si>
    <r>
      <t xml:space="preserve">PRELIMINARY </t>
    </r>
    <r>
      <rPr>
        <sz val="10"/>
        <rFont val="Arial"/>
        <family val="2"/>
      </rPr>
      <t xml:space="preserve">summary of 2000 hatchery </t>
    </r>
    <r>
      <rPr>
        <b/>
        <sz val="10"/>
        <rFont val="Arial"/>
        <family val="2"/>
      </rPr>
      <t>releases</t>
    </r>
    <r>
      <rPr>
        <sz val="10"/>
        <rFont val="Arial"/>
        <family val="2"/>
      </rPr>
      <t xml:space="preserve"> that were</t>
    </r>
    <r>
      <rPr>
        <b/>
        <sz val="10"/>
        <rFont val="Arial"/>
        <family val="2"/>
      </rPr>
      <t xml:space="preserve"> ADIPOSE CLIPPED</t>
    </r>
    <r>
      <rPr>
        <sz val="10"/>
        <rFont val="Arial"/>
        <family val="2"/>
      </rPr>
      <t>, Columbia Basin.  Clipping may serve several purposes.</t>
    </r>
  </si>
  <si>
    <r>
      <t xml:space="preserve">PRELIMINARY </t>
    </r>
    <r>
      <rPr>
        <sz val="10"/>
        <rFont val="Arial"/>
        <family val="2"/>
      </rPr>
      <t xml:space="preserve">summary of 2000 hatchery </t>
    </r>
    <r>
      <rPr>
        <b/>
        <sz val="10"/>
        <rFont val="Arial"/>
        <family val="2"/>
      </rPr>
      <t xml:space="preserve">releases </t>
    </r>
    <r>
      <rPr>
        <sz val="10"/>
        <rFont val="Arial"/>
        <family val="2"/>
      </rPr>
      <t xml:space="preserve">that were </t>
    </r>
    <r>
      <rPr>
        <b/>
        <sz val="10"/>
        <rFont val="Arial"/>
        <family val="2"/>
      </rPr>
      <t>ADIPOSE CLIPPED</t>
    </r>
    <r>
      <rPr>
        <sz val="10"/>
        <rFont val="Arial"/>
        <family val="2"/>
      </rPr>
      <t>, Columbia Basin.  Clipping may serve several purposes.</t>
    </r>
  </si>
  <si>
    <r>
      <t>9</t>
    </r>
    <r>
      <rPr>
        <sz val="10"/>
        <rFont val="Arial"/>
        <family val="0"/>
      </rPr>
      <t xml:space="preserve">  4,762 steelhead were not adipose clipped as part of a wild brood supplementation project.  They were marked with other clips, but are not legal to harvest.</t>
    </r>
  </si>
  <si>
    <r>
      <t xml:space="preserve">The # Marked refers to those fish that were </t>
    </r>
    <r>
      <rPr>
        <b/>
        <sz val="10"/>
        <rFont val="Arial"/>
        <family val="2"/>
      </rPr>
      <t>Adipose Clip</t>
    </r>
    <r>
      <rPr>
        <sz val="10"/>
        <rFont val="Arial"/>
        <family val="0"/>
      </rPr>
      <t xml:space="preserve"> marked.  </t>
    </r>
  </si>
  <si>
    <t>Information as of September, 2001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</si>
</sst>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000000"/>
    <numFmt numFmtId="166" formatCode="0.000"/>
    <numFmt numFmtId="167" formatCode="#,##0.000"/>
    <numFmt numFmtId="168" formatCode="#,##0.000;[Red]#,##0.000"/>
    <numFmt numFmtId="169" formatCode="0.000%"/>
    <numFmt numFmtId="170" formatCode="0.0000%"/>
    <numFmt numFmtId="171" formatCode="0.0000;[Red]0.0000"/>
    <numFmt numFmtId="172" formatCode="0.0000000"/>
    <numFmt numFmtId="173" formatCode="0.0"/>
  </numFmts>
  <fonts count="11">
    <font>
      <sz val="10"/>
      <name val="Arial"/>
      <family val="0"/>
    </font>
    <font>
      <b/>
      <sz val="10"/>
      <name val="Arial"/>
      <family val="2"/>
    </font>
    <font>
      <vertAlign val="superscript"/>
      <sz val="10"/>
      <name val="Arial"/>
      <family val="2"/>
    </font>
    <font>
      <u val="single"/>
      <sz val="10"/>
      <name val="Arial"/>
      <family val="2"/>
    </font>
    <font>
      <sz val="10"/>
      <color indexed="8"/>
      <name val="Arial"/>
      <family val="2"/>
    </font>
    <font>
      <vertAlign val="superscript"/>
      <sz val="10"/>
      <color indexed="8"/>
      <name val="Arial"/>
      <family val="2"/>
    </font>
    <font>
      <sz val="10"/>
      <color indexed="8"/>
      <name val="MS Sans Serif"/>
      <family val="2"/>
    </font>
    <font>
      <sz val="10"/>
      <color indexed="48"/>
      <name val="Arial"/>
      <family val="2"/>
    </font>
    <font>
      <sz val="8"/>
      <name val="Tahoma"/>
      <family val="0"/>
    </font>
    <font>
      <b/>
      <sz val="8"/>
      <name val="Tahoma"/>
      <family val="0"/>
    </font>
    <font>
      <b/>
      <sz val="8"/>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style="thin"/>
      <top/>
      <bottom>
        <color indexed="63"/>
      </bottom>
    </border>
    <border>
      <left style="thin"/>
      <right style="thin"/>
      <top/>
      <bottom>
        <color indexed="63"/>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horizontal="center"/>
    </xf>
    <xf numFmtId="0" fontId="0" fillId="0" borderId="0" xfId="0" applyAlignment="1">
      <alignment horizontal="left"/>
    </xf>
    <xf numFmtId="0" fontId="3" fillId="0" borderId="0" xfId="0" applyFont="1" applyAlignment="1">
      <alignment/>
    </xf>
    <xf numFmtId="3" fontId="0" fillId="0" borderId="0" xfId="0" applyNumberFormat="1" applyFont="1" applyBorder="1" applyAlignment="1">
      <alignment horizontal="right"/>
    </xf>
    <xf numFmtId="164" fontId="0" fillId="0" borderId="0" xfId="0" applyNumberFormat="1" applyAlignment="1">
      <alignment/>
    </xf>
    <xf numFmtId="164" fontId="0" fillId="0" borderId="0" xfId="0" applyNumberFormat="1" applyFont="1" applyBorder="1" applyAlignment="1">
      <alignment horizontal="right"/>
    </xf>
    <xf numFmtId="164" fontId="0" fillId="0" borderId="0" xfId="0" applyNumberFormat="1" applyAlignment="1">
      <alignment horizontal="right"/>
    </xf>
    <xf numFmtId="3" fontId="0" fillId="0" borderId="0" xfId="0" applyNumberFormat="1" applyAlignment="1">
      <alignment/>
    </xf>
    <xf numFmtId="0" fontId="1" fillId="0" borderId="0" xfId="0" applyFont="1" applyAlignment="1">
      <alignment/>
    </xf>
    <xf numFmtId="164" fontId="1" fillId="0" borderId="0" xfId="0" applyNumberFormat="1" applyFont="1" applyAlignment="1">
      <alignment/>
    </xf>
    <xf numFmtId="168" fontId="1" fillId="0" borderId="0" xfId="0" applyNumberFormat="1" applyFont="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3" fontId="0" fillId="2" borderId="0" xfId="0" applyNumberFormat="1" applyFill="1" applyAlignment="1">
      <alignment/>
    </xf>
    <xf numFmtId="166" fontId="0" fillId="0" borderId="0" xfId="0" applyNumberFormat="1" applyAlignment="1">
      <alignment/>
    </xf>
    <xf numFmtId="0" fontId="0" fillId="0" borderId="0" xfId="0" applyNumberFormat="1" applyBorder="1" applyAlignment="1" quotePrefix="1">
      <alignment/>
    </xf>
    <xf numFmtId="3" fontId="0" fillId="0" borderId="0" xfId="0" applyNumberFormat="1" applyAlignment="1" quotePrefix="1">
      <alignment/>
    </xf>
    <xf numFmtId="0" fontId="0" fillId="0" borderId="0" xfId="0" applyNumberFormat="1" applyBorder="1" applyAlignment="1">
      <alignment/>
    </xf>
    <xf numFmtId="3" fontId="6" fillId="0" borderId="0" xfId="0" applyNumberFormat="1" applyFont="1" applyAlignment="1" quotePrefix="1">
      <alignment/>
    </xf>
    <xf numFmtId="0" fontId="0" fillId="0" borderId="0" xfId="0" applyFill="1" applyAlignment="1">
      <alignment/>
    </xf>
    <xf numFmtId="0" fontId="0" fillId="0" borderId="0" xfId="0" applyAlignment="1">
      <alignment/>
    </xf>
    <xf numFmtId="0" fontId="3" fillId="0" borderId="0" xfId="0" applyFont="1" applyAlignment="1">
      <alignment horizontal="right"/>
    </xf>
    <xf numFmtId="0" fontId="3" fillId="0" borderId="0" xfId="0" applyFont="1" applyAlignment="1">
      <alignment horizontal="center"/>
    </xf>
    <xf numFmtId="3" fontId="3" fillId="0" borderId="0" xfId="0" applyNumberFormat="1" applyFont="1" applyBorder="1" applyAlignment="1">
      <alignment/>
    </xf>
    <xf numFmtId="166" fontId="3" fillId="0" borderId="0" xfId="0" applyNumberFormat="1" applyFont="1" applyBorder="1" applyAlignment="1">
      <alignment/>
    </xf>
    <xf numFmtId="0" fontId="3" fillId="0" borderId="0" xfId="0" applyFont="1" applyBorder="1" applyAlignment="1">
      <alignment/>
    </xf>
    <xf numFmtId="173" fontId="0" fillId="0" borderId="0" xfId="0" applyNumberFormat="1" applyAlignment="1">
      <alignment/>
    </xf>
    <xf numFmtId="0" fontId="0" fillId="0" borderId="0" xfId="0" applyAlignment="1">
      <alignment wrapText="1"/>
    </xf>
    <xf numFmtId="3" fontId="0" fillId="0" borderId="0" xfId="0" applyNumberFormat="1" applyFill="1" applyAlignment="1">
      <alignment/>
    </xf>
    <xf numFmtId="0" fontId="7" fillId="0" borderId="0" xfId="0" applyFont="1" applyAlignment="1">
      <alignment/>
    </xf>
    <xf numFmtId="0" fontId="0" fillId="0" borderId="0" xfId="0" applyFont="1" applyBorder="1" applyAlignment="1">
      <alignment/>
    </xf>
    <xf numFmtId="0" fontId="0" fillId="0" borderId="0" xfId="0" applyFont="1" applyBorder="1" applyAlignment="1">
      <alignment horizontal="left"/>
    </xf>
    <xf numFmtId="3" fontId="0" fillId="0" borderId="0" xfId="0" applyFill="1" applyBorder="1" applyAlignment="1">
      <alignment/>
    </xf>
    <xf numFmtId="3" fontId="0" fillId="0" borderId="0" xfId="17" applyFill="1" applyBorder="1">
      <alignment/>
      <protection/>
    </xf>
    <xf numFmtId="0" fontId="0" fillId="0" borderId="0" xfId="0" applyNumberFormat="1" applyFill="1" applyBorder="1" applyAlignment="1">
      <alignment/>
    </xf>
    <xf numFmtId="0" fontId="0" fillId="0" borderId="0" xfId="0" applyFill="1" applyBorder="1" applyAlignment="1">
      <alignment/>
    </xf>
    <xf numFmtId="3" fontId="0" fillId="0" borderId="0" xfId="17" applyBorder="1">
      <alignment/>
      <protection/>
    </xf>
    <xf numFmtId="3" fontId="0" fillId="0" borderId="1" xfId="0" applyFill="1" applyBorder="1" applyAlignment="1">
      <alignment/>
    </xf>
    <xf numFmtId="3" fontId="0" fillId="0" borderId="2" xfId="17" applyFill="1" applyBorder="1">
      <alignment/>
      <protection/>
    </xf>
    <xf numFmtId="3" fontId="0" fillId="0" borderId="2" xfId="0" applyFill="1" applyBorder="1" applyAlignment="1">
      <alignment/>
    </xf>
    <xf numFmtId="3" fontId="0" fillId="0" borderId="0" xfId="0" applyNumberFormat="1" applyBorder="1" applyAlignment="1">
      <alignment/>
    </xf>
    <xf numFmtId="3" fontId="0" fillId="0" borderId="0" xfId="0" applyNumberFormat="1" applyBorder="1" applyAlignment="1" quotePrefix="1">
      <alignment/>
    </xf>
    <xf numFmtId="3" fontId="0" fillId="0" borderId="0" xfId="0" applyNumberFormat="1" applyFont="1" applyBorder="1" applyAlignment="1">
      <alignment/>
    </xf>
    <xf numFmtId="3" fontId="0" fillId="0" borderId="0" xfId="0" applyFill="1" applyBorder="1" applyAlignment="1">
      <alignment horizontal="right"/>
    </xf>
    <xf numFmtId="3" fontId="0" fillId="0" borderId="0" xfId="0" applyNumberFormat="1" applyFill="1" applyBorder="1" applyAlignment="1">
      <alignment horizontal="right"/>
    </xf>
    <xf numFmtId="3" fontId="0" fillId="0" borderId="0" xfId="0" applyNumberFormat="1" applyBorder="1" applyAlignment="1">
      <alignment horizontal="right"/>
    </xf>
    <xf numFmtId="3" fontId="0" fillId="0" borderId="0" xfId="0" applyNumberFormat="1" applyBorder="1" applyAlignment="1" quotePrefix="1">
      <alignment horizontal="right"/>
    </xf>
    <xf numFmtId="3" fontId="6" fillId="0" borderId="0" xfId="0" applyNumberFormat="1" applyFont="1" applyBorder="1" applyAlignment="1" quotePrefix="1">
      <alignment/>
    </xf>
    <xf numFmtId="3" fontId="0" fillId="2" borderId="0" xfId="0" applyNumberFormat="1" applyFill="1" applyBorder="1" applyAlignment="1">
      <alignment/>
    </xf>
    <xf numFmtId="166" fontId="0" fillId="0" borderId="0" xfId="0" applyNumberFormat="1" applyBorder="1" applyAlignment="1">
      <alignment/>
    </xf>
    <xf numFmtId="3" fontId="0" fillId="0" borderId="0" xfId="17" applyBorder="1">
      <alignment/>
      <protection/>
    </xf>
    <xf numFmtId="3" fontId="0" fillId="0" borderId="1" xfId="17" applyFill="1" applyBorder="1">
      <alignment/>
      <protection/>
    </xf>
    <xf numFmtId="0" fontId="0" fillId="0" borderId="3" xfId="0" applyBorder="1" applyAlignment="1">
      <alignment horizontal="center"/>
    </xf>
    <xf numFmtId="0" fontId="0" fillId="0" borderId="0" xfId="0" applyAlignment="1">
      <alignment horizontal="center"/>
    </xf>
    <xf numFmtId="0" fontId="0" fillId="0" borderId="0" xfId="0" applyAlignment="1">
      <alignment horizontal="left" wrapText="1"/>
    </xf>
    <xf numFmtId="0" fontId="1" fillId="0" borderId="0" xfId="0" applyFont="1" applyAlignment="1">
      <alignment horizontal="center"/>
    </xf>
    <xf numFmtId="0" fontId="2" fillId="0" borderId="0" xfId="0" applyFont="1" applyAlignment="1">
      <alignment horizontal="left" wrapText="1"/>
    </xf>
    <xf numFmtId="0" fontId="0" fillId="0" borderId="0" xfId="0" applyFont="1" applyAlignment="1">
      <alignment horizontal="center"/>
    </xf>
    <xf numFmtId="0" fontId="5" fillId="0" borderId="0" xfId="0" applyFont="1" applyAlignment="1">
      <alignment horizontal="left" wrapText="1"/>
    </xf>
    <xf numFmtId="0" fontId="0" fillId="0" borderId="0" xfId="0" applyAlignment="1">
      <alignment horizontal="left"/>
    </xf>
  </cellXfs>
  <cellStyles count="7">
    <cellStyle name="Normal" xfId="0"/>
    <cellStyle name="Comma" xfId="15"/>
    <cellStyle name="Comma [0]" xfId="16"/>
    <cellStyle name="Comma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29"/>
  <sheetViews>
    <sheetView workbookViewId="0" topLeftCell="A1">
      <selection activeCell="A9" sqref="A9:P9"/>
    </sheetView>
  </sheetViews>
  <sheetFormatPr defaultColWidth="9.140625" defaultRowHeight="12.75"/>
  <cols>
    <col min="1" max="1" width="18.00390625" style="0" customWidth="1"/>
    <col min="2" max="2" width="10.28125" style="0" customWidth="1"/>
    <col min="3" max="3" width="10.00390625" style="0" customWidth="1"/>
    <col min="4" max="4" width="5.8515625" style="0" customWidth="1"/>
    <col min="5" max="5" width="0.71875" style="0" customWidth="1"/>
    <col min="6" max="7" width="10.140625" style="0" customWidth="1"/>
    <col min="8" max="8" width="5.57421875" style="0" customWidth="1"/>
    <col min="9" max="9" width="0.5625" style="0" customWidth="1"/>
    <col min="10" max="10" width="10.28125" style="0" customWidth="1"/>
    <col min="11" max="11" width="9.8515625" style="0" customWidth="1"/>
    <col min="12" max="12" width="6.421875" style="0" customWidth="1"/>
    <col min="13" max="13" width="0.42578125" style="0" customWidth="1"/>
    <col min="14" max="15" width="10.00390625" style="0" customWidth="1"/>
    <col min="16" max="16" width="5.421875" style="0" customWidth="1"/>
    <col min="17" max="17" width="0.5625" style="0" customWidth="1"/>
    <col min="20" max="20" width="6.00390625" style="0" customWidth="1"/>
  </cols>
  <sheetData>
    <row r="1" spans="1:20" ht="12.75">
      <c r="A1" s="57" t="s">
        <v>192</v>
      </c>
      <c r="B1" s="57"/>
      <c r="C1" s="57"/>
      <c r="D1" s="57"/>
      <c r="E1" s="57"/>
      <c r="F1" s="57"/>
      <c r="G1" s="57"/>
      <c r="H1" s="57"/>
      <c r="I1" s="57"/>
      <c r="J1" s="57"/>
      <c r="K1" s="57"/>
      <c r="L1" s="57"/>
      <c r="M1" s="57"/>
      <c r="N1" s="57"/>
      <c r="O1" s="57"/>
      <c r="P1" s="1"/>
      <c r="Q1" s="1"/>
      <c r="R1" s="1"/>
      <c r="S1" s="1"/>
      <c r="T1" s="1"/>
    </row>
    <row r="2" spans="1:20" ht="12.75">
      <c r="A2" s="55" t="s">
        <v>86</v>
      </c>
      <c r="B2" s="55"/>
      <c r="C2" s="55"/>
      <c r="D2" s="55"/>
      <c r="E2" s="55"/>
      <c r="F2" s="55"/>
      <c r="G2" s="55"/>
      <c r="H2" s="55"/>
      <c r="I2" s="55"/>
      <c r="J2" s="55"/>
      <c r="K2" s="55"/>
      <c r="L2" s="55"/>
      <c r="M2" s="55"/>
      <c r="N2" s="55"/>
      <c r="O2" s="55"/>
      <c r="P2" s="1"/>
      <c r="Q2" s="1"/>
      <c r="R2" s="1"/>
      <c r="S2" s="1"/>
      <c r="T2" s="1"/>
    </row>
    <row r="3" spans="1:20" ht="12.75">
      <c r="A3" s="55" t="s">
        <v>199</v>
      </c>
      <c r="B3" s="55"/>
      <c r="C3" s="55"/>
      <c r="D3" s="55"/>
      <c r="E3" s="55"/>
      <c r="F3" s="55"/>
      <c r="G3" s="55"/>
      <c r="H3" s="55"/>
      <c r="I3" s="55"/>
      <c r="J3" s="55"/>
      <c r="K3" s="55"/>
      <c r="L3" s="55"/>
      <c r="M3" s="55"/>
      <c r="N3" s="55"/>
      <c r="O3" s="55"/>
      <c r="P3" s="1"/>
      <c r="Q3" s="1"/>
      <c r="R3" s="1"/>
      <c r="S3" s="1"/>
      <c r="T3" s="1"/>
    </row>
    <row r="5" spans="1:20" ht="12.75">
      <c r="A5" s="55" t="s">
        <v>198</v>
      </c>
      <c r="B5" s="55"/>
      <c r="C5" s="55"/>
      <c r="D5" s="55"/>
      <c r="E5" s="55"/>
      <c r="F5" s="55"/>
      <c r="G5" s="55"/>
      <c r="H5" s="55"/>
      <c r="I5" s="55"/>
      <c r="J5" s="55"/>
      <c r="K5" s="55"/>
      <c r="L5" s="55"/>
      <c r="M5" s="55"/>
      <c r="N5" s="55"/>
      <c r="O5" s="55"/>
      <c r="P5" s="1"/>
      <c r="Q5" s="1"/>
      <c r="R5" s="1"/>
      <c r="S5" s="1"/>
      <c r="T5" s="1"/>
    </row>
    <row r="6" spans="1:20" ht="12.75">
      <c r="A6" s="55" t="s">
        <v>181</v>
      </c>
      <c r="B6" s="55"/>
      <c r="C6" s="55"/>
      <c r="D6" s="55"/>
      <c r="E6" s="55"/>
      <c r="F6" s="55"/>
      <c r="G6" s="55"/>
      <c r="H6" s="55"/>
      <c r="I6" s="55"/>
      <c r="J6" s="55"/>
      <c r="K6" s="55"/>
      <c r="L6" s="55"/>
      <c r="M6" s="55"/>
      <c r="N6" s="55"/>
      <c r="O6" s="55"/>
      <c r="P6" s="1"/>
      <c r="Q6" s="1"/>
      <c r="R6" s="1"/>
      <c r="S6" s="1"/>
      <c r="T6" s="1"/>
    </row>
    <row r="7" spans="1:20" ht="12.75">
      <c r="A7" s="55" t="s">
        <v>87</v>
      </c>
      <c r="B7" s="55"/>
      <c r="C7" s="55"/>
      <c r="D7" s="55"/>
      <c r="E7" s="55"/>
      <c r="F7" s="55"/>
      <c r="G7" s="55"/>
      <c r="H7" s="55"/>
      <c r="I7" s="55"/>
      <c r="J7" s="55"/>
      <c r="K7" s="55"/>
      <c r="L7" s="55"/>
      <c r="M7" s="55"/>
      <c r="N7" s="55"/>
      <c r="O7" s="55"/>
      <c r="P7" s="1"/>
      <c r="Q7" s="1"/>
      <c r="R7" s="1"/>
      <c r="S7" s="1"/>
      <c r="T7" s="1"/>
    </row>
    <row r="9" spans="1:16" ht="12.75">
      <c r="A9" s="55" t="s">
        <v>97</v>
      </c>
      <c r="B9" s="55"/>
      <c r="C9" s="55"/>
      <c r="D9" s="55"/>
      <c r="E9" s="55"/>
      <c r="F9" s="55"/>
      <c r="G9" s="55"/>
      <c r="H9" s="55"/>
      <c r="I9" s="55"/>
      <c r="J9" s="55"/>
      <c r="K9" s="55"/>
      <c r="L9" s="55"/>
      <c r="M9" s="55"/>
      <c r="N9" s="55"/>
      <c r="O9" s="55"/>
      <c r="P9" s="55"/>
    </row>
    <row r="11" spans="2:20" ht="12.75">
      <c r="B11" s="54" t="s">
        <v>0</v>
      </c>
      <c r="C11" s="54"/>
      <c r="D11" s="54"/>
      <c r="F11" s="54" t="s">
        <v>1</v>
      </c>
      <c r="G11" s="54"/>
      <c r="H11" s="54"/>
      <c r="J11" s="54" t="s">
        <v>34</v>
      </c>
      <c r="K11" s="54"/>
      <c r="L11" s="54"/>
      <c r="N11" s="54" t="s">
        <v>2</v>
      </c>
      <c r="O11" s="54"/>
      <c r="P11" s="54"/>
      <c r="R11" s="54" t="s">
        <v>3</v>
      </c>
      <c r="S11" s="54"/>
      <c r="T11" s="54"/>
    </row>
    <row r="12" spans="1:20" ht="12.75">
      <c r="A12" s="3" t="s">
        <v>88</v>
      </c>
      <c r="B12" s="23" t="s">
        <v>5</v>
      </c>
      <c r="C12" s="23" t="s">
        <v>36</v>
      </c>
      <c r="D12" s="24" t="s">
        <v>89</v>
      </c>
      <c r="F12" s="23" t="s">
        <v>5</v>
      </c>
      <c r="G12" s="23" t="s">
        <v>36</v>
      </c>
      <c r="H12" s="24" t="s">
        <v>90</v>
      </c>
      <c r="J12" s="23" t="s">
        <v>5</v>
      </c>
      <c r="K12" s="23" t="s">
        <v>36</v>
      </c>
      <c r="L12" s="24" t="s">
        <v>90</v>
      </c>
      <c r="N12" s="23" t="s">
        <v>5</v>
      </c>
      <c r="O12" s="23" t="s">
        <v>36</v>
      </c>
      <c r="P12" s="24" t="s">
        <v>90</v>
      </c>
      <c r="R12" s="23" t="s">
        <v>5</v>
      </c>
      <c r="S12" s="23" t="s">
        <v>36</v>
      </c>
      <c r="T12" s="24" t="s">
        <v>90</v>
      </c>
    </row>
    <row r="13" spans="2:19" ht="8.25" customHeight="1">
      <c r="B13" s="8"/>
      <c r="C13" s="8"/>
      <c r="D13" s="16"/>
      <c r="F13" s="8"/>
      <c r="G13" s="8"/>
      <c r="J13" s="8"/>
      <c r="K13" s="8"/>
      <c r="N13" s="8"/>
      <c r="O13" s="8"/>
      <c r="R13" s="8"/>
      <c r="S13" s="8"/>
    </row>
    <row r="14" spans="1:20" ht="12.75">
      <c r="A14" t="s">
        <v>91</v>
      </c>
      <c r="B14" s="8">
        <v>6537474</v>
      </c>
      <c r="C14" s="8">
        <v>6263818</v>
      </c>
      <c r="D14" s="16">
        <f>C14/B14</f>
        <v>0.9581404071358448</v>
      </c>
      <c r="F14" s="8">
        <v>2604816</v>
      </c>
      <c r="G14" s="8">
        <v>397339</v>
      </c>
      <c r="H14" s="16">
        <f>G14/F14</f>
        <v>0.15254014103107474</v>
      </c>
      <c r="J14" s="8">
        <v>1353223</v>
      </c>
      <c r="K14" s="8">
        <v>55433</v>
      </c>
      <c r="L14" s="16">
        <f>K14/J14</f>
        <v>0.04096368447772466</v>
      </c>
      <c r="N14" s="8">
        <v>7664194</v>
      </c>
      <c r="O14" s="8">
        <v>6490041</v>
      </c>
      <c r="P14" s="16">
        <f>O14/N14</f>
        <v>0.8468001984292152</v>
      </c>
      <c r="R14" s="8">
        <v>72262</v>
      </c>
      <c r="S14" s="8">
        <v>72262</v>
      </c>
      <c r="T14" s="16">
        <f>S14/R14</f>
        <v>1</v>
      </c>
    </row>
    <row r="15" spans="1:20" ht="12.75">
      <c r="A15" t="s">
        <v>92</v>
      </c>
      <c r="B15" s="8">
        <v>10047333</v>
      </c>
      <c r="C15" s="8">
        <v>7783495</v>
      </c>
      <c r="D15" s="16">
        <f>C15/B15</f>
        <v>0.7746826944025842</v>
      </c>
      <c r="F15" s="8">
        <v>17161393</v>
      </c>
      <c r="G15" s="8">
        <v>1262099</v>
      </c>
      <c r="H15" s="16">
        <f>G15/F15</f>
        <v>0.07354292276856547</v>
      </c>
      <c r="J15" s="8">
        <v>9110527</v>
      </c>
      <c r="K15" s="8">
        <v>6856416</v>
      </c>
      <c r="L15" s="16">
        <f>K15/J15</f>
        <v>0.7525817112445855</v>
      </c>
      <c r="N15" s="8">
        <v>3511124</v>
      </c>
      <c r="O15" s="8">
        <v>3466330</v>
      </c>
      <c r="P15" s="16">
        <f>O15/N15</f>
        <v>0.9872422620220761</v>
      </c>
      <c r="R15" s="8">
        <v>0</v>
      </c>
      <c r="S15" s="8">
        <v>0</v>
      </c>
      <c r="T15" s="16"/>
    </row>
    <row r="16" spans="1:20" ht="12.75">
      <c r="A16" t="s">
        <v>93</v>
      </c>
      <c r="B16" s="25">
        <v>13820449</v>
      </c>
      <c r="C16" s="25">
        <v>7549851</v>
      </c>
      <c r="D16" s="26">
        <f>C16/B16</f>
        <v>0.5462811664078352</v>
      </c>
      <c r="E16" s="27"/>
      <c r="F16" s="25">
        <v>50904629</v>
      </c>
      <c r="G16" s="25">
        <v>3380037</v>
      </c>
      <c r="H16" s="26">
        <f>G16/F16</f>
        <v>0.06639940348057541</v>
      </c>
      <c r="I16" s="27"/>
      <c r="J16" s="25">
        <v>17262762</v>
      </c>
      <c r="K16" s="25">
        <v>15837327</v>
      </c>
      <c r="L16" s="26">
        <f>K16/J16</f>
        <v>0.9174271764854315</v>
      </c>
      <c r="M16" s="27"/>
      <c r="N16" s="25">
        <v>5128767</v>
      </c>
      <c r="O16" s="25">
        <v>4105354</v>
      </c>
      <c r="P16" s="26">
        <f>O16/N16</f>
        <v>0.8004563280024224</v>
      </c>
      <c r="Q16" s="27"/>
      <c r="R16" s="25">
        <v>558854</v>
      </c>
      <c r="S16" s="25">
        <v>557621</v>
      </c>
      <c r="T16" s="26">
        <f>S16/R16</f>
        <v>0.9977936992488199</v>
      </c>
    </row>
    <row r="17" spans="2:20" ht="8.25" customHeight="1">
      <c r="B17" s="8"/>
      <c r="C17" s="8"/>
      <c r="D17" s="16"/>
      <c r="F17" s="8"/>
      <c r="G17" s="8"/>
      <c r="H17" s="16"/>
      <c r="J17" s="8"/>
      <c r="K17" s="8"/>
      <c r="L17" s="16"/>
      <c r="N17" s="8"/>
      <c r="O17" s="8"/>
      <c r="P17" s="16"/>
      <c r="R17" s="8"/>
      <c r="S17" s="8"/>
      <c r="T17" s="16"/>
    </row>
    <row r="18" spans="1:20" ht="12.75">
      <c r="A18" t="s">
        <v>94</v>
      </c>
      <c r="B18" s="8">
        <f>SUM(B13:B16)</f>
        <v>30405256</v>
      </c>
      <c r="C18" s="8">
        <f>SUM(C13:C16)</f>
        <v>21597164</v>
      </c>
      <c r="D18" s="16">
        <f>C18/B18</f>
        <v>0.7103102174176728</v>
      </c>
      <c r="F18" s="8">
        <f>SUM(F13:F16)</f>
        <v>70670838</v>
      </c>
      <c r="G18" s="8">
        <f>SUM(G13:G16)</f>
        <v>5039475</v>
      </c>
      <c r="H18" s="16">
        <f>G18/F18</f>
        <v>0.07130911621565886</v>
      </c>
      <c r="J18" s="8">
        <f>SUM(J13:J16)</f>
        <v>27726512</v>
      </c>
      <c r="K18" s="8">
        <f>SUM(K13:K16)</f>
        <v>22749176</v>
      </c>
      <c r="L18" s="16">
        <f>K18/J18</f>
        <v>0.820484596115083</v>
      </c>
      <c r="N18" s="8">
        <f>SUM(N13:N16)</f>
        <v>16304085</v>
      </c>
      <c r="O18" s="8">
        <f>SUM(O13:O16)</f>
        <v>14061725</v>
      </c>
      <c r="P18" s="16">
        <f>O18/N18</f>
        <v>0.862466369624545</v>
      </c>
      <c r="R18" s="8">
        <f>SUM(R13:R16)</f>
        <v>631116</v>
      </c>
      <c r="S18" s="8">
        <f>SUM(S13:S16)</f>
        <v>629883</v>
      </c>
      <c r="T18" s="16">
        <f>S18/R18</f>
        <v>0.9980463179510581</v>
      </c>
    </row>
    <row r="19" spans="2:20" ht="8.25" customHeight="1">
      <c r="B19" s="8"/>
      <c r="C19" s="8"/>
      <c r="D19" s="16"/>
      <c r="F19" s="8"/>
      <c r="G19" s="8"/>
      <c r="H19" s="16"/>
      <c r="J19" s="8"/>
      <c r="K19" s="8"/>
      <c r="L19" s="16"/>
      <c r="N19" s="8"/>
      <c r="O19" s="8"/>
      <c r="P19" s="16"/>
      <c r="R19" s="8"/>
      <c r="S19" s="8"/>
      <c r="T19" s="16"/>
    </row>
    <row r="20" spans="1:20" ht="12.75">
      <c r="A20" t="s">
        <v>186</v>
      </c>
      <c r="D20" s="28">
        <f>100*(C18/B18)</f>
        <v>71.03102174176728</v>
      </c>
      <c r="H20" s="28">
        <f>100*(G18/F18)</f>
        <v>7.130911621565886</v>
      </c>
      <c r="L20" s="28">
        <f>100*(K18/J18)</f>
        <v>82.04845961150829</v>
      </c>
      <c r="P20" s="28">
        <f>100*(O18/N18)</f>
        <v>86.2466369624545</v>
      </c>
      <c r="T20" s="28">
        <f>100*(S18/R18)</f>
        <v>99.80463179510582</v>
      </c>
    </row>
    <row r="22" ht="12.75" customHeight="1">
      <c r="A22" s="29"/>
    </row>
    <row r="23" ht="12.75">
      <c r="A23" t="s">
        <v>95</v>
      </c>
    </row>
    <row r="24" spans="1:16" ht="66" customHeight="1">
      <c r="A24" s="56" t="s">
        <v>193</v>
      </c>
      <c r="B24" s="56"/>
      <c r="C24" s="56"/>
      <c r="D24" s="56"/>
      <c r="E24" s="56"/>
      <c r="F24" s="56"/>
      <c r="G24" s="56"/>
      <c r="H24" s="56"/>
      <c r="I24" s="56"/>
      <c r="J24" s="56"/>
      <c r="K24" s="56"/>
      <c r="L24" s="56"/>
      <c r="M24" s="56"/>
      <c r="N24" s="56"/>
      <c r="O24" s="56"/>
      <c r="P24" s="56"/>
    </row>
    <row r="25" ht="12.75">
      <c r="A25" t="s">
        <v>185</v>
      </c>
    </row>
    <row r="26" ht="12.75">
      <c r="A26" t="s">
        <v>182</v>
      </c>
    </row>
    <row r="27" ht="12.75">
      <c r="A27" t="s">
        <v>183</v>
      </c>
    </row>
    <row r="28" ht="12.75">
      <c r="A28" t="s">
        <v>96</v>
      </c>
    </row>
    <row r="29" ht="12.75">
      <c r="A29" t="s">
        <v>184</v>
      </c>
    </row>
  </sheetData>
  <mergeCells count="13">
    <mergeCell ref="A6:O6"/>
    <mergeCell ref="A24:P24"/>
    <mergeCell ref="A9:P9"/>
    <mergeCell ref="A1:O1"/>
    <mergeCell ref="A2:O2"/>
    <mergeCell ref="A3:O3"/>
    <mergeCell ref="A5:O5"/>
    <mergeCell ref="A7:O7"/>
    <mergeCell ref="R11:T11"/>
    <mergeCell ref="B11:D11"/>
    <mergeCell ref="F11:H11"/>
    <mergeCell ref="J11:L11"/>
    <mergeCell ref="N11:P11"/>
  </mergeCell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K44"/>
  <sheetViews>
    <sheetView workbookViewId="0" topLeftCell="A1">
      <pane ySplit="7" topLeftCell="BM8" activePane="bottomLeft" state="frozen"/>
      <selection pane="topLeft" activeCell="A1" sqref="A1"/>
      <selection pane="bottomLeft" activeCell="E17" sqref="E17"/>
    </sheetView>
  </sheetViews>
  <sheetFormatPr defaultColWidth="9.140625" defaultRowHeight="12.75"/>
  <cols>
    <col min="1" max="1" width="25.421875" style="0" customWidth="1"/>
    <col min="2" max="2" width="10.28125" style="0" customWidth="1"/>
    <col min="3" max="3" width="11.00390625" style="0" customWidth="1"/>
    <col min="4" max="4" width="9.57421875" style="0" customWidth="1"/>
    <col min="5" max="5" width="8.00390625" style="0" customWidth="1"/>
    <col min="6" max="6" width="10.28125" style="0" customWidth="1"/>
    <col min="8" max="8" width="9.7109375" style="0" customWidth="1"/>
    <col min="9" max="9" width="9.421875" style="0" customWidth="1"/>
    <col min="10" max="10" width="10.140625" style="0" customWidth="1"/>
  </cols>
  <sheetData>
    <row r="1" spans="1:11" ht="12.75">
      <c r="A1" s="57" t="s">
        <v>195</v>
      </c>
      <c r="B1" s="57"/>
      <c r="C1" s="57"/>
      <c r="D1" s="57"/>
      <c r="E1" s="57"/>
      <c r="F1" s="57"/>
      <c r="G1" s="57"/>
      <c r="H1" s="57"/>
      <c r="I1" s="57"/>
      <c r="J1" s="57"/>
      <c r="K1" s="57"/>
    </row>
    <row r="2" spans="1:11" ht="12.75">
      <c r="A2" s="59" t="s">
        <v>199</v>
      </c>
      <c r="B2" s="57"/>
      <c r="C2" s="57"/>
      <c r="D2" s="57"/>
      <c r="E2" s="57"/>
      <c r="F2" s="57"/>
      <c r="G2" s="57"/>
      <c r="H2" s="57"/>
      <c r="I2" s="57"/>
      <c r="J2" s="57"/>
      <c r="K2" s="1"/>
    </row>
    <row r="3" spans="1:11" ht="12.75">
      <c r="A3" s="1"/>
      <c r="B3" s="1"/>
      <c r="C3" s="1"/>
      <c r="D3" s="1"/>
      <c r="E3" s="1"/>
      <c r="F3" s="1"/>
      <c r="G3" s="1"/>
      <c r="H3" s="1"/>
      <c r="I3" s="1"/>
      <c r="J3" s="1"/>
      <c r="K3" s="1"/>
    </row>
    <row r="4" spans="1:6" ht="12.75">
      <c r="A4" t="s">
        <v>21</v>
      </c>
      <c r="C4" s="55" t="s">
        <v>98</v>
      </c>
      <c r="D4" s="55"/>
      <c r="E4" s="55"/>
      <c r="F4" s="55"/>
    </row>
    <row r="6" spans="2:11" ht="14.25">
      <c r="B6" s="55" t="s">
        <v>0</v>
      </c>
      <c r="C6" s="55"/>
      <c r="D6" s="55" t="s">
        <v>1</v>
      </c>
      <c r="E6" s="55"/>
      <c r="F6" s="55" t="s">
        <v>22</v>
      </c>
      <c r="G6" s="55"/>
      <c r="H6" s="55" t="s">
        <v>2</v>
      </c>
      <c r="I6" s="55"/>
      <c r="J6" s="55" t="s">
        <v>3</v>
      </c>
      <c r="K6" s="55"/>
    </row>
    <row r="7" spans="1:11" ht="12.75">
      <c r="A7" s="3" t="s">
        <v>4</v>
      </c>
      <c r="B7" s="3" t="s">
        <v>5</v>
      </c>
      <c r="C7" s="3" t="s">
        <v>36</v>
      </c>
      <c r="D7" s="3" t="s">
        <v>5</v>
      </c>
      <c r="E7" s="3" t="s">
        <v>36</v>
      </c>
      <c r="F7" s="3" t="s">
        <v>5</v>
      </c>
      <c r="G7" s="3" t="s">
        <v>36</v>
      </c>
      <c r="H7" s="3" t="s">
        <v>5</v>
      </c>
      <c r="I7" s="3" t="s">
        <v>36</v>
      </c>
      <c r="J7" s="3" t="s">
        <v>5</v>
      </c>
      <c r="K7" s="3" t="s">
        <v>36</v>
      </c>
    </row>
    <row r="8" spans="1:11" ht="12.75">
      <c r="A8" t="s">
        <v>6</v>
      </c>
      <c r="B8" s="4">
        <v>396010</v>
      </c>
      <c r="C8" s="4">
        <v>396010</v>
      </c>
      <c r="D8" s="5"/>
      <c r="E8" s="5"/>
      <c r="F8" s="5">
        <v>422348</v>
      </c>
      <c r="G8" s="5">
        <v>0</v>
      </c>
      <c r="H8" s="5">
        <v>495273</v>
      </c>
      <c r="I8" s="5">
        <v>495273</v>
      </c>
      <c r="J8" s="5"/>
      <c r="K8" s="5"/>
    </row>
    <row r="9" spans="1:11" ht="12.75">
      <c r="A9" t="s">
        <v>7</v>
      </c>
      <c r="B9" s="6">
        <v>293522</v>
      </c>
      <c r="C9" s="6">
        <v>293522</v>
      </c>
      <c r="D9" s="5"/>
      <c r="E9" s="5"/>
      <c r="F9" s="5"/>
      <c r="G9" s="5"/>
      <c r="H9" s="5"/>
      <c r="I9" s="5"/>
      <c r="J9" s="5"/>
      <c r="K9" s="5"/>
    </row>
    <row r="10" spans="1:11" ht="12.75">
      <c r="A10" t="s">
        <v>8</v>
      </c>
      <c r="B10" s="6">
        <v>463068</v>
      </c>
      <c r="C10" s="6">
        <v>463068</v>
      </c>
      <c r="D10" s="5"/>
      <c r="E10" s="5"/>
      <c r="F10" s="5"/>
      <c r="G10" s="5"/>
      <c r="H10" s="5"/>
      <c r="I10" s="5"/>
      <c r="J10" s="5"/>
      <c r="K10" s="5"/>
    </row>
    <row r="11" spans="1:11" ht="12.75">
      <c r="A11" t="s">
        <v>9</v>
      </c>
      <c r="B11" s="6">
        <v>159051</v>
      </c>
      <c r="C11" s="6">
        <v>159051</v>
      </c>
      <c r="D11" s="5"/>
      <c r="E11" s="5"/>
      <c r="F11" s="5"/>
      <c r="G11" s="5"/>
      <c r="H11" s="5"/>
      <c r="I11" s="5"/>
      <c r="J11" s="5"/>
      <c r="K11" s="5"/>
    </row>
    <row r="12" spans="1:11" ht="14.25">
      <c r="A12" t="s">
        <v>104</v>
      </c>
      <c r="B12" s="6"/>
      <c r="C12" s="6"/>
      <c r="D12" s="5"/>
      <c r="E12" s="5"/>
      <c r="F12" s="5">
        <v>534268</v>
      </c>
      <c r="G12" s="5">
        <v>55433</v>
      </c>
      <c r="H12" s="5"/>
      <c r="I12" s="5"/>
      <c r="J12" s="5"/>
      <c r="K12" s="5"/>
    </row>
    <row r="13" spans="1:11" ht="14.25">
      <c r="A13" s="2" t="s">
        <v>23</v>
      </c>
      <c r="B13" s="5">
        <v>1017873</v>
      </c>
      <c r="C13" s="7">
        <v>1017873</v>
      </c>
      <c r="D13" s="5"/>
      <c r="E13" s="5"/>
      <c r="F13" s="5">
        <v>378607</v>
      </c>
      <c r="G13" s="5">
        <v>0</v>
      </c>
      <c r="H13" s="8">
        <v>2145707</v>
      </c>
      <c r="I13" s="8">
        <v>2145707</v>
      </c>
      <c r="J13" s="5"/>
      <c r="K13" s="5"/>
    </row>
    <row r="14" spans="1:11" ht="14.25">
      <c r="A14" t="s">
        <v>24</v>
      </c>
      <c r="B14" s="5"/>
      <c r="C14" s="5"/>
      <c r="D14" s="5"/>
      <c r="E14" s="5"/>
      <c r="F14" s="5"/>
      <c r="G14" s="5"/>
      <c r="H14" s="5"/>
      <c r="I14" s="5"/>
      <c r="J14" s="5">
        <v>72262</v>
      </c>
      <c r="K14" s="5">
        <v>72262</v>
      </c>
    </row>
    <row r="15" spans="1:11" ht="12.75">
      <c r="A15" t="s">
        <v>10</v>
      </c>
      <c r="B15" s="5"/>
      <c r="C15" s="5"/>
      <c r="D15" s="5"/>
      <c r="E15" s="5"/>
      <c r="F15" s="5"/>
      <c r="G15" s="5"/>
      <c r="H15" s="5">
        <v>567228</v>
      </c>
      <c r="I15" s="7">
        <v>363018</v>
      </c>
      <c r="J15" s="5"/>
      <c r="K15" s="5"/>
    </row>
    <row r="16" spans="1:11" ht="12.75">
      <c r="A16" t="s">
        <v>11</v>
      </c>
      <c r="B16" s="5"/>
      <c r="C16" s="5"/>
      <c r="D16" s="5"/>
      <c r="E16" s="5"/>
      <c r="F16" s="5">
        <v>3000</v>
      </c>
      <c r="G16" s="7">
        <v>0</v>
      </c>
      <c r="H16" s="5"/>
      <c r="I16" s="5"/>
      <c r="J16" s="5"/>
      <c r="K16" s="5"/>
    </row>
    <row r="17" spans="1:11" ht="12.75">
      <c r="A17" t="s">
        <v>12</v>
      </c>
      <c r="B17" s="5">
        <v>449454</v>
      </c>
      <c r="C17" s="5">
        <v>365150</v>
      </c>
      <c r="D17" s="5"/>
      <c r="E17" s="5"/>
      <c r="F17" s="5"/>
      <c r="G17" s="5"/>
      <c r="H17" s="5"/>
      <c r="I17" s="5"/>
      <c r="J17" s="5"/>
      <c r="K17" s="5"/>
    </row>
    <row r="18" spans="1:11" ht="14.25">
      <c r="A18" t="s">
        <v>25</v>
      </c>
      <c r="B18" s="5"/>
      <c r="C18" s="5"/>
      <c r="D18" s="5">
        <v>2604816</v>
      </c>
      <c r="E18" s="5">
        <v>397339</v>
      </c>
      <c r="F18" s="5"/>
      <c r="G18" s="5"/>
      <c r="H18" s="5"/>
      <c r="I18" s="5"/>
      <c r="J18" s="5"/>
      <c r="K18" s="5"/>
    </row>
    <row r="19" spans="1:11" ht="12.75">
      <c r="A19" t="s">
        <v>13</v>
      </c>
      <c r="B19" s="5"/>
      <c r="C19" s="5"/>
      <c r="D19" s="5"/>
      <c r="E19" s="5"/>
      <c r="F19" s="5"/>
      <c r="G19" s="5"/>
      <c r="H19" s="5">
        <v>2044526</v>
      </c>
      <c r="I19" s="5">
        <v>2044526</v>
      </c>
      <c r="J19" s="5"/>
      <c r="K19" s="5"/>
    </row>
    <row r="20" spans="1:11" ht="12.75">
      <c r="A20" t="s">
        <v>14</v>
      </c>
      <c r="B20" s="5">
        <v>78950</v>
      </c>
      <c r="C20" s="5">
        <v>0</v>
      </c>
      <c r="D20" s="5"/>
      <c r="E20" s="5"/>
      <c r="F20" s="5"/>
      <c r="G20" s="5"/>
      <c r="H20" s="5"/>
      <c r="I20" s="5"/>
      <c r="J20" s="5"/>
      <c r="K20" s="5"/>
    </row>
    <row r="21" spans="1:11" ht="12.75">
      <c r="A21" t="s">
        <v>15</v>
      </c>
      <c r="B21" s="5">
        <v>1039930</v>
      </c>
      <c r="C21" s="5">
        <v>845224</v>
      </c>
      <c r="D21" s="5"/>
      <c r="E21" s="5"/>
      <c r="F21" s="5"/>
      <c r="G21" s="5"/>
      <c r="H21" s="5"/>
      <c r="I21" s="5"/>
      <c r="J21" s="5"/>
      <c r="K21" s="5"/>
    </row>
    <row r="22" spans="1:11" ht="12.75">
      <c r="A22" t="s">
        <v>16</v>
      </c>
      <c r="B22" s="5"/>
      <c r="C22" s="5"/>
      <c r="D22" s="5"/>
      <c r="E22" s="5"/>
      <c r="F22" s="5"/>
      <c r="G22" s="5"/>
      <c r="H22" s="5">
        <v>1804535</v>
      </c>
      <c r="I22" s="5">
        <v>1804535</v>
      </c>
      <c r="J22" s="5"/>
      <c r="K22" s="5"/>
    </row>
    <row r="23" spans="1:11" ht="14.25">
      <c r="A23" t="s">
        <v>26</v>
      </c>
      <c r="B23" s="5"/>
      <c r="C23" s="5"/>
      <c r="D23" s="5"/>
      <c r="E23" s="5"/>
      <c r="F23" s="5"/>
      <c r="G23" s="5"/>
      <c r="H23" s="5"/>
      <c r="I23" s="5"/>
      <c r="J23" s="5"/>
      <c r="K23" s="5"/>
    </row>
    <row r="24" spans="1:11" ht="14.25">
      <c r="A24" t="s">
        <v>27</v>
      </c>
      <c r="B24" s="5">
        <v>53837</v>
      </c>
      <c r="C24" s="5">
        <v>53837</v>
      </c>
      <c r="D24" s="5"/>
      <c r="E24" s="5"/>
      <c r="F24" s="5"/>
      <c r="G24" s="5"/>
      <c r="H24" s="5"/>
      <c r="I24" s="5"/>
      <c r="J24" s="5"/>
      <c r="K24" s="5"/>
    </row>
    <row r="25" spans="1:11" ht="12.75">
      <c r="A25" t="s">
        <v>17</v>
      </c>
      <c r="B25" s="5"/>
      <c r="C25" s="5"/>
      <c r="D25" s="5"/>
      <c r="E25" s="5"/>
      <c r="F25" s="5">
        <v>15000</v>
      </c>
      <c r="G25" s="7">
        <v>0</v>
      </c>
      <c r="H25" s="5"/>
      <c r="I25" s="5"/>
      <c r="J25" s="5"/>
      <c r="K25" s="5"/>
    </row>
    <row r="26" spans="1:11" ht="14.25">
      <c r="A26" t="s">
        <v>28</v>
      </c>
      <c r="B26" s="5">
        <v>2462354</v>
      </c>
      <c r="C26" s="5">
        <v>2462354</v>
      </c>
      <c r="D26" s="5"/>
      <c r="E26" s="5"/>
      <c r="F26" s="5"/>
      <c r="G26" s="5"/>
      <c r="H26" s="5"/>
      <c r="I26" s="5"/>
      <c r="J26" s="5"/>
      <c r="K26" s="5"/>
    </row>
    <row r="27" spans="1:11" ht="12.75">
      <c r="A27" t="s">
        <v>18</v>
      </c>
      <c r="B27" s="5">
        <v>123425</v>
      </c>
      <c r="C27" s="7">
        <v>123425</v>
      </c>
      <c r="D27" s="5"/>
      <c r="E27" s="5"/>
      <c r="F27" s="5"/>
      <c r="G27" s="5"/>
      <c r="H27" s="5">
        <v>606925</v>
      </c>
      <c r="I27" s="7">
        <v>0</v>
      </c>
      <c r="J27" s="5"/>
      <c r="K27" s="5"/>
    </row>
    <row r="28" spans="2:11" ht="12.75">
      <c r="B28" s="5"/>
      <c r="C28" s="5"/>
      <c r="D28" s="5"/>
      <c r="E28" s="5"/>
      <c r="F28" s="5"/>
      <c r="G28" s="5"/>
      <c r="H28" s="5"/>
      <c r="I28" s="5"/>
      <c r="J28" s="5"/>
      <c r="K28" s="5"/>
    </row>
    <row r="29" spans="1:11" ht="12.75">
      <c r="A29" s="9" t="s">
        <v>19</v>
      </c>
      <c r="B29" s="10">
        <f aca="true" t="shared" si="0" ref="B29:K29">SUM(B8:B27)</f>
        <v>6537474</v>
      </c>
      <c r="C29" s="10">
        <f t="shared" si="0"/>
        <v>6179514</v>
      </c>
      <c r="D29" s="10">
        <f t="shared" si="0"/>
        <v>2604816</v>
      </c>
      <c r="E29" s="10">
        <f t="shared" si="0"/>
        <v>397339</v>
      </c>
      <c r="F29" s="10">
        <f t="shared" si="0"/>
        <v>1353223</v>
      </c>
      <c r="G29" s="10">
        <f t="shared" si="0"/>
        <v>55433</v>
      </c>
      <c r="H29" s="10">
        <f t="shared" si="0"/>
        <v>7664194</v>
      </c>
      <c r="I29" s="10">
        <f t="shared" si="0"/>
        <v>6853059</v>
      </c>
      <c r="J29" s="10">
        <f t="shared" si="0"/>
        <v>72262</v>
      </c>
      <c r="K29" s="10">
        <f t="shared" si="0"/>
        <v>72262</v>
      </c>
    </row>
    <row r="30" spans="1:11" ht="12.75">
      <c r="A30" s="9" t="s">
        <v>20</v>
      </c>
      <c r="B30" s="10"/>
      <c r="C30" s="11">
        <f>C29/B29</f>
        <v>0.9452449065189399</v>
      </c>
      <c r="D30" s="10"/>
      <c r="E30" s="11">
        <f>E29/D29</f>
        <v>0.15254014103107474</v>
      </c>
      <c r="F30" s="10"/>
      <c r="G30" s="11">
        <f>G29/F29</f>
        <v>0.04096368447772466</v>
      </c>
      <c r="H30" s="10"/>
      <c r="I30" s="11">
        <f>I29/H29</f>
        <v>0.8941656487296642</v>
      </c>
      <c r="J30" s="10"/>
      <c r="K30" s="11">
        <f>K29/J29</f>
        <v>1</v>
      </c>
    </row>
    <row r="31" spans="1:11" ht="12.75">
      <c r="A31" s="9"/>
      <c r="B31" s="10"/>
      <c r="C31" s="10"/>
      <c r="D31" s="10"/>
      <c r="E31" s="10"/>
      <c r="F31" s="10"/>
      <c r="G31" s="10"/>
      <c r="H31" s="10"/>
      <c r="I31" s="10"/>
      <c r="J31" s="10"/>
      <c r="K31" s="10"/>
    </row>
    <row r="32" spans="1:11" ht="28.5" customHeight="1">
      <c r="A32" s="58" t="s">
        <v>188</v>
      </c>
      <c r="B32" s="58"/>
      <c r="C32" s="58"/>
      <c r="D32" s="58"/>
      <c r="E32" s="58"/>
      <c r="F32" s="58"/>
      <c r="G32" s="58"/>
      <c r="H32" s="58"/>
      <c r="I32" s="58"/>
      <c r="J32" s="58"/>
      <c r="K32" s="58"/>
    </row>
    <row r="33" ht="14.25">
      <c r="A33" s="12" t="s">
        <v>29</v>
      </c>
    </row>
    <row r="34" ht="14.25">
      <c r="A34" s="12" t="s">
        <v>101</v>
      </c>
    </row>
    <row r="35" ht="12.75">
      <c r="A35" s="13" t="s">
        <v>102</v>
      </c>
    </row>
    <row r="36" ht="14.25">
      <c r="A36" s="12" t="s">
        <v>30</v>
      </c>
    </row>
    <row r="37" ht="14.25">
      <c r="A37" s="12" t="s">
        <v>103</v>
      </c>
    </row>
    <row r="38" spans="1:11" ht="39.75" customHeight="1">
      <c r="A38" s="60" t="s">
        <v>189</v>
      </c>
      <c r="B38" s="60"/>
      <c r="C38" s="60"/>
      <c r="D38" s="60"/>
      <c r="E38" s="60"/>
      <c r="F38" s="60"/>
      <c r="G38" s="60"/>
      <c r="H38" s="60"/>
      <c r="I38" s="60"/>
      <c r="J38" s="60"/>
      <c r="K38" s="60"/>
    </row>
    <row r="39" ht="14.25">
      <c r="A39" s="12" t="s">
        <v>31</v>
      </c>
    </row>
    <row r="40" spans="1:11" ht="27" customHeight="1">
      <c r="A40" s="58" t="s">
        <v>190</v>
      </c>
      <c r="B40" s="58"/>
      <c r="C40" s="58"/>
      <c r="D40" s="58"/>
      <c r="E40" s="58"/>
      <c r="F40" s="58"/>
      <c r="G40" s="58"/>
      <c r="H40" s="58"/>
      <c r="I40" s="58"/>
      <c r="J40" s="58"/>
      <c r="K40" s="58"/>
    </row>
    <row r="41" ht="12.75">
      <c r="A41" s="31" t="s">
        <v>105</v>
      </c>
    </row>
    <row r="42" ht="12.75">
      <c r="A42" s="31" t="s">
        <v>106</v>
      </c>
    </row>
    <row r="43" ht="12.75">
      <c r="A43" s="31" t="s">
        <v>107</v>
      </c>
    </row>
    <row r="44" ht="12.75">
      <c r="A44" s="31" t="s">
        <v>191</v>
      </c>
    </row>
  </sheetData>
  <mergeCells count="11">
    <mergeCell ref="A1:K1"/>
    <mergeCell ref="A32:K32"/>
    <mergeCell ref="A38:K38"/>
    <mergeCell ref="A40:K40"/>
    <mergeCell ref="A2:J2"/>
    <mergeCell ref="J6:K6"/>
    <mergeCell ref="B6:C6"/>
    <mergeCell ref="D6:E6"/>
    <mergeCell ref="F6:G6"/>
    <mergeCell ref="H6:I6"/>
    <mergeCell ref="C4:F4"/>
  </mergeCells>
  <printOptions/>
  <pageMargins left="0.75" right="0.75" top="1" bottom="1" header="0.5" footer="0.5"/>
  <pageSetup horizontalDpi="300" verticalDpi="300" orientation="landscape" r:id="rId3"/>
  <legacyDrawing r:id="rId2"/>
</worksheet>
</file>

<file path=xl/worksheets/sheet3.xml><?xml version="1.0" encoding="utf-8"?>
<worksheet xmlns="http://schemas.openxmlformats.org/spreadsheetml/2006/main" xmlns:r="http://schemas.openxmlformats.org/officeDocument/2006/relationships">
  <dimension ref="A1:K78"/>
  <sheetViews>
    <sheetView workbookViewId="0" topLeftCell="A2">
      <pane ySplit="7" topLeftCell="BM9" activePane="bottomLeft" state="frozen"/>
      <selection pane="topLeft" activeCell="A2" sqref="A2"/>
      <selection pane="bottomLeft" activeCell="D22" sqref="D22"/>
    </sheetView>
  </sheetViews>
  <sheetFormatPr defaultColWidth="9.140625" defaultRowHeight="12.75"/>
  <cols>
    <col min="1" max="1" width="33.00390625" style="0" customWidth="1"/>
    <col min="2" max="2" width="10.140625" style="0" customWidth="1"/>
    <col min="4" max="4" width="10.140625" style="0" customWidth="1"/>
    <col min="6" max="6" width="10.421875" style="0" customWidth="1"/>
    <col min="8" max="8" width="10.140625" style="0" customWidth="1"/>
    <col min="10" max="10" width="10.140625" style="0" customWidth="1"/>
  </cols>
  <sheetData>
    <row r="1" spans="1:11" ht="12.75">
      <c r="A1" s="55" t="s">
        <v>32</v>
      </c>
      <c r="B1" s="55"/>
      <c r="C1" s="55"/>
      <c r="D1" s="55"/>
      <c r="E1" s="55"/>
      <c r="F1" s="55"/>
      <c r="G1" s="55"/>
      <c r="H1" s="55"/>
      <c r="I1" s="55"/>
      <c r="J1" s="55"/>
      <c r="K1" s="55"/>
    </row>
    <row r="2" spans="1:11" ht="12.75">
      <c r="A2" s="57" t="s">
        <v>194</v>
      </c>
      <c r="B2" s="55"/>
      <c r="C2" s="55"/>
      <c r="D2" s="55"/>
      <c r="E2" s="55"/>
      <c r="F2" s="55"/>
      <c r="G2" s="55"/>
      <c r="H2" s="55"/>
      <c r="I2" s="55"/>
      <c r="J2" s="55"/>
      <c r="K2" s="55"/>
    </row>
    <row r="3" spans="1:11" ht="12.75">
      <c r="A3" s="55" t="s">
        <v>199</v>
      </c>
      <c r="B3" s="55"/>
      <c r="C3" s="55"/>
      <c r="D3" s="55"/>
      <c r="E3" s="55"/>
      <c r="F3" s="55"/>
      <c r="G3" s="55"/>
      <c r="H3" s="55"/>
      <c r="I3" s="55"/>
      <c r="J3" s="55"/>
      <c r="K3" s="55"/>
    </row>
    <row r="4" spans="1:11" ht="12.75">
      <c r="A4" s="2"/>
      <c r="B4" s="2"/>
      <c r="C4" s="2"/>
      <c r="D4" s="2"/>
      <c r="E4" s="2"/>
      <c r="F4" s="2"/>
      <c r="G4" s="2"/>
      <c r="H4" s="2"/>
      <c r="I4" s="2"/>
      <c r="J4" s="2"/>
      <c r="K4" s="2"/>
    </row>
    <row r="5" spans="1:6" ht="12.75">
      <c r="A5" s="61" t="s">
        <v>41</v>
      </c>
      <c r="B5" s="61"/>
      <c r="D5" s="55" t="s">
        <v>99</v>
      </c>
      <c r="E5" s="55"/>
      <c r="F5" s="55"/>
    </row>
    <row r="7" spans="2:11" ht="12.75">
      <c r="B7" s="55" t="s">
        <v>33</v>
      </c>
      <c r="C7" s="55"/>
      <c r="D7" s="55" t="s">
        <v>1</v>
      </c>
      <c r="E7" s="55"/>
      <c r="F7" s="55" t="s">
        <v>34</v>
      </c>
      <c r="G7" s="55"/>
      <c r="H7" s="55" t="s">
        <v>2</v>
      </c>
      <c r="I7" s="55"/>
      <c r="J7" s="55" t="s">
        <v>3</v>
      </c>
      <c r="K7" s="55"/>
    </row>
    <row r="8" spans="1:11" ht="12.75">
      <c r="A8" s="3" t="s">
        <v>35</v>
      </c>
      <c r="B8" s="3" t="s">
        <v>5</v>
      </c>
      <c r="C8" s="3" t="s">
        <v>36</v>
      </c>
      <c r="D8" s="3" t="s">
        <v>5</v>
      </c>
      <c r="E8" s="3" t="s">
        <v>36</v>
      </c>
      <c r="F8" s="3" t="s">
        <v>5</v>
      </c>
      <c r="G8" s="3" t="s">
        <v>36</v>
      </c>
      <c r="H8" s="3" t="s">
        <v>5</v>
      </c>
      <c r="I8" s="3" t="s">
        <v>36</v>
      </c>
      <c r="J8" s="3" t="s">
        <v>5</v>
      </c>
      <c r="K8" s="3" t="s">
        <v>36</v>
      </c>
    </row>
    <row r="9" spans="1:9" ht="14.25">
      <c r="A9" s="14" t="s">
        <v>129</v>
      </c>
      <c r="B9" s="8"/>
      <c r="C9" s="8"/>
      <c r="D9" s="5"/>
      <c r="E9" s="8"/>
      <c r="F9" s="5"/>
      <c r="G9" s="8"/>
      <c r="H9" s="5">
        <v>313703</v>
      </c>
      <c r="I9" s="8">
        <v>313703</v>
      </c>
    </row>
    <row r="10" spans="1:9" ht="14.25">
      <c r="A10" s="14" t="s">
        <v>130</v>
      </c>
      <c r="B10" s="8"/>
      <c r="C10" s="8"/>
      <c r="D10" s="5">
        <v>5821235</v>
      </c>
      <c r="E10" s="8">
        <v>215386</v>
      </c>
      <c r="F10" s="5">
        <v>543459</v>
      </c>
      <c r="G10" s="8">
        <v>529069</v>
      </c>
      <c r="H10" s="5">
        <v>61372</v>
      </c>
      <c r="I10" s="8">
        <v>55787</v>
      </c>
    </row>
    <row r="11" spans="1:9" ht="14.25">
      <c r="A11" s="32" t="s">
        <v>153</v>
      </c>
      <c r="B11" s="8">
        <v>64334</v>
      </c>
      <c r="C11" s="8">
        <v>64334</v>
      </c>
      <c r="D11" s="5"/>
      <c r="E11" s="8"/>
      <c r="F11" s="5"/>
      <c r="G11" s="8"/>
      <c r="H11" s="5">
        <v>33890</v>
      </c>
      <c r="I11" s="8">
        <v>0</v>
      </c>
    </row>
    <row r="12" spans="1:9" ht="14.25">
      <c r="A12" s="32" t="s">
        <v>154</v>
      </c>
      <c r="B12" s="8">
        <v>196401</v>
      </c>
      <c r="C12" s="8">
        <v>79584</v>
      </c>
      <c r="D12" s="5"/>
      <c r="E12" s="8"/>
      <c r="F12" s="5">
        <v>195645</v>
      </c>
      <c r="G12" s="5">
        <v>193083</v>
      </c>
      <c r="H12" s="5"/>
      <c r="I12" s="8"/>
    </row>
    <row r="13" spans="1:9" ht="14.25">
      <c r="A13" s="32" t="s">
        <v>131</v>
      </c>
      <c r="B13" s="8"/>
      <c r="C13" s="8"/>
      <c r="D13" s="5"/>
      <c r="E13" s="8"/>
      <c r="F13" s="5"/>
      <c r="G13" s="5"/>
      <c r="H13" s="5">
        <v>49343</v>
      </c>
      <c r="I13" s="8">
        <v>49343</v>
      </c>
    </row>
    <row r="14" spans="1:9" ht="14.25">
      <c r="A14" s="32" t="s">
        <v>132</v>
      </c>
      <c r="B14" s="8"/>
      <c r="C14" s="8"/>
      <c r="D14" s="5">
        <v>7287464</v>
      </c>
      <c r="E14" s="8">
        <v>218624</v>
      </c>
      <c r="F14" s="5">
        <v>1176082</v>
      </c>
      <c r="G14" s="5">
        <v>1161560</v>
      </c>
      <c r="H14" s="5">
        <v>164207</v>
      </c>
      <c r="I14" s="8">
        <v>164207</v>
      </c>
    </row>
    <row r="15" spans="1:9" ht="14.25">
      <c r="A15" s="32" t="s">
        <v>155</v>
      </c>
      <c r="B15" s="8">
        <v>50036</v>
      </c>
      <c r="C15" s="8">
        <v>47464</v>
      </c>
      <c r="D15" s="5"/>
      <c r="E15" s="8"/>
      <c r="F15" s="5"/>
      <c r="G15" s="8"/>
      <c r="H15" s="5">
        <v>23000</v>
      </c>
      <c r="I15" s="8">
        <v>23000</v>
      </c>
    </row>
    <row r="16" spans="1:9" ht="14.25">
      <c r="A16" s="33" t="s">
        <v>156</v>
      </c>
      <c r="B16" s="8">
        <v>37980</v>
      </c>
      <c r="C16" s="8">
        <v>37980</v>
      </c>
      <c r="D16" s="5"/>
      <c r="E16" s="8"/>
      <c r="F16" s="5"/>
      <c r="G16" s="8"/>
      <c r="H16" s="5"/>
      <c r="I16" s="8"/>
    </row>
    <row r="17" spans="1:9" ht="14.25">
      <c r="A17" s="32" t="s">
        <v>128</v>
      </c>
      <c r="B17" s="8"/>
      <c r="C17" s="8"/>
      <c r="D17" s="5"/>
      <c r="E17" s="8"/>
      <c r="F17" s="5">
        <v>610658</v>
      </c>
      <c r="G17" s="8">
        <v>596574</v>
      </c>
      <c r="H17" s="5"/>
      <c r="I17" s="8"/>
    </row>
    <row r="18" spans="1:9" ht="14.25">
      <c r="A18" s="32" t="s">
        <v>133</v>
      </c>
      <c r="B18" s="8">
        <v>1416896</v>
      </c>
      <c r="C18" s="8">
        <v>1322261</v>
      </c>
      <c r="D18" s="5"/>
      <c r="E18" s="8"/>
      <c r="F18" s="5"/>
      <c r="G18" s="8"/>
      <c r="H18" s="5">
        <v>347237</v>
      </c>
      <c r="I18" s="8">
        <v>347237</v>
      </c>
    </row>
    <row r="19" spans="1:9" ht="14.25">
      <c r="A19" s="32" t="s">
        <v>157</v>
      </c>
      <c r="B19" s="8">
        <v>81349</v>
      </c>
      <c r="C19" s="8">
        <v>77266</v>
      </c>
      <c r="D19" s="5"/>
      <c r="E19" s="8"/>
      <c r="F19" s="5"/>
      <c r="G19" s="8"/>
      <c r="H19" s="5">
        <v>19700</v>
      </c>
      <c r="I19" s="8">
        <v>19700</v>
      </c>
    </row>
    <row r="20" spans="1:9" ht="14.25">
      <c r="A20" s="32" t="s">
        <v>134</v>
      </c>
      <c r="B20" s="8">
        <v>1358826</v>
      </c>
      <c r="C20" s="8">
        <v>1344934</v>
      </c>
      <c r="D20" s="5"/>
      <c r="E20" s="8"/>
      <c r="F20" s="5"/>
      <c r="G20" s="8"/>
      <c r="H20" s="5">
        <v>116117</v>
      </c>
      <c r="I20" s="8">
        <v>116117</v>
      </c>
    </row>
    <row r="21" spans="1:11" ht="14.25">
      <c r="A21" s="32" t="s">
        <v>135</v>
      </c>
      <c r="B21" s="8"/>
      <c r="C21" s="8"/>
      <c r="D21" s="8"/>
      <c r="E21" s="8"/>
      <c r="F21" s="8">
        <v>1006688</v>
      </c>
      <c r="G21" s="8">
        <v>981764</v>
      </c>
      <c r="H21" s="8">
        <v>205447</v>
      </c>
      <c r="I21" s="8">
        <v>205447</v>
      </c>
      <c r="J21" s="8"/>
      <c r="K21" s="8"/>
    </row>
    <row r="22" spans="1:11" ht="14.25">
      <c r="A22" s="32" t="s">
        <v>151</v>
      </c>
      <c r="B22" s="8"/>
      <c r="C22" s="8"/>
      <c r="D22" s="8"/>
      <c r="E22" s="8"/>
      <c r="F22" s="8">
        <v>489705</v>
      </c>
      <c r="G22" s="8">
        <v>0</v>
      </c>
      <c r="H22" s="8"/>
      <c r="I22" s="8"/>
      <c r="J22" s="8"/>
      <c r="K22" s="8"/>
    </row>
    <row r="23" spans="1:9" ht="14.25">
      <c r="A23" s="32" t="s">
        <v>158</v>
      </c>
      <c r="B23" s="8"/>
      <c r="C23" s="8"/>
      <c r="D23" s="5"/>
      <c r="E23" s="8"/>
      <c r="F23" s="5"/>
      <c r="G23" s="8"/>
      <c r="H23" s="5">
        <v>31136</v>
      </c>
      <c r="I23" s="8">
        <v>31136</v>
      </c>
    </row>
    <row r="24" spans="1:9" ht="14.25">
      <c r="A24" s="32" t="s">
        <v>136</v>
      </c>
      <c r="B24" s="8"/>
      <c r="C24" s="8"/>
      <c r="D24" s="5"/>
      <c r="E24" s="8"/>
      <c r="F24" s="5"/>
      <c r="G24" s="8"/>
      <c r="H24" s="5">
        <v>41218</v>
      </c>
      <c r="I24" s="8">
        <v>41218</v>
      </c>
    </row>
    <row r="25" spans="1:9" ht="14.25">
      <c r="A25" s="32" t="s">
        <v>159</v>
      </c>
      <c r="B25" s="8">
        <v>1508</v>
      </c>
      <c r="C25" s="8">
        <v>1508</v>
      </c>
      <c r="D25" s="5"/>
      <c r="E25" s="8"/>
      <c r="F25" s="5"/>
      <c r="G25" s="8"/>
      <c r="H25" s="5"/>
      <c r="I25" s="8"/>
    </row>
    <row r="26" spans="1:9" ht="12.75">
      <c r="A26" s="32" t="s">
        <v>37</v>
      </c>
      <c r="B26" s="8">
        <v>816184</v>
      </c>
      <c r="C26" s="8">
        <v>176296</v>
      </c>
      <c r="D26" s="5"/>
      <c r="E26" s="8"/>
      <c r="F26" s="5"/>
      <c r="G26" s="8"/>
      <c r="H26" s="5"/>
      <c r="I26" s="8"/>
    </row>
    <row r="27" spans="1:9" ht="14.25">
      <c r="A27" s="32" t="s">
        <v>160</v>
      </c>
      <c r="B27" s="8">
        <v>179716</v>
      </c>
      <c r="C27" s="8">
        <v>179716</v>
      </c>
      <c r="D27" s="5"/>
      <c r="E27" s="8"/>
      <c r="F27" s="5"/>
      <c r="G27" s="8"/>
      <c r="H27" s="5"/>
      <c r="I27" s="8"/>
    </row>
    <row r="28" spans="1:9" ht="14.25">
      <c r="A28" s="32" t="s">
        <v>137</v>
      </c>
      <c r="B28" s="8"/>
      <c r="C28" s="8"/>
      <c r="D28" s="5"/>
      <c r="E28" s="8"/>
      <c r="F28" s="5"/>
      <c r="G28" s="8"/>
      <c r="H28" s="5">
        <v>194547</v>
      </c>
      <c r="I28" s="8">
        <v>194547</v>
      </c>
    </row>
    <row r="29" spans="1:9" ht="14.25">
      <c r="A29" s="32" t="s">
        <v>161</v>
      </c>
      <c r="B29" s="8">
        <v>38431</v>
      </c>
      <c r="C29" s="8">
        <v>38431</v>
      </c>
      <c r="D29" s="5"/>
      <c r="E29" s="8"/>
      <c r="F29" s="5"/>
      <c r="G29" s="8"/>
      <c r="H29" s="5"/>
      <c r="I29" s="8"/>
    </row>
    <row r="30" spans="1:9" ht="14.25">
      <c r="A30" s="32" t="s">
        <v>138</v>
      </c>
      <c r="B30" s="8"/>
      <c r="C30" s="8"/>
      <c r="D30" s="5">
        <v>408492</v>
      </c>
      <c r="E30" s="8">
        <v>54051</v>
      </c>
      <c r="F30" s="5"/>
      <c r="G30" s="8"/>
      <c r="H30" s="5">
        <v>62103</v>
      </c>
      <c r="I30" s="8">
        <v>62103</v>
      </c>
    </row>
    <row r="31" spans="1:9" ht="14.25">
      <c r="A31" s="32" t="s">
        <v>124</v>
      </c>
      <c r="B31" s="8">
        <v>60503</v>
      </c>
      <c r="C31" s="8">
        <v>57579</v>
      </c>
      <c r="D31" s="5"/>
      <c r="E31" s="8"/>
      <c r="F31" s="5"/>
      <c r="G31" s="8"/>
      <c r="H31" s="5"/>
      <c r="I31" s="8"/>
    </row>
    <row r="32" spans="1:9" ht="14.25">
      <c r="A32" s="32" t="s">
        <v>139</v>
      </c>
      <c r="B32" s="8"/>
      <c r="C32" s="8"/>
      <c r="D32" s="5"/>
      <c r="E32" s="8"/>
      <c r="F32" s="5"/>
      <c r="G32" s="8"/>
      <c r="H32" s="5">
        <v>114526</v>
      </c>
      <c r="I32" s="8">
        <v>114526</v>
      </c>
    </row>
    <row r="33" spans="1:9" ht="14.25">
      <c r="A33" s="32" t="s">
        <v>140</v>
      </c>
      <c r="B33" s="8"/>
      <c r="C33" s="8"/>
      <c r="D33" s="5"/>
      <c r="E33" s="8"/>
      <c r="F33" s="5"/>
      <c r="G33" s="8"/>
      <c r="H33" s="5">
        <v>228206</v>
      </c>
      <c r="I33" s="8">
        <v>228206</v>
      </c>
    </row>
    <row r="34" spans="1:9" ht="14.25">
      <c r="A34" s="32" t="s">
        <v>125</v>
      </c>
      <c r="B34" s="8">
        <v>24201</v>
      </c>
      <c r="C34" s="8">
        <v>24201</v>
      </c>
      <c r="D34" s="5"/>
      <c r="E34" s="8"/>
      <c r="F34" s="5"/>
      <c r="G34" s="8"/>
      <c r="H34" s="5"/>
      <c r="I34" s="8"/>
    </row>
    <row r="35" spans="1:9" ht="14.25">
      <c r="A35" s="32" t="s">
        <v>162</v>
      </c>
      <c r="B35" s="8">
        <v>34986</v>
      </c>
      <c r="C35" s="8">
        <v>34986</v>
      </c>
      <c r="D35" s="5"/>
      <c r="E35" s="8"/>
      <c r="F35" s="5"/>
      <c r="G35" s="8"/>
      <c r="H35" s="5"/>
      <c r="I35" s="8"/>
    </row>
    <row r="36" spans="1:9" ht="14.25">
      <c r="A36" s="32" t="s">
        <v>126</v>
      </c>
      <c r="B36" s="8">
        <v>786375</v>
      </c>
      <c r="C36" s="8">
        <v>623192</v>
      </c>
      <c r="D36" s="5"/>
      <c r="E36" s="8"/>
      <c r="F36" s="5"/>
      <c r="G36" s="8"/>
      <c r="H36" s="5"/>
      <c r="I36" s="5"/>
    </row>
    <row r="37" spans="1:9" ht="14.25">
      <c r="A37" s="32" t="s">
        <v>141</v>
      </c>
      <c r="B37" s="8"/>
      <c r="C37" s="8"/>
      <c r="D37" s="5"/>
      <c r="E37" s="8"/>
      <c r="F37" s="5"/>
      <c r="G37" s="8"/>
      <c r="H37" s="5">
        <v>49111</v>
      </c>
      <c r="I37" s="5">
        <v>49111</v>
      </c>
    </row>
    <row r="38" spans="1:9" ht="14.25">
      <c r="A38" s="32" t="s">
        <v>127</v>
      </c>
      <c r="B38" s="8">
        <v>1487867</v>
      </c>
      <c r="C38" s="8">
        <v>1247839</v>
      </c>
      <c r="D38" s="5"/>
      <c r="E38" s="8"/>
      <c r="F38" s="5"/>
      <c r="G38" s="8"/>
      <c r="H38" s="5"/>
      <c r="I38" s="5"/>
    </row>
    <row r="39" spans="1:9" ht="14.25">
      <c r="A39" s="32" t="s">
        <v>142</v>
      </c>
      <c r="B39" s="8"/>
      <c r="C39" s="8"/>
      <c r="D39" s="5"/>
      <c r="E39" s="8"/>
      <c r="F39" s="5"/>
      <c r="G39" s="8"/>
      <c r="H39" s="5">
        <v>104395</v>
      </c>
      <c r="I39" s="5">
        <v>104395</v>
      </c>
    </row>
    <row r="40" spans="1:9" ht="14.25">
      <c r="A40" s="32" t="s">
        <v>143</v>
      </c>
      <c r="B40" s="8"/>
      <c r="C40" s="8"/>
      <c r="D40" s="5"/>
      <c r="E40" s="8"/>
      <c r="F40" s="5"/>
      <c r="G40" s="8"/>
      <c r="H40" s="5">
        <v>158290</v>
      </c>
      <c r="I40" s="5">
        <v>158290</v>
      </c>
    </row>
    <row r="41" spans="1:9" ht="14.25">
      <c r="A41" s="32" t="s">
        <v>144</v>
      </c>
      <c r="B41" s="8"/>
      <c r="C41" s="8"/>
      <c r="D41" s="5"/>
      <c r="E41" s="8"/>
      <c r="F41" s="5"/>
      <c r="G41" s="8"/>
      <c r="H41" s="5">
        <v>94344</v>
      </c>
      <c r="I41" s="5">
        <v>89582</v>
      </c>
    </row>
    <row r="42" spans="1:9" ht="14.25">
      <c r="A42" s="32" t="s">
        <v>163</v>
      </c>
      <c r="B42" s="8">
        <v>35833</v>
      </c>
      <c r="C42" s="8">
        <v>35833</v>
      </c>
      <c r="D42" s="5"/>
      <c r="E42" s="8"/>
      <c r="F42" s="5"/>
      <c r="G42" s="8"/>
      <c r="H42" s="5"/>
      <c r="I42" s="5"/>
    </row>
    <row r="43" spans="1:9" ht="14.25">
      <c r="A43" s="32" t="s">
        <v>164</v>
      </c>
      <c r="B43" s="8">
        <v>34646</v>
      </c>
      <c r="C43" s="8">
        <v>34646</v>
      </c>
      <c r="D43" s="5"/>
      <c r="E43" s="8"/>
      <c r="F43" s="5"/>
      <c r="G43" s="8"/>
      <c r="H43" s="5">
        <v>32019</v>
      </c>
      <c r="I43" s="5">
        <v>32019</v>
      </c>
    </row>
    <row r="44" spans="1:9" ht="14.25">
      <c r="A44" s="32" t="s">
        <v>165</v>
      </c>
      <c r="B44" s="8"/>
      <c r="C44" s="8"/>
      <c r="D44" s="5">
        <v>2044647</v>
      </c>
      <c r="E44" s="8">
        <v>394837</v>
      </c>
      <c r="F44" s="5">
        <v>1561290</v>
      </c>
      <c r="G44" s="8">
        <v>79899</v>
      </c>
      <c r="H44" s="5"/>
      <c r="I44" s="5"/>
    </row>
    <row r="45" spans="1:9" ht="14.25">
      <c r="A45" s="32" t="s">
        <v>146</v>
      </c>
      <c r="B45" s="8">
        <v>298060</v>
      </c>
      <c r="C45" s="8">
        <v>298060</v>
      </c>
      <c r="D45" s="5"/>
      <c r="E45" s="8"/>
      <c r="F45" s="5"/>
      <c r="G45" s="8"/>
      <c r="H45" s="5">
        <v>182026</v>
      </c>
      <c r="I45" s="5">
        <v>182026</v>
      </c>
    </row>
    <row r="46" spans="1:9" ht="14.25">
      <c r="A46" s="32" t="s">
        <v>147</v>
      </c>
      <c r="B46" s="8"/>
      <c r="C46" s="8"/>
      <c r="D46" s="5"/>
      <c r="E46" s="8"/>
      <c r="F46" s="5">
        <v>953377</v>
      </c>
      <c r="G46" s="5">
        <v>803440</v>
      </c>
      <c r="H46" s="5">
        <v>77962</v>
      </c>
      <c r="I46" s="5">
        <v>77962</v>
      </c>
    </row>
    <row r="47" spans="1:9" ht="14.25">
      <c r="A47" s="32" t="s">
        <v>148</v>
      </c>
      <c r="B47" s="8">
        <v>1013148</v>
      </c>
      <c r="C47" s="8">
        <v>976594</v>
      </c>
      <c r="D47" s="5"/>
      <c r="E47" s="8"/>
      <c r="F47" s="5"/>
      <c r="G47" s="8"/>
      <c r="H47" s="5">
        <v>185752</v>
      </c>
      <c r="I47" s="8">
        <v>185195</v>
      </c>
    </row>
    <row r="48" spans="1:9" ht="14.25">
      <c r="A48" s="32" t="s">
        <v>166</v>
      </c>
      <c r="B48" s="8"/>
      <c r="C48" s="8"/>
      <c r="D48" s="5">
        <v>1445627</v>
      </c>
      <c r="E48" s="8">
        <v>255779</v>
      </c>
      <c r="F48" s="5"/>
      <c r="G48" s="8"/>
      <c r="H48" s="5"/>
      <c r="I48" s="8"/>
    </row>
    <row r="49" spans="1:9" ht="14.25">
      <c r="A49" s="32" t="s">
        <v>167</v>
      </c>
      <c r="B49" s="8">
        <v>250009</v>
      </c>
      <c r="C49" s="8">
        <v>53155</v>
      </c>
      <c r="D49" s="5"/>
      <c r="E49" s="8"/>
      <c r="F49" s="5">
        <v>754123</v>
      </c>
      <c r="G49" s="8">
        <v>740173</v>
      </c>
      <c r="H49" s="5"/>
      <c r="I49" s="8"/>
    </row>
    <row r="50" spans="1:9" ht="14.25">
      <c r="A50" s="32" t="s">
        <v>149</v>
      </c>
      <c r="B50" s="8"/>
      <c r="C50" s="8"/>
      <c r="D50" s="5"/>
      <c r="E50" s="8"/>
      <c r="F50" s="5"/>
      <c r="G50" s="8"/>
      <c r="H50" s="5">
        <v>576176</v>
      </c>
      <c r="I50" s="5">
        <v>576176</v>
      </c>
    </row>
    <row r="51" spans="1:11" ht="12.75">
      <c r="A51" s="32" t="s">
        <v>38</v>
      </c>
      <c r="B51" s="8">
        <v>721963</v>
      </c>
      <c r="C51" s="8">
        <v>721963</v>
      </c>
      <c r="D51" s="8"/>
      <c r="E51" s="8"/>
      <c r="F51" s="8"/>
      <c r="G51" s="8"/>
      <c r="H51" s="8"/>
      <c r="I51" s="8"/>
      <c r="J51" s="8"/>
      <c r="K51" s="8"/>
    </row>
    <row r="52" spans="1:9" ht="14.25">
      <c r="A52" s="32" t="s">
        <v>150</v>
      </c>
      <c r="B52" s="8">
        <v>593431</v>
      </c>
      <c r="C52" s="8">
        <v>226501</v>
      </c>
      <c r="D52" s="5"/>
      <c r="E52" s="8"/>
      <c r="F52" s="5"/>
      <c r="G52" s="8"/>
      <c r="H52" s="5">
        <v>45297</v>
      </c>
      <c r="I52" s="5">
        <v>45297</v>
      </c>
    </row>
    <row r="53" spans="1:9" ht="14.25">
      <c r="A53" s="32" t="s">
        <v>168</v>
      </c>
      <c r="B53" s="8">
        <v>464650</v>
      </c>
      <c r="C53" s="8">
        <v>79172</v>
      </c>
      <c r="D53" s="5">
        <v>153928</v>
      </c>
      <c r="E53" s="8">
        <v>123422</v>
      </c>
      <c r="F53" s="5">
        <v>1819500</v>
      </c>
      <c r="G53" s="8">
        <v>1770854</v>
      </c>
      <c r="H53" s="5"/>
      <c r="I53" s="8"/>
    </row>
    <row r="54" spans="5:9" ht="12.75">
      <c r="E54" s="8"/>
      <c r="G54" s="8"/>
      <c r="I54" s="8"/>
    </row>
    <row r="55" spans="1:11" ht="12.75">
      <c r="A55" t="s">
        <v>39</v>
      </c>
      <c r="B55" s="15">
        <f aca="true" t="shared" si="0" ref="B55:K55">SUM(B9:B53)</f>
        <v>10047333</v>
      </c>
      <c r="C55" s="8">
        <f t="shared" si="0"/>
        <v>7783495</v>
      </c>
      <c r="D55" s="15">
        <f t="shared" si="0"/>
        <v>17161393</v>
      </c>
      <c r="E55" s="8">
        <f t="shared" si="0"/>
        <v>1262099</v>
      </c>
      <c r="F55" s="8">
        <f t="shared" si="0"/>
        <v>9110527</v>
      </c>
      <c r="G55" s="8">
        <f t="shared" si="0"/>
        <v>6856416</v>
      </c>
      <c r="H55" s="8">
        <f t="shared" si="0"/>
        <v>3511124</v>
      </c>
      <c r="I55" s="8">
        <f t="shared" si="0"/>
        <v>3466330</v>
      </c>
      <c r="J55" s="8">
        <f t="shared" si="0"/>
        <v>0</v>
      </c>
      <c r="K55" s="8">
        <f t="shared" si="0"/>
        <v>0</v>
      </c>
    </row>
    <row r="56" spans="1:9" ht="12.75">
      <c r="A56" t="s">
        <v>40</v>
      </c>
      <c r="C56" s="16">
        <f>C55/B55</f>
        <v>0.7746826944025842</v>
      </c>
      <c r="D56" s="16"/>
      <c r="E56" s="16">
        <f>E55/D55</f>
        <v>0.07354292276856547</v>
      </c>
      <c r="F56" s="16"/>
      <c r="G56" s="16">
        <f>G55/F55</f>
        <v>0.7525817112445855</v>
      </c>
      <c r="H56" s="16"/>
      <c r="I56" s="16">
        <f>I55/H55</f>
        <v>0.9872422620220761</v>
      </c>
    </row>
    <row r="57" ht="12.75">
      <c r="E57" s="8"/>
    </row>
    <row r="58" spans="1:5" ht="14.25">
      <c r="A58" s="12" t="s">
        <v>110</v>
      </c>
      <c r="E58" s="8"/>
    </row>
    <row r="59" spans="1:5" ht="14.25">
      <c r="A59" s="12" t="s">
        <v>152</v>
      </c>
      <c r="E59" s="8"/>
    </row>
    <row r="60" spans="1:5" ht="14.25">
      <c r="A60" s="12" t="s">
        <v>112</v>
      </c>
      <c r="E60" s="8"/>
    </row>
    <row r="61" spans="1:5" ht="14.25">
      <c r="A61" s="12" t="s">
        <v>111</v>
      </c>
      <c r="E61" s="8"/>
    </row>
    <row r="62" spans="1:5" ht="14.25">
      <c r="A62" s="12" t="s">
        <v>113</v>
      </c>
      <c r="E62" s="8"/>
    </row>
    <row r="63" spans="1:5" ht="14.25">
      <c r="A63" s="12" t="s">
        <v>114</v>
      </c>
      <c r="E63" s="8"/>
    </row>
    <row r="64" spans="1:5" ht="14.25">
      <c r="A64" s="12" t="s">
        <v>115</v>
      </c>
      <c r="E64" s="8"/>
    </row>
    <row r="65" spans="1:5" ht="12.75">
      <c r="A65" t="s">
        <v>116</v>
      </c>
      <c r="E65" s="8"/>
    </row>
    <row r="66" spans="1:5" ht="14.25">
      <c r="A66" s="12" t="s">
        <v>117</v>
      </c>
      <c r="E66" s="8"/>
    </row>
    <row r="67" ht="14.25">
      <c r="A67" s="12" t="s">
        <v>197</v>
      </c>
    </row>
    <row r="68" ht="14.25">
      <c r="A68" s="12" t="s">
        <v>118</v>
      </c>
    </row>
    <row r="69" ht="14.25">
      <c r="A69" s="12" t="s">
        <v>119</v>
      </c>
    </row>
    <row r="70" ht="14.25">
      <c r="A70" s="12" t="s">
        <v>120</v>
      </c>
    </row>
    <row r="71" ht="14.25">
      <c r="A71" s="12" t="s">
        <v>121</v>
      </c>
    </row>
    <row r="72" ht="14.25">
      <c r="A72" s="12" t="s">
        <v>122</v>
      </c>
    </row>
    <row r="73" ht="14.25">
      <c r="A73" s="12" t="s">
        <v>123</v>
      </c>
    </row>
    <row r="74" ht="14.25">
      <c r="A74" s="12" t="s">
        <v>169</v>
      </c>
    </row>
    <row r="75" ht="14.25">
      <c r="A75" s="12" t="s">
        <v>170</v>
      </c>
    </row>
    <row r="76" ht="14.25">
      <c r="A76" s="12" t="s">
        <v>171</v>
      </c>
    </row>
    <row r="77" ht="14.25">
      <c r="A77" s="12" t="s">
        <v>145</v>
      </c>
    </row>
    <row r="78" ht="14.25">
      <c r="A78" s="12"/>
    </row>
  </sheetData>
  <mergeCells count="10">
    <mergeCell ref="A2:K2"/>
    <mergeCell ref="A1:K1"/>
    <mergeCell ref="A3:K3"/>
    <mergeCell ref="J7:K7"/>
    <mergeCell ref="A5:B5"/>
    <mergeCell ref="B7:C7"/>
    <mergeCell ref="D7:E7"/>
    <mergeCell ref="F7:G7"/>
    <mergeCell ref="H7:I7"/>
    <mergeCell ref="D5:F5"/>
  </mergeCells>
  <printOptions/>
  <pageMargins left="0.5" right="0.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K131"/>
  <sheetViews>
    <sheetView tabSelected="1" workbookViewId="0" topLeftCell="A1">
      <pane ySplit="7" topLeftCell="BM44" activePane="bottomLeft" state="frozen"/>
      <selection pane="topLeft" activeCell="A1" sqref="A1"/>
      <selection pane="bottomLeft" activeCell="C46" sqref="C46"/>
    </sheetView>
  </sheetViews>
  <sheetFormatPr defaultColWidth="9.140625" defaultRowHeight="12.75"/>
  <cols>
    <col min="1" max="1" width="37.421875" style="0" customWidth="1"/>
    <col min="2" max="3" width="11.57421875" style="0" customWidth="1"/>
    <col min="4" max="5" width="11.140625" style="0" customWidth="1"/>
    <col min="6" max="6" width="10.7109375" style="0" customWidth="1"/>
    <col min="7" max="7" width="10.8515625" style="0" customWidth="1"/>
    <col min="8" max="8" width="10.140625" style="0" customWidth="1"/>
    <col min="9" max="9" width="9.7109375" style="0" customWidth="1"/>
    <col min="10" max="10" width="10.140625" style="0" customWidth="1"/>
    <col min="11" max="11" width="9.421875" style="0" bestFit="1" customWidth="1"/>
  </cols>
  <sheetData>
    <row r="1" spans="1:11" ht="12.75">
      <c r="A1" s="57" t="s">
        <v>196</v>
      </c>
      <c r="B1" s="57"/>
      <c r="C1" s="57"/>
      <c r="D1" s="57"/>
      <c r="E1" s="57"/>
      <c r="F1" s="57"/>
      <c r="G1" s="57"/>
      <c r="H1" s="57"/>
      <c r="I1" s="57"/>
      <c r="J1" s="1"/>
      <c r="K1" s="1"/>
    </row>
    <row r="2" spans="1:11" ht="12.75">
      <c r="A2" s="59" t="s">
        <v>199</v>
      </c>
      <c r="B2" s="57"/>
      <c r="C2" s="57"/>
      <c r="D2" s="57"/>
      <c r="E2" s="57"/>
      <c r="F2" s="57"/>
      <c r="G2" s="57"/>
      <c r="H2" s="57"/>
      <c r="I2" s="57"/>
      <c r="J2" s="1"/>
      <c r="K2" s="1"/>
    </row>
    <row r="3" spans="1:11" ht="12.75">
      <c r="A3" s="1"/>
      <c r="B3" s="1"/>
      <c r="C3" s="1"/>
      <c r="D3" s="1"/>
      <c r="E3" s="1"/>
      <c r="F3" s="1"/>
      <c r="G3" s="1"/>
      <c r="H3" s="1"/>
      <c r="I3" s="1"/>
      <c r="J3" s="1"/>
      <c r="K3" s="1"/>
    </row>
    <row r="4" spans="1:6" ht="12.75">
      <c r="A4" s="61" t="s">
        <v>85</v>
      </c>
      <c r="B4" s="61"/>
      <c r="C4" s="55" t="s">
        <v>97</v>
      </c>
      <c r="D4" s="55"/>
      <c r="E4" s="61"/>
      <c r="F4" s="61"/>
    </row>
    <row r="6" spans="2:11" ht="12.75">
      <c r="B6" s="55" t="s">
        <v>0</v>
      </c>
      <c r="C6" s="55"/>
      <c r="D6" s="55" t="s">
        <v>1</v>
      </c>
      <c r="E6" s="55"/>
      <c r="F6" s="55" t="s">
        <v>34</v>
      </c>
      <c r="G6" s="55"/>
      <c r="H6" s="55" t="s">
        <v>2</v>
      </c>
      <c r="I6" s="55"/>
      <c r="J6" s="55" t="s">
        <v>3</v>
      </c>
      <c r="K6" s="55"/>
    </row>
    <row r="7" spans="1:11" ht="12.75">
      <c r="A7" s="3" t="s">
        <v>42</v>
      </c>
      <c r="B7" s="3" t="s">
        <v>5</v>
      </c>
      <c r="C7" s="3" t="s">
        <v>36</v>
      </c>
      <c r="D7" s="3" t="s">
        <v>5</v>
      </c>
      <c r="E7" s="3" t="s">
        <v>36</v>
      </c>
      <c r="F7" s="3" t="s">
        <v>5</v>
      </c>
      <c r="G7" s="3" t="s">
        <v>36</v>
      </c>
      <c r="H7" s="3" t="s">
        <v>5</v>
      </c>
      <c r="I7" s="3" t="s">
        <v>36</v>
      </c>
      <c r="J7" s="3" t="s">
        <v>5</v>
      </c>
      <c r="K7" s="3" t="s">
        <v>36</v>
      </c>
    </row>
    <row r="8" spans="1:11" ht="12.75">
      <c r="A8" s="3"/>
      <c r="B8" s="3"/>
      <c r="C8" s="3"/>
      <c r="D8" s="3"/>
      <c r="E8" s="3"/>
      <c r="F8" s="3"/>
      <c r="G8" s="3"/>
      <c r="H8" s="3"/>
      <c r="I8" s="3"/>
      <c r="J8" s="3"/>
      <c r="K8" s="3"/>
    </row>
    <row r="9" spans="1:11" ht="12.75">
      <c r="A9" s="17" t="s">
        <v>43</v>
      </c>
      <c r="B9" s="8"/>
      <c r="C9" s="8"/>
      <c r="D9" s="8"/>
      <c r="E9" s="8"/>
      <c r="F9" s="18"/>
      <c r="G9" s="18"/>
      <c r="H9" s="18"/>
      <c r="I9" s="18"/>
      <c r="J9" s="18"/>
      <c r="K9" s="18"/>
    </row>
    <row r="10" spans="1:11" ht="12.75">
      <c r="A10" s="17" t="s">
        <v>44</v>
      </c>
      <c r="B10" s="8"/>
      <c r="C10" s="8"/>
      <c r="D10" s="8"/>
      <c r="E10" s="8"/>
      <c r="F10" s="18"/>
      <c r="G10" s="18"/>
      <c r="H10" s="18">
        <v>193297</v>
      </c>
      <c r="I10" s="18">
        <v>193297</v>
      </c>
      <c r="J10" s="8"/>
      <c r="K10" s="18"/>
    </row>
    <row r="11" spans="1:11" ht="12.75">
      <c r="A11" t="s">
        <v>45</v>
      </c>
      <c r="B11" s="8">
        <v>1430022</v>
      </c>
      <c r="C11" s="8">
        <v>74929</v>
      </c>
      <c r="D11" s="8"/>
      <c r="E11" s="8"/>
      <c r="F11" s="8"/>
      <c r="G11" s="8"/>
      <c r="H11" s="8"/>
      <c r="I11" s="8"/>
      <c r="J11" s="8"/>
      <c r="K11" s="8"/>
    </row>
    <row r="12" spans="1:11" ht="12.75">
      <c r="A12" s="19" t="s">
        <v>46</v>
      </c>
      <c r="B12" s="8">
        <v>75906</v>
      </c>
      <c r="C12" s="8">
        <v>75014</v>
      </c>
      <c r="D12" s="8"/>
      <c r="E12" s="8"/>
      <c r="F12" s="18"/>
      <c r="G12" s="18"/>
      <c r="H12" s="18">
        <v>99601</v>
      </c>
      <c r="I12" s="18">
        <v>0</v>
      </c>
      <c r="J12" s="8"/>
      <c r="K12" s="18"/>
    </row>
    <row r="13" spans="1:11" ht="12.75">
      <c r="A13" s="19" t="s">
        <v>47</v>
      </c>
      <c r="B13" s="8">
        <v>589683</v>
      </c>
      <c r="C13" s="8">
        <v>589683</v>
      </c>
      <c r="D13" s="8"/>
      <c r="E13" s="8"/>
      <c r="F13" s="18"/>
      <c r="G13" s="8"/>
      <c r="H13" s="8"/>
      <c r="I13" s="18"/>
      <c r="J13" s="8"/>
      <c r="K13" s="18"/>
    </row>
    <row r="14" spans="1:11" ht="12.75">
      <c r="A14" s="17" t="s">
        <v>48</v>
      </c>
      <c r="B14" s="8"/>
      <c r="C14" s="8"/>
      <c r="D14" s="8"/>
      <c r="E14" s="8"/>
      <c r="F14" s="18"/>
      <c r="G14" s="8"/>
      <c r="H14" s="18">
        <v>274146</v>
      </c>
      <c r="I14" s="18">
        <v>82511</v>
      </c>
      <c r="J14" s="8"/>
      <c r="K14" s="18"/>
    </row>
    <row r="15" spans="1:11" ht="12.75">
      <c r="A15" s="17" t="s">
        <v>49</v>
      </c>
      <c r="B15" s="8">
        <v>948987</v>
      </c>
      <c r="C15" s="8">
        <v>946253</v>
      </c>
      <c r="D15" s="8">
        <v>5585066</v>
      </c>
      <c r="E15" s="8">
        <v>201246</v>
      </c>
      <c r="F15" s="18">
        <v>4052752</v>
      </c>
      <c r="G15" s="18">
        <v>4052752</v>
      </c>
      <c r="H15" s="35">
        <v>149881</v>
      </c>
      <c r="I15" s="53">
        <v>130064</v>
      </c>
      <c r="J15" s="8"/>
      <c r="K15" s="18"/>
    </row>
    <row r="16" spans="1:11" ht="12.75">
      <c r="A16" s="52" t="s">
        <v>50</v>
      </c>
      <c r="B16" s="52"/>
      <c r="C16" s="52"/>
      <c r="D16" s="52"/>
      <c r="E16" s="52"/>
      <c r="F16" s="52"/>
      <c r="G16" s="52"/>
      <c r="H16" s="52">
        <v>1365881</v>
      </c>
      <c r="I16" s="52">
        <v>1365881</v>
      </c>
      <c r="J16" s="8"/>
      <c r="K16" s="18"/>
    </row>
    <row r="17" spans="1:11" ht="12.75">
      <c r="A17" s="19" t="s">
        <v>172</v>
      </c>
      <c r="B17" s="8"/>
      <c r="C17" s="8"/>
      <c r="D17" s="8"/>
      <c r="E17" s="8"/>
      <c r="F17" s="18"/>
      <c r="G17" s="18"/>
      <c r="H17" s="18">
        <v>124654</v>
      </c>
      <c r="I17" s="18">
        <v>124408</v>
      </c>
      <c r="J17" s="8"/>
      <c r="K17" s="18"/>
    </row>
    <row r="18" spans="1:11" ht="12.75">
      <c r="A18" s="19" t="s">
        <v>51</v>
      </c>
      <c r="B18" s="8"/>
      <c r="C18" s="8"/>
      <c r="D18" s="8"/>
      <c r="E18" s="42"/>
      <c r="F18" s="34">
        <v>431143</v>
      </c>
      <c r="G18" s="34">
        <v>416961</v>
      </c>
      <c r="H18" s="42"/>
      <c r="I18" s="18"/>
      <c r="J18" s="8"/>
      <c r="K18" s="18"/>
    </row>
    <row r="19" spans="1:11" ht="12.75">
      <c r="A19" s="19" t="s">
        <v>179</v>
      </c>
      <c r="B19" s="8"/>
      <c r="C19" s="8"/>
      <c r="D19" s="8"/>
      <c r="E19" s="8"/>
      <c r="F19" s="34"/>
      <c r="G19" s="34"/>
      <c r="H19" s="8">
        <v>76100</v>
      </c>
      <c r="I19" s="18">
        <v>0</v>
      </c>
      <c r="J19" s="8"/>
      <c r="K19" s="18"/>
    </row>
    <row r="20" spans="1:11" ht="12.75">
      <c r="A20" s="17" t="s">
        <v>52</v>
      </c>
      <c r="B20" s="8">
        <v>205269</v>
      </c>
      <c r="C20" s="8">
        <v>205133</v>
      </c>
      <c r="D20" s="8"/>
      <c r="E20" s="8"/>
      <c r="F20" s="18"/>
      <c r="G20" s="18"/>
      <c r="H20" s="8"/>
      <c r="I20" s="8"/>
      <c r="J20" s="8"/>
      <c r="K20" s="18"/>
    </row>
    <row r="21" spans="1:11" ht="12.75">
      <c r="A21" s="19" t="s">
        <v>53</v>
      </c>
      <c r="B21" s="8">
        <v>649612</v>
      </c>
      <c r="C21" s="8">
        <v>637919</v>
      </c>
      <c r="D21" s="8"/>
      <c r="E21" s="8"/>
      <c r="F21" s="18"/>
      <c r="G21" s="18"/>
      <c r="H21" s="8"/>
      <c r="I21" s="8"/>
      <c r="J21" s="8"/>
      <c r="K21" s="18"/>
    </row>
    <row r="22" spans="1:11" ht="12.75">
      <c r="A22" s="19" t="s">
        <v>54</v>
      </c>
      <c r="B22" s="8">
        <v>293064</v>
      </c>
      <c r="C22" s="8">
        <v>287265</v>
      </c>
      <c r="D22" s="8"/>
      <c r="E22" s="8"/>
      <c r="F22" s="18"/>
      <c r="G22" s="18"/>
      <c r="H22" s="8"/>
      <c r="I22" s="8"/>
      <c r="J22" s="8"/>
      <c r="K22" s="18"/>
    </row>
    <row r="23" spans="1:11" ht="12.75">
      <c r="A23" s="36" t="s">
        <v>180</v>
      </c>
      <c r="B23" s="30">
        <v>143685</v>
      </c>
      <c r="C23" s="8">
        <v>142677</v>
      </c>
      <c r="D23" s="8"/>
      <c r="E23" s="8"/>
      <c r="F23" s="18"/>
      <c r="G23" s="18"/>
      <c r="H23" s="8"/>
      <c r="I23" s="18"/>
      <c r="J23" s="8"/>
      <c r="K23" s="18"/>
    </row>
    <row r="24" spans="1:11" ht="12.75">
      <c r="A24" s="17" t="s">
        <v>55</v>
      </c>
      <c r="B24" s="8"/>
      <c r="C24" s="8"/>
      <c r="D24" s="39">
        <v>1105000</v>
      </c>
      <c r="E24" s="39">
        <v>92471</v>
      </c>
      <c r="F24" s="40">
        <v>514300</v>
      </c>
      <c r="G24" s="40">
        <v>514156</v>
      </c>
      <c r="H24" s="41">
        <v>132415</v>
      </c>
      <c r="I24" s="41">
        <v>132415</v>
      </c>
      <c r="J24" s="8"/>
      <c r="K24" s="18"/>
    </row>
    <row r="25" spans="1:11" ht="12.75">
      <c r="A25" t="s">
        <v>56</v>
      </c>
      <c r="B25" s="42">
        <v>780793</v>
      </c>
      <c r="C25" s="42">
        <v>210200</v>
      </c>
      <c r="D25" s="42"/>
      <c r="E25" s="42"/>
      <c r="F25" s="42"/>
      <c r="G25" s="42"/>
      <c r="H25" s="42"/>
      <c r="I25" s="42"/>
      <c r="J25" s="42"/>
      <c r="K25" s="42"/>
    </row>
    <row r="26" spans="1:11" ht="12.75">
      <c r="A26" s="17" t="s">
        <v>57</v>
      </c>
      <c r="B26" s="34">
        <v>401650</v>
      </c>
      <c r="C26" s="34">
        <v>401650</v>
      </c>
      <c r="D26" s="34">
        <v>1829932</v>
      </c>
      <c r="E26" s="34">
        <v>90875</v>
      </c>
      <c r="F26" s="34">
        <v>525000</v>
      </c>
      <c r="G26" s="34">
        <v>524819</v>
      </c>
      <c r="H26" s="34">
        <v>30291</v>
      </c>
      <c r="I26" s="34">
        <v>30291</v>
      </c>
      <c r="J26" s="42"/>
      <c r="K26" s="43"/>
    </row>
    <row r="27" spans="1:11" ht="12.75">
      <c r="A27" s="19" t="s">
        <v>58</v>
      </c>
      <c r="B27" s="42"/>
      <c r="C27" s="42"/>
      <c r="D27" s="42"/>
      <c r="E27" s="42"/>
      <c r="F27" s="43"/>
      <c r="G27" s="43"/>
      <c r="H27" s="43">
        <v>89484</v>
      </c>
      <c r="I27" s="43">
        <v>89484</v>
      </c>
      <c r="J27" s="42"/>
      <c r="K27" s="43"/>
    </row>
    <row r="28" spans="1:11" ht="12.75">
      <c r="A28" s="17" t="s">
        <v>59</v>
      </c>
      <c r="B28" s="42"/>
      <c r="C28" s="42"/>
      <c r="D28" s="42"/>
      <c r="E28" s="42"/>
      <c r="F28" s="34">
        <v>148563</v>
      </c>
      <c r="G28" s="34">
        <v>144048</v>
      </c>
      <c r="H28" s="35">
        <v>43561</v>
      </c>
      <c r="I28" s="35">
        <v>43561</v>
      </c>
      <c r="J28" s="42"/>
      <c r="K28" s="43"/>
    </row>
    <row r="29" spans="1:11" ht="12.75">
      <c r="A29" s="17" t="s">
        <v>60</v>
      </c>
      <c r="B29" s="34">
        <v>123281</v>
      </c>
      <c r="C29" s="34">
        <v>120815</v>
      </c>
      <c r="D29" s="34">
        <v>1972100</v>
      </c>
      <c r="E29" s="34">
        <v>92373</v>
      </c>
      <c r="F29" s="34">
        <v>752365</v>
      </c>
      <c r="G29" s="34">
        <v>728254</v>
      </c>
      <c r="H29" s="35">
        <v>173257</v>
      </c>
      <c r="I29" s="35">
        <v>170271</v>
      </c>
      <c r="J29" s="42"/>
      <c r="K29" s="43"/>
    </row>
    <row r="30" spans="1:11" ht="12.75">
      <c r="A30" s="17" t="s">
        <v>61</v>
      </c>
      <c r="B30" s="34">
        <v>752842</v>
      </c>
      <c r="C30" s="34">
        <v>217778</v>
      </c>
      <c r="D30" s="34">
        <v>3972500</v>
      </c>
      <c r="E30" s="34">
        <v>612229</v>
      </c>
      <c r="F30" s="34">
        <v>1419999</v>
      </c>
      <c r="G30" s="34">
        <v>1375365</v>
      </c>
      <c r="H30" s="42"/>
      <c r="I30" s="43"/>
      <c r="J30" s="42"/>
      <c r="K30" s="43"/>
    </row>
    <row r="31" spans="1:11" ht="12.75">
      <c r="A31" s="13" t="s">
        <v>62</v>
      </c>
      <c r="B31" s="44">
        <v>1680904</v>
      </c>
      <c r="C31" s="44">
        <v>200590</v>
      </c>
      <c r="D31" s="44"/>
      <c r="E31" s="44"/>
      <c r="F31" s="44"/>
      <c r="G31" s="44"/>
      <c r="H31" s="44"/>
      <c r="I31" s="44"/>
      <c r="J31" s="44"/>
      <c r="K31" s="44"/>
    </row>
    <row r="32" spans="1:11" ht="12.75">
      <c r="A32" s="17" t="s">
        <v>63</v>
      </c>
      <c r="B32" s="34">
        <v>901371</v>
      </c>
      <c r="C32" s="34">
        <v>737158</v>
      </c>
      <c r="D32" s="35"/>
      <c r="E32" s="35"/>
      <c r="F32" s="35">
        <v>3077350</v>
      </c>
      <c r="G32" s="35">
        <v>2901045</v>
      </c>
      <c r="H32" s="34">
        <v>71354</v>
      </c>
      <c r="I32" s="45">
        <v>21757</v>
      </c>
      <c r="J32" s="42"/>
      <c r="K32" s="43"/>
    </row>
    <row r="33" spans="1:11" ht="12.75">
      <c r="A33" t="s">
        <v>64</v>
      </c>
      <c r="B33" s="42">
        <v>1115384</v>
      </c>
      <c r="C33" s="42">
        <v>74377</v>
      </c>
      <c r="D33" s="42">
        <v>1970592</v>
      </c>
      <c r="E33" s="42">
        <v>199969</v>
      </c>
      <c r="F33" s="42"/>
      <c r="G33" s="42"/>
      <c r="H33" s="42"/>
      <c r="I33" s="42"/>
      <c r="J33" s="42"/>
      <c r="K33" s="42"/>
    </row>
    <row r="34" spans="1:11" ht="12.75">
      <c r="A34" t="s">
        <v>65</v>
      </c>
      <c r="B34" s="42">
        <v>430457</v>
      </c>
      <c r="C34" s="42">
        <v>41056</v>
      </c>
      <c r="D34" s="42">
        <v>1699848</v>
      </c>
      <c r="E34" s="42">
        <v>199829</v>
      </c>
      <c r="F34" s="42"/>
      <c r="G34" s="42"/>
      <c r="H34" s="42"/>
      <c r="I34" s="42"/>
      <c r="J34" s="42"/>
      <c r="K34" s="42"/>
    </row>
    <row r="35" spans="1:11" ht="14.25">
      <c r="A35" s="17" t="s">
        <v>66</v>
      </c>
      <c r="B35" s="42"/>
      <c r="C35" s="42"/>
      <c r="D35" s="42">
        <v>653044</v>
      </c>
      <c r="E35" s="42">
        <v>638544</v>
      </c>
      <c r="F35" s="43"/>
      <c r="G35" s="43"/>
      <c r="H35" s="34">
        <v>371210</v>
      </c>
      <c r="I35" s="34">
        <v>371210</v>
      </c>
      <c r="J35" s="42"/>
      <c r="K35" s="43"/>
    </row>
    <row r="36" spans="1:11" ht="12.75">
      <c r="A36" s="37" t="s">
        <v>173</v>
      </c>
      <c r="B36" s="35"/>
      <c r="C36" s="35"/>
      <c r="D36" s="34"/>
      <c r="E36" s="34"/>
      <c r="F36" s="34">
        <v>10317</v>
      </c>
      <c r="G36" s="34">
        <v>10317</v>
      </c>
      <c r="H36" s="34"/>
      <c r="I36" s="34"/>
      <c r="J36" s="42"/>
      <c r="K36" s="43"/>
    </row>
    <row r="37" spans="1:11" ht="12.75">
      <c r="A37" s="19" t="s">
        <v>67</v>
      </c>
      <c r="B37" s="42"/>
      <c r="C37" s="42"/>
      <c r="D37" s="42"/>
      <c r="E37" s="42"/>
      <c r="F37" s="43"/>
      <c r="G37" s="43"/>
      <c r="H37" s="35">
        <v>352436</v>
      </c>
      <c r="I37" s="35">
        <v>273511</v>
      </c>
      <c r="J37" s="42"/>
      <c r="K37" s="43"/>
    </row>
    <row r="38" spans="1:11" ht="12.75">
      <c r="A38" s="36" t="s">
        <v>68</v>
      </c>
      <c r="B38" s="46">
        <v>435670</v>
      </c>
      <c r="C38" s="46">
        <v>432771</v>
      </c>
      <c r="D38" s="46"/>
      <c r="E38" s="47"/>
      <c r="F38" s="48"/>
      <c r="G38" s="48"/>
      <c r="H38" s="48"/>
      <c r="I38" s="48"/>
      <c r="J38" s="47"/>
      <c r="K38" s="48"/>
    </row>
    <row r="39" spans="1:11" ht="12.75">
      <c r="A39" s="36" t="s">
        <v>69</v>
      </c>
      <c r="B39" s="46">
        <v>15470</v>
      </c>
      <c r="C39" s="46">
        <v>15151</v>
      </c>
      <c r="D39" s="47"/>
      <c r="E39" s="47"/>
      <c r="F39" s="48"/>
      <c r="G39" s="48"/>
      <c r="H39" s="48"/>
      <c r="I39" s="48"/>
      <c r="J39" s="47"/>
      <c r="K39" s="48"/>
    </row>
    <row r="40" spans="1:11" ht="12.75">
      <c r="A40" s="17" t="s">
        <v>70</v>
      </c>
      <c r="B40" s="42"/>
      <c r="C40" s="42"/>
      <c r="D40" s="34">
        <v>2344441</v>
      </c>
      <c r="E40" s="34">
        <v>91925</v>
      </c>
      <c r="F40" s="43">
        <v>821606</v>
      </c>
      <c r="G40" s="43">
        <v>804582</v>
      </c>
      <c r="H40" s="43">
        <v>29735</v>
      </c>
      <c r="I40" s="43">
        <v>29735</v>
      </c>
      <c r="J40" s="42"/>
      <c r="K40" s="43"/>
    </row>
    <row r="41" spans="1:11" ht="12.75">
      <c r="A41" s="37" t="s">
        <v>174</v>
      </c>
      <c r="B41" s="35"/>
      <c r="C41" s="35"/>
      <c r="D41" s="34"/>
      <c r="E41" s="34"/>
      <c r="F41" s="34"/>
      <c r="G41" s="34"/>
      <c r="H41" s="34">
        <v>16500</v>
      </c>
      <c r="I41" s="34">
        <v>16500</v>
      </c>
      <c r="J41" s="42"/>
      <c r="K41" s="43"/>
    </row>
    <row r="42" spans="1:11" ht="12.75">
      <c r="A42" s="17" t="s">
        <v>71</v>
      </c>
      <c r="B42" s="42"/>
      <c r="C42" s="42"/>
      <c r="D42" s="34">
        <v>6856000</v>
      </c>
      <c r="E42" s="34">
        <v>203973</v>
      </c>
      <c r="F42" s="43"/>
      <c r="G42" s="43"/>
      <c r="H42" s="43"/>
      <c r="I42" s="43"/>
      <c r="J42" s="42"/>
      <c r="K42" s="43"/>
    </row>
    <row r="43" spans="1:11" ht="12.75">
      <c r="A43" s="17" t="s">
        <v>72</v>
      </c>
      <c r="B43" s="34">
        <v>391816</v>
      </c>
      <c r="C43" s="34">
        <v>115243</v>
      </c>
      <c r="D43" s="34">
        <v>3436897</v>
      </c>
      <c r="E43" s="34">
        <v>416520</v>
      </c>
      <c r="F43" s="35"/>
      <c r="G43" s="35"/>
      <c r="H43" s="34">
        <v>181000</v>
      </c>
      <c r="I43" s="34">
        <v>181000</v>
      </c>
      <c r="J43" s="42"/>
      <c r="K43" s="42"/>
    </row>
    <row r="44" spans="1:11" ht="12.75">
      <c r="A44" s="38" t="s">
        <v>175</v>
      </c>
      <c r="B44" s="34"/>
      <c r="C44" s="34"/>
      <c r="D44" s="34"/>
      <c r="E44" s="34"/>
      <c r="F44" s="35"/>
      <c r="G44" s="35"/>
      <c r="H44" s="34">
        <v>572225</v>
      </c>
      <c r="I44" s="34">
        <v>482599</v>
      </c>
      <c r="J44" s="42"/>
      <c r="K44" s="42"/>
    </row>
    <row r="45" spans="1:11" ht="12.75">
      <c r="A45" s="19" t="s">
        <v>73</v>
      </c>
      <c r="B45" s="42"/>
      <c r="C45" s="42"/>
      <c r="D45" s="42"/>
      <c r="E45" s="42"/>
      <c r="F45" s="43"/>
      <c r="G45" s="43"/>
      <c r="H45" s="42"/>
      <c r="I45" s="43"/>
      <c r="J45" s="43">
        <v>390899</v>
      </c>
      <c r="K45" s="43">
        <v>390899</v>
      </c>
    </row>
    <row r="46" spans="1:11" ht="12.75">
      <c r="A46" s="17" t="s">
        <v>74</v>
      </c>
      <c r="B46" s="42"/>
      <c r="C46" s="42"/>
      <c r="D46" s="42"/>
      <c r="E46" s="42"/>
      <c r="F46" s="43">
        <v>444406</v>
      </c>
      <c r="G46" s="43">
        <v>435518</v>
      </c>
      <c r="H46" s="43">
        <v>37724</v>
      </c>
      <c r="I46" s="43">
        <v>37724</v>
      </c>
      <c r="J46" s="43"/>
      <c r="K46" s="43"/>
    </row>
    <row r="47" spans="1:11" ht="12.75">
      <c r="A47" t="s">
        <v>75</v>
      </c>
      <c r="B47" s="42"/>
      <c r="C47" s="42"/>
      <c r="D47" s="42">
        <v>16065945</v>
      </c>
      <c r="E47" s="42">
        <v>448419</v>
      </c>
      <c r="F47" s="42"/>
      <c r="G47" s="42"/>
      <c r="H47" s="42"/>
      <c r="I47" s="42"/>
      <c r="J47" s="42"/>
      <c r="K47" s="42"/>
    </row>
    <row r="48" spans="1:11" ht="12.75">
      <c r="A48" s="37" t="s">
        <v>176</v>
      </c>
      <c r="B48" s="35"/>
      <c r="C48" s="35"/>
      <c r="D48" s="35"/>
      <c r="E48" s="35"/>
      <c r="F48" s="34">
        <v>193543</v>
      </c>
      <c r="G48" s="34">
        <v>193543</v>
      </c>
      <c r="H48" s="42"/>
      <c r="I48" s="42"/>
      <c r="J48" s="42"/>
      <c r="K48" s="42"/>
    </row>
    <row r="49" spans="1:11" ht="12.75">
      <c r="A49" s="17" t="s">
        <v>76</v>
      </c>
      <c r="B49" s="42">
        <v>127939</v>
      </c>
      <c r="C49" s="42">
        <v>126841</v>
      </c>
      <c r="D49" s="42"/>
      <c r="E49" s="42"/>
      <c r="F49" s="43"/>
      <c r="G49" s="43"/>
      <c r="H49" s="42"/>
      <c r="I49" s="43"/>
      <c r="J49" s="42"/>
      <c r="K49" s="43"/>
    </row>
    <row r="50" spans="1:11" ht="12.75">
      <c r="A50" s="17" t="s">
        <v>77</v>
      </c>
      <c r="B50" s="34">
        <v>934291</v>
      </c>
      <c r="C50" s="34">
        <v>602917</v>
      </c>
      <c r="D50" s="42"/>
      <c r="E50" s="42"/>
      <c r="F50" s="43"/>
      <c r="G50" s="43"/>
      <c r="H50" s="42"/>
      <c r="I50" s="42"/>
      <c r="J50" s="42"/>
      <c r="K50" s="43"/>
    </row>
    <row r="51" spans="1:11" ht="12.75">
      <c r="A51" s="17" t="s">
        <v>78</v>
      </c>
      <c r="B51" s="42"/>
      <c r="C51" s="42"/>
      <c r="D51" s="34">
        <v>3413264</v>
      </c>
      <c r="E51" s="34">
        <v>91664</v>
      </c>
      <c r="F51" s="35">
        <v>2764436</v>
      </c>
      <c r="G51" s="35">
        <v>2764293</v>
      </c>
      <c r="H51" s="34">
        <v>16975</v>
      </c>
      <c r="I51" s="34">
        <v>16975</v>
      </c>
      <c r="J51" s="42"/>
      <c r="K51" s="49"/>
    </row>
    <row r="52" spans="1:11" ht="12.75">
      <c r="A52" s="17" t="s">
        <v>79</v>
      </c>
      <c r="B52" s="34">
        <v>914740</v>
      </c>
      <c r="C52" s="34">
        <v>896619</v>
      </c>
      <c r="D52" s="35"/>
      <c r="E52" s="35"/>
      <c r="F52" s="35"/>
      <c r="G52" s="35"/>
      <c r="H52" s="34">
        <v>621530</v>
      </c>
      <c r="I52" s="34">
        <v>206650</v>
      </c>
      <c r="J52" s="42"/>
      <c r="K52" s="43"/>
    </row>
    <row r="53" spans="1:11" ht="12.75">
      <c r="A53" s="19" t="s">
        <v>80</v>
      </c>
      <c r="B53" s="42"/>
      <c r="C53" s="42"/>
      <c r="D53" s="42"/>
      <c r="E53" s="42"/>
      <c r="F53" s="43"/>
      <c r="G53" s="43"/>
      <c r="H53" s="43"/>
      <c r="I53" s="43"/>
      <c r="J53" s="34">
        <v>167955</v>
      </c>
      <c r="K53" s="34">
        <v>166722</v>
      </c>
    </row>
    <row r="54" spans="1:11" ht="12.75">
      <c r="A54" t="s">
        <v>81</v>
      </c>
      <c r="B54" s="42"/>
      <c r="C54" s="42"/>
      <c r="D54" s="42"/>
      <c r="E54" s="42"/>
      <c r="F54" s="42">
        <f>945202+52944</f>
        <v>998146</v>
      </c>
      <c r="G54" s="42">
        <v>945202</v>
      </c>
      <c r="H54" s="42"/>
      <c r="I54" s="42"/>
      <c r="J54" s="42"/>
      <c r="K54" s="42"/>
    </row>
    <row r="55" spans="1:11" ht="12.75">
      <c r="A55" t="s">
        <v>82</v>
      </c>
      <c r="B55" s="42">
        <v>377696</v>
      </c>
      <c r="C55" s="42">
        <v>377696</v>
      </c>
      <c r="D55" s="42"/>
      <c r="E55" s="42"/>
      <c r="F55" s="42">
        <v>119763</v>
      </c>
      <c r="G55" s="42">
        <v>26472</v>
      </c>
      <c r="H55" s="42">
        <v>105510</v>
      </c>
      <c r="I55" s="42">
        <v>105510</v>
      </c>
      <c r="J55" s="42"/>
      <c r="K55" s="42"/>
    </row>
    <row r="56" spans="1:11" ht="14.25">
      <c r="A56" t="s">
        <v>178</v>
      </c>
      <c r="B56" s="42"/>
      <c r="C56" s="42"/>
      <c r="D56" s="42"/>
      <c r="E56" s="42"/>
      <c r="F56" s="42">
        <v>989073</v>
      </c>
      <c r="G56" s="42">
        <v>0</v>
      </c>
      <c r="H56" s="42"/>
      <c r="I56" s="42"/>
      <c r="J56" s="42"/>
      <c r="K56" s="42"/>
    </row>
    <row r="57" spans="1:11" ht="12.75">
      <c r="A57" t="s">
        <v>108</v>
      </c>
      <c r="B57" s="42">
        <v>99917</v>
      </c>
      <c r="C57" s="42">
        <v>20116</v>
      </c>
      <c r="D57" s="42"/>
      <c r="E57" s="42"/>
      <c r="F57" s="42"/>
      <c r="G57" s="42"/>
      <c r="H57" s="42"/>
      <c r="I57" s="42"/>
      <c r="J57" s="42"/>
      <c r="K57" s="42"/>
    </row>
    <row r="58" spans="2:11" ht="12.75">
      <c r="B58" s="42"/>
      <c r="C58" s="42"/>
      <c r="D58" s="42"/>
      <c r="E58" s="42"/>
      <c r="F58" s="42"/>
      <c r="G58" s="42"/>
      <c r="H58" s="42"/>
      <c r="I58" s="42"/>
      <c r="J58" s="42"/>
      <c r="K58" s="42"/>
    </row>
    <row r="59" spans="1:11" ht="12.75">
      <c r="A59" t="s">
        <v>83</v>
      </c>
      <c r="B59" s="50">
        <f aca="true" t="shared" si="0" ref="B59:K59">SUM(B9:B57)</f>
        <v>13820449</v>
      </c>
      <c r="C59" s="42">
        <f t="shared" si="0"/>
        <v>7549851</v>
      </c>
      <c r="D59" s="42">
        <f t="shared" si="0"/>
        <v>50904629</v>
      </c>
      <c r="E59" s="42">
        <f t="shared" si="0"/>
        <v>3380037</v>
      </c>
      <c r="F59" s="42">
        <f t="shared" si="0"/>
        <v>17262762</v>
      </c>
      <c r="G59" s="42">
        <f t="shared" si="0"/>
        <v>15837327</v>
      </c>
      <c r="H59" s="42">
        <f t="shared" si="0"/>
        <v>5128767</v>
      </c>
      <c r="I59" s="42">
        <f t="shared" si="0"/>
        <v>4105354</v>
      </c>
      <c r="J59" s="42">
        <f t="shared" si="0"/>
        <v>558854</v>
      </c>
      <c r="K59" s="42">
        <f t="shared" si="0"/>
        <v>557621</v>
      </c>
    </row>
    <row r="60" spans="1:11" ht="12.75">
      <c r="A60" t="s">
        <v>84</v>
      </c>
      <c r="B60" s="51"/>
      <c r="C60" s="51">
        <f>C59/B59</f>
        <v>0.5462811664078352</v>
      </c>
      <c r="D60" s="51"/>
      <c r="E60" s="51">
        <f>E59/D59</f>
        <v>0.06639940348057541</v>
      </c>
      <c r="F60" s="51"/>
      <c r="G60" s="51">
        <f>G59/F59</f>
        <v>0.9174271764854315</v>
      </c>
      <c r="H60" s="51"/>
      <c r="I60" s="51">
        <f>I59/H59</f>
        <v>0.8004563280024224</v>
      </c>
      <c r="J60" s="51"/>
      <c r="K60" s="51">
        <f>K59/J59</f>
        <v>0.9977936992488199</v>
      </c>
    </row>
    <row r="62" ht="14.25">
      <c r="A62" s="12" t="s">
        <v>109</v>
      </c>
    </row>
    <row r="63" s="21" customFormat="1" ht="12.75" customHeight="1">
      <c r="A63" s="21" t="s">
        <v>100</v>
      </c>
    </row>
    <row r="64" ht="14.25">
      <c r="A64" s="12" t="s">
        <v>187</v>
      </c>
    </row>
    <row r="65" ht="12.75">
      <c r="A65" s="13" t="s">
        <v>177</v>
      </c>
    </row>
    <row r="66" spans="1:11" ht="12.75">
      <c r="A66" s="17"/>
      <c r="B66" s="8"/>
      <c r="C66" s="8"/>
      <c r="D66" s="8"/>
      <c r="E66" s="8"/>
      <c r="F66" s="18"/>
      <c r="G66" s="18"/>
      <c r="H66" s="18"/>
      <c r="I66" s="18"/>
      <c r="J66" s="18"/>
      <c r="K66" s="18"/>
    </row>
    <row r="67" spans="1:11" ht="12.75">
      <c r="A67" s="17"/>
      <c r="B67" s="8"/>
      <c r="C67" s="8"/>
      <c r="D67" s="8"/>
      <c r="E67" s="8"/>
      <c r="F67" s="8"/>
      <c r="G67" s="8"/>
      <c r="H67" s="18"/>
      <c r="I67" s="18"/>
      <c r="J67" s="18"/>
      <c r="K67" s="18"/>
    </row>
    <row r="68" spans="1:11" ht="12.75">
      <c r="A68" s="19"/>
      <c r="B68" s="8"/>
      <c r="C68" s="8"/>
      <c r="D68" s="8"/>
      <c r="E68" s="8"/>
      <c r="F68" s="18"/>
      <c r="G68" s="18"/>
      <c r="H68" s="18"/>
      <c r="I68" s="18"/>
      <c r="J68" s="8"/>
      <c r="K68" s="8"/>
    </row>
    <row r="69" spans="1:11" ht="12.75">
      <c r="A69" s="17"/>
      <c r="B69" s="8"/>
      <c r="C69" s="8"/>
      <c r="D69" s="8"/>
      <c r="E69" s="8"/>
      <c r="F69" s="8"/>
      <c r="G69" s="8"/>
      <c r="H69" s="18"/>
      <c r="I69" s="18"/>
      <c r="J69" s="18"/>
      <c r="K69" s="18"/>
    </row>
    <row r="70" spans="1:11" ht="12.75">
      <c r="A70" s="19"/>
      <c r="B70" s="8"/>
      <c r="C70" s="8"/>
      <c r="D70" s="8"/>
      <c r="E70" s="8"/>
      <c r="F70" s="8"/>
      <c r="G70" s="8"/>
      <c r="H70" s="18"/>
      <c r="I70" s="18"/>
      <c r="J70" s="18"/>
      <c r="K70" s="18"/>
    </row>
    <row r="71" spans="1:11" ht="12.75">
      <c r="A71" s="19"/>
      <c r="B71" s="8"/>
      <c r="C71" s="8"/>
      <c r="D71" s="8"/>
      <c r="E71" s="8"/>
      <c r="F71" s="18"/>
      <c r="G71" s="18"/>
      <c r="H71" s="18"/>
      <c r="I71" s="18"/>
      <c r="J71" s="18"/>
      <c r="K71" s="18"/>
    </row>
    <row r="73" spans="1:11" ht="12.75">
      <c r="A73" s="17"/>
      <c r="B73" s="8"/>
      <c r="C73" s="8"/>
      <c r="D73" s="8"/>
      <c r="E73" s="8"/>
      <c r="F73" s="18"/>
      <c r="G73" s="18"/>
      <c r="H73" s="18"/>
      <c r="I73" s="18"/>
      <c r="J73" s="18"/>
      <c r="K73" s="18"/>
    </row>
    <row r="74" spans="1:11" ht="12.75">
      <c r="A74" s="19"/>
      <c r="B74" s="8"/>
      <c r="C74" s="8"/>
      <c r="D74" s="8"/>
      <c r="E74" s="8"/>
      <c r="F74" s="18"/>
      <c r="G74" s="18"/>
      <c r="H74" s="18"/>
      <c r="I74" s="18"/>
      <c r="J74" s="18"/>
      <c r="K74" s="18"/>
    </row>
    <row r="75" spans="1:11" ht="12.75">
      <c r="A75" s="17"/>
      <c r="B75" s="8"/>
      <c r="C75" s="8"/>
      <c r="D75" s="8"/>
      <c r="E75" s="8"/>
      <c r="F75" s="18"/>
      <c r="G75" s="18"/>
      <c r="H75" s="8"/>
      <c r="I75" s="18"/>
      <c r="J75" s="18"/>
      <c r="K75" s="18"/>
    </row>
    <row r="76" spans="1:11" ht="12.75">
      <c r="A76" s="17"/>
      <c r="B76" s="8"/>
      <c r="C76" s="8"/>
      <c r="D76" s="8"/>
      <c r="E76" s="8"/>
      <c r="F76" s="18"/>
      <c r="G76" s="18"/>
      <c r="H76" s="18"/>
      <c r="I76" s="18"/>
      <c r="J76" s="18"/>
      <c r="K76" s="18"/>
    </row>
    <row r="77" spans="1:11" ht="12.75">
      <c r="A77" s="17"/>
      <c r="B77" s="8"/>
      <c r="C77" s="8"/>
      <c r="D77" s="8"/>
      <c r="E77" s="8"/>
      <c r="F77" s="18"/>
      <c r="G77" s="18"/>
      <c r="H77" s="8"/>
      <c r="I77" s="18"/>
      <c r="J77" s="18"/>
      <c r="K77" s="18"/>
    </row>
    <row r="78" spans="1:11" ht="12.75">
      <c r="A78" s="17"/>
      <c r="B78" s="8"/>
      <c r="C78" s="8"/>
      <c r="D78" s="8"/>
      <c r="E78" s="8"/>
      <c r="F78" s="18"/>
      <c r="G78" s="18"/>
      <c r="H78" s="8"/>
      <c r="I78" s="18"/>
      <c r="J78" s="18"/>
      <c r="K78" s="18"/>
    </row>
    <row r="79" spans="1:11" ht="12.75">
      <c r="A79" s="19"/>
      <c r="B79" s="8"/>
      <c r="C79" s="8"/>
      <c r="D79" s="8"/>
      <c r="E79" s="8"/>
      <c r="F79" s="18"/>
      <c r="G79" s="18"/>
      <c r="H79" s="18"/>
      <c r="I79" s="18"/>
      <c r="J79" s="18"/>
      <c r="K79" s="18"/>
    </row>
    <row r="80" spans="1:11" ht="12.75">
      <c r="A80" s="17"/>
      <c r="B80" s="8"/>
      <c r="C80" s="8"/>
      <c r="D80" s="8"/>
      <c r="E80" s="8"/>
      <c r="F80" s="18"/>
      <c r="G80" s="18"/>
      <c r="H80" s="18"/>
      <c r="I80" s="18"/>
      <c r="J80" s="18"/>
      <c r="K80" s="18"/>
    </row>
    <row r="81" spans="1:11" ht="12.75">
      <c r="A81" s="17"/>
      <c r="B81" s="8"/>
      <c r="C81" s="8"/>
      <c r="D81" s="8"/>
      <c r="E81" s="8"/>
      <c r="F81" s="18"/>
      <c r="G81" s="18"/>
      <c r="H81" s="18"/>
      <c r="I81" s="18"/>
      <c r="J81" s="18"/>
      <c r="K81" s="18"/>
    </row>
    <row r="82" spans="1:11" ht="12.75">
      <c r="A82" s="17"/>
      <c r="B82" s="8"/>
      <c r="C82" s="8"/>
      <c r="D82" s="8"/>
      <c r="E82" s="8"/>
      <c r="F82" s="18"/>
      <c r="G82" s="18"/>
      <c r="H82" s="8"/>
      <c r="I82" s="18"/>
      <c r="J82" s="18"/>
      <c r="K82" s="18"/>
    </row>
    <row r="83" spans="1:11" ht="12.75">
      <c r="A83" s="17"/>
      <c r="B83" s="8"/>
      <c r="C83" s="8"/>
      <c r="D83" s="8"/>
      <c r="E83" s="8"/>
      <c r="F83" s="18"/>
      <c r="G83" s="18"/>
      <c r="H83" s="18"/>
      <c r="I83" s="18"/>
      <c r="J83" s="18"/>
      <c r="K83" s="18"/>
    </row>
    <row r="84" spans="1:11" ht="12.75">
      <c r="A84" s="17"/>
      <c r="B84" s="8"/>
      <c r="C84" s="8"/>
      <c r="D84" s="8"/>
      <c r="E84" s="8"/>
      <c r="F84" s="18"/>
      <c r="G84" s="18"/>
      <c r="H84" s="18"/>
      <c r="I84" s="18"/>
      <c r="J84" s="18"/>
      <c r="K84" s="18"/>
    </row>
    <row r="85" spans="1:11" ht="12.75">
      <c r="A85" s="17"/>
      <c r="B85" s="8"/>
      <c r="C85" s="8"/>
      <c r="D85" s="8"/>
      <c r="E85" s="8"/>
      <c r="F85" s="18"/>
      <c r="G85" s="18"/>
      <c r="H85" s="18"/>
      <c r="I85" s="18"/>
      <c r="J85" s="18"/>
      <c r="K85" s="18"/>
    </row>
    <row r="86" spans="1:11" ht="12.75">
      <c r="A86" s="19"/>
      <c r="B86" s="8"/>
      <c r="C86" s="8"/>
      <c r="D86" s="8"/>
      <c r="E86" s="8"/>
      <c r="F86" s="18"/>
      <c r="G86" s="18"/>
      <c r="H86" s="18"/>
      <c r="I86" s="18"/>
      <c r="J86" s="18"/>
      <c r="K86" s="18"/>
    </row>
    <row r="87" spans="1:11" ht="12.75">
      <c r="A87" s="17"/>
      <c r="B87" s="8"/>
      <c r="C87" s="8"/>
      <c r="D87" s="8"/>
      <c r="E87" s="8"/>
      <c r="F87" s="18"/>
      <c r="G87" s="18"/>
      <c r="H87" s="18"/>
      <c r="I87" s="18"/>
      <c r="J87" s="18"/>
      <c r="K87" s="18"/>
    </row>
    <row r="88" spans="1:11" ht="12.75">
      <c r="A88" s="17"/>
      <c r="B88" s="8"/>
      <c r="C88" s="8"/>
      <c r="D88" s="8"/>
      <c r="E88" s="8"/>
      <c r="F88" s="18"/>
      <c r="G88" s="18"/>
      <c r="H88" s="8"/>
      <c r="I88" s="18"/>
      <c r="J88" s="18"/>
      <c r="K88" s="18"/>
    </row>
    <row r="89" spans="1:11" ht="12.75">
      <c r="A89" s="17"/>
      <c r="B89" s="8"/>
      <c r="C89" s="8"/>
      <c r="D89" s="8"/>
      <c r="E89" s="8"/>
      <c r="F89" s="18"/>
      <c r="G89" s="18"/>
      <c r="H89" s="18"/>
      <c r="I89" s="18"/>
      <c r="J89" s="8"/>
      <c r="K89" s="8"/>
    </row>
    <row r="90" spans="1:11" ht="12.75">
      <c r="A90" s="19"/>
      <c r="B90" s="8"/>
      <c r="C90" s="8"/>
      <c r="D90" s="8"/>
      <c r="E90" s="8"/>
      <c r="F90" s="18"/>
      <c r="G90" s="18"/>
      <c r="H90" s="18"/>
      <c r="I90" s="18"/>
      <c r="J90" s="18"/>
      <c r="K90" s="18"/>
    </row>
    <row r="91" spans="1:11" ht="12.75">
      <c r="A91" s="19"/>
      <c r="B91" s="8"/>
      <c r="C91" s="8"/>
      <c r="D91" s="8"/>
      <c r="E91" s="8"/>
      <c r="F91" s="18"/>
      <c r="G91" s="18"/>
      <c r="H91" s="18"/>
      <c r="I91" s="18"/>
      <c r="J91" s="8"/>
      <c r="K91" s="8"/>
    </row>
    <row r="92" spans="1:11" ht="12.75">
      <c r="A92" s="17"/>
      <c r="B92" s="8"/>
      <c r="C92" s="8"/>
      <c r="D92" s="8"/>
      <c r="E92" s="8"/>
      <c r="F92" s="18"/>
      <c r="G92" s="18"/>
      <c r="H92" s="18"/>
      <c r="I92" s="18"/>
      <c r="J92" s="18"/>
      <c r="K92" s="18"/>
    </row>
    <row r="93" spans="1:11" ht="12.75">
      <c r="A93" s="17"/>
      <c r="B93" s="8"/>
      <c r="C93" s="8"/>
      <c r="D93" s="8"/>
      <c r="E93" s="8"/>
      <c r="F93" s="18"/>
      <c r="G93" s="18"/>
      <c r="H93" s="18"/>
      <c r="I93" s="18"/>
      <c r="J93" s="18"/>
      <c r="K93" s="18"/>
    </row>
    <row r="94" spans="1:11" ht="12.75">
      <c r="A94" s="17"/>
      <c r="B94" s="8"/>
      <c r="C94" s="8"/>
      <c r="D94" s="8"/>
      <c r="E94" s="8"/>
      <c r="F94" s="18"/>
      <c r="G94" s="18"/>
      <c r="H94" s="18"/>
      <c r="I94" s="18"/>
      <c r="J94" s="18"/>
      <c r="K94" s="18"/>
    </row>
    <row r="95" spans="1:11" ht="12.75">
      <c r="A95" s="17"/>
      <c r="B95" s="8"/>
      <c r="C95" s="8"/>
      <c r="D95" s="8"/>
      <c r="E95" s="8"/>
      <c r="F95" s="20"/>
      <c r="G95" s="20"/>
      <c r="H95" s="20"/>
      <c r="I95" s="20"/>
      <c r="J95" s="20"/>
      <c r="K95" s="20"/>
    </row>
    <row r="96" spans="1:11" ht="12.75">
      <c r="A96" s="17"/>
      <c r="B96" s="8"/>
      <c r="C96" s="8"/>
      <c r="D96" s="8"/>
      <c r="E96" s="8"/>
      <c r="F96" s="18"/>
      <c r="G96" s="18"/>
      <c r="H96" s="18"/>
      <c r="I96" s="18"/>
      <c r="J96" s="18"/>
      <c r="K96" s="18"/>
    </row>
    <row r="97" spans="1:11" ht="12.75">
      <c r="A97" s="19"/>
      <c r="B97" s="8"/>
      <c r="C97" s="8"/>
      <c r="D97" s="8"/>
      <c r="E97" s="8"/>
      <c r="F97" s="18"/>
      <c r="G97" s="18"/>
      <c r="H97" s="18"/>
      <c r="I97" s="18"/>
      <c r="J97" s="20"/>
      <c r="K97" s="20"/>
    </row>
    <row r="98" spans="2:11" ht="12.75">
      <c r="B98" s="8"/>
      <c r="C98" s="8"/>
      <c r="D98" s="8"/>
      <c r="E98" s="8"/>
      <c r="F98" s="8"/>
      <c r="G98" s="8"/>
      <c r="H98" s="8"/>
      <c r="I98" s="8"/>
      <c r="J98" s="8"/>
      <c r="K98" s="8"/>
    </row>
    <row r="99" spans="2:11" ht="12.75">
      <c r="B99" s="8"/>
      <c r="C99" s="8"/>
      <c r="D99" s="8"/>
      <c r="E99" s="8"/>
      <c r="F99" s="8"/>
      <c r="G99" s="8"/>
      <c r="H99" s="8"/>
      <c r="I99" s="8"/>
      <c r="J99" s="8"/>
      <c r="K99" s="8"/>
    </row>
    <row r="100" spans="2:11" ht="12.75">
      <c r="B100" s="16"/>
      <c r="C100" s="16"/>
      <c r="D100" s="16"/>
      <c r="E100" s="16"/>
      <c r="F100" s="16"/>
      <c r="G100" s="16"/>
      <c r="H100" s="16"/>
      <c r="I100" s="16"/>
      <c r="J100" s="16"/>
      <c r="K100" s="16"/>
    </row>
    <row r="105" spans="8:9" ht="12.75">
      <c r="H105" s="22"/>
      <c r="I105" s="22"/>
    </row>
    <row r="106" spans="6:9" ht="12.75">
      <c r="F106" s="8"/>
      <c r="G106" s="8"/>
      <c r="H106" s="22"/>
      <c r="I106" s="22"/>
    </row>
    <row r="107" spans="6:9" ht="12.75">
      <c r="F107" s="8"/>
      <c r="G107" s="8"/>
      <c r="H107" s="22"/>
      <c r="I107" s="22"/>
    </row>
    <row r="108" spans="6:9" ht="12.75">
      <c r="F108" s="8"/>
      <c r="G108" s="8"/>
      <c r="H108" s="22"/>
      <c r="I108" s="22"/>
    </row>
    <row r="109" spans="6:9" ht="12.75">
      <c r="F109" s="8"/>
      <c r="G109" s="8"/>
      <c r="H109" s="22"/>
      <c r="I109" s="22"/>
    </row>
    <row r="110" spans="6:9" ht="12.75">
      <c r="F110" s="8"/>
      <c r="G110" s="8"/>
      <c r="H110" s="22"/>
      <c r="I110" s="22"/>
    </row>
    <row r="111" spans="6:9" ht="12.75">
      <c r="F111" s="8"/>
      <c r="G111" s="8"/>
      <c r="H111" s="8"/>
      <c r="I111" s="8"/>
    </row>
    <row r="112" spans="6:9" ht="12.75">
      <c r="F112" s="8"/>
      <c r="G112" s="8"/>
      <c r="H112" s="8"/>
      <c r="I112" s="8"/>
    </row>
    <row r="113" spans="6:9" ht="12.75">
      <c r="F113" s="8"/>
      <c r="G113" s="8"/>
      <c r="H113" s="22"/>
      <c r="I113" s="22"/>
    </row>
    <row r="114" spans="6:9" ht="12.75">
      <c r="F114" s="8"/>
      <c r="G114" s="8"/>
      <c r="H114" s="8"/>
      <c r="I114" s="8"/>
    </row>
    <row r="115" spans="6:9" ht="12.75">
      <c r="F115" s="8"/>
      <c r="G115" s="8"/>
      <c r="H115" s="8"/>
      <c r="I115" s="8"/>
    </row>
    <row r="116" spans="6:9" ht="12.75">
      <c r="F116" s="8"/>
      <c r="G116" s="8"/>
      <c r="H116" s="8"/>
      <c r="I116" s="8"/>
    </row>
    <row r="117" spans="6:9" ht="12.75">
      <c r="F117" s="8"/>
      <c r="G117" s="8"/>
      <c r="H117" s="22"/>
      <c r="I117" s="22"/>
    </row>
    <row r="118" spans="6:9" ht="12.75">
      <c r="F118" s="8"/>
      <c r="G118" s="8"/>
      <c r="H118" s="22"/>
      <c r="I118" s="22"/>
    </row>
    <row r="119" spans="6:9" ht="12.75">
      <c r="F119" s="8"/>
      <c r="G119" s="8"/>
      <c r="H119" s="8"/>
      <c r="I119" s="8"/>
    </row>
    <row r="120" spans="6:9" ht="12.75">
      <c r="F120" s="8"/>
      <c r="G120" s="8"/>
      <c r="H120" s="8"/>
      <c r="I120" s="8"/>
    </row>
    <row r="121" spans="6:9" ht="12.75">
      <c r="F121" s="8"/>
      <c r="G121" s="8"/>
      <c r="H121" s="8"/>
      <c r="I121" s="8"/>
    </row>
    <row r="122" spans="6:9" ht="12.75">
      <c r="F122" s="8"/>
      <c r="G122" s="8"/>
      <c r="H122" s="8"/>
      <c r="I122" s="8"/>
    </row>
    <row r="123" spans="6:9" ht="12.75">
      <c r="F123" s="8"/>
      <c r="G123" s="8"/>
      <c r="H123" s="22"/>
      <c r="I123" s="22"/>
    </row>
    <row r="124" spans="6:9" ht="12.75">
      <c r="F124" s="8"/>
      <c r="G124" s="8"/>
      <c r="H124" s="22"/>
      <c r="I124" s="22"/>
    </row>
    <row r="125" spans="6:9" ht="12.75">
      <c r="F125" s="8"/>
      <c r="G125" s="8"/>
      <c r="H125" s="8"/>
      <c r="I125" s="8"/>
    </row>
    <row r="126" spans="6:9" ht="12.75">
      <c r="F126" s="8"/>
      <c r="G126" s="8"/>
      <c r="H126" s="22"/>
      <c r="I126" s="22"/>
    </row>
    <row r="127" spans="6:9" ht="12.75">
      <c r="F127" s="8"/>
      <c r="G127" s="8"/>
      <c r="H127" s="22"/>
      <c r="I127" s="22"/>
    </row>
    <row r="128" spans="6:9" ht="12.75">
      <c r="F128" s="8"/>
      <c r="G128" s="8"/>
      <c r="H128" s="22"/>
      <c r="I128" s="22"/>
    </row>
    <row r="129" spans="6:9" ht="12.75">
      <c r="F129" s="8"/>
      <c r="G129" s="8"/>
      <c r="H129" s="22"/>
      <c r="I129" s="22"/>
    </row>
    <row r="130" spans="6:9" ht="12.75">
      <c r="F130" s="8"/>
      <c r="G130" s="8"/>
      <c r="H130" s="8"/>
      <c r="I130" s="8"/>
    </row>
    <row r="131" spans="6:7" ht="12.75">
      <c r="F131" s="8"/>
      <c r="G131" s="8"/>
    </row>
  </sheetData>
  <mergeCells count="10">
    <mergeCell ref="H6:I6"/>
    <mergeCell ref="J6:K6"/>
    <mergeCell ref="A4:B4"/>
    <mergeCell ref="A1:I1"/>
    <mergeCell ref="A2:I2"/>
    <mergeCell ref="E4:F4"/>
    <mergeCell ref="B6:C6"/>
    <mergeCell ref="D6:E6"/>
    <mergeCell ref="F6:G6"/>
    <mergeCell ref="C4:D4"/>
  </mergeCells>
  <printOptions/>
  <pageMargins left="0.5" right="0.5" top="1" bottom="1" header="0.5" footer="0.5"/>
  <pageSetup horizontalDpi="300" verticalDpi="3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PSMFC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Schmidt</dc:creator>
  <cp:keywords/>
  <dc:description/>
  <cp:lastModifiedBy>Bruce Schmidt</cp:lastModifiedBy>
  <cp:lastPrinted>2001-08-28T18:50:09Z</cp:lastPrinted>
  <dcterms:created xsi:type="dcterms:W3CDTF">2001-06-07T22:20:54Z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